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na.Stublla\Desktop\"/>
    </mc:Choice>
  </mc:AlternateContent>
  <bookViews>
    <workbookView xWindow="120" yWindow="120" windowWidth="19095" windowHeight="13035" tabRatio="959" activeTab="6"/>
  </bookViews>
  <sheets>
    <sheet name="SHML&quot;Xhevdet Doda&quot;" sheetId="1" r:id="rId1"/>
    <sheet name="SHML&quot;Gjin Gazuli&quot;" sheetId="2" r:id="rId2"/>
    <sheet name="SHML&quot;7 Shtatori&quot;" sheetId="3" r:id="rId3"/>
    <sheet name="SHML&quot;Eçrem Çabej&quot;" sheetId="4" r:id="rId4"/>
    <sheet name="SHML&quot;Sami Frashëri&quot;-Shoqëror" sheetId="5" r:id="rId5"/>
    <sheet name="SHML&quot;Sami Frashëri&quot;-Natyror" sheetId="6" r:id="rId6"/>
    <sheet name="SHML&quot;ALI SOKOLI&quot;" sheetId="7" r:id="rId7"/>
    <sheet name="SHML&quot;28 Nëntori&quot;" sheetId="8" r:id="rId8"/>
    <sheet name="SHML&quot;Prenk Jakova&quot;" sheetId="9" r:id="rId9"/>
    <sheet name="SHML&quot;Hoxhë Kadri Prishtina&quot;" sheetId="10" r:id="rId10"/>
    <sheet name="SHML&quot;Abdyl Frashëri&quot;" sheetId="11" r:id="rId11"/>
    <sheet name="SHML&quot;Alaudin&quot;" sheetId="12" r:id="rId12"/>
  </sheets>
  <calcPr calcId="152511"/>
</workbook>
</file>

<file path=xl/calcChain.xml><?xml version="1.0" encoding="utf-8"?>
<calcChain xmlns="http://schemas.openxmlformats.org/spreadsheetml/2006/main">
  <c r="V781" i="10" l="1"/>
  <c r="T781" i="10"/>
  <c r="R781" i="10"/>
  <c r="P781" i="10"/>
  <c r="W781" i="10" s="1"/>
  <c r="M781" i="10"/>
  <c r="K781" i="10"/>
  <c r="N781" i="10" s="1"/>
  <c r="I781" i="10"/>
  <c r="V780" i="10"/>
  <c r="T780" i="10"/>
  <c r="R780" i="10"/>
  <c r="P780" i="10"/>
  <c r="W780" i="10" s="1"/>
  <c r="M780" i="10"/>
  <c r="K780" i="10"/>
  <c r="N780" i="10" s="1"/>
  <c r="I780" i="10"/>
  <c r="X780" i="10" s="1"/>
  <c r="V779" i="10"/>
  <c r="T779" i="10"/>
  <c r="R779" i="10"/>
  <c r="P779" i="10"/>
  <c r="W779" i="10" s="1"/>
  <c r="M779" i="10"/>
  <c r="K779" i="10"/>
  <c r="N779" i="10" s="1"/>
  <c r="I779" i="10"/>
  <c r="V778" i="10"/>
  <c r="T778" i="10"/>
  <c r="R778" i="10"/>
  <c r="P778" i="10"/>
  <c r="W778" i="10" s="1"/>
  <c r="M778" i="10"/>
  <c r="K778" i="10"/>
  <c r="N778" i="10" s="1"/>
  <c r="I778" i="10"/>
  <c r="X778" i="10" s="1"/>
  <c r="V777" i="10"/>
  <c r="T777" i="10"/>
  <c r="R777" i="10"/>
  <c r="P777" i="10"/>
  <c r="W777" i="10" s="1"/>
  <c r="M777" i="10"/>
  <c r="K777" i="10"/>
  <c r="N777" i="10" s="1"/>
  <c r="I777" i="10"/>
  <c r="V776" i="10"/>
  <c r="T776" i="10"/>
  <c r="R776" i="10"/>
  <c r="P776" i="10"/>
  <c r="W776" i="10" s="1"/>
  <c r="M776" i="10"/>
  <c r="K776" i="10"/>
  <c r="N776" i="10" s="1"/>
  <c r="I776" i="10"/>
  <c r="X776" i="10" s="1"/>
  <c r="V775" i="10"/>
  <c r="T775" i="10"/>
  <c r="R775" i="10"/>
  <c r="P775" i="10"/>
  <c r="W775" i="10" s="1"/>
  <c r="M775" i="10"/>
  <c r="K775" i="10"/>
  <c r="N775" i="10" s="1"/>
  <c r="I775" i="10"/>
  <c r="V774" i="10"/>
  <c r="T774" i="10"/>
  <c r="R774" i="10"/>
  <c r="P774" i="10"/>
  <c r="W774" i="10" s="1"/>
  <c r="M774" i="10"/>
  <c r="K774" i="10"/>
  <c r="N774" i="10" s="1"/>
  <c r="I774" i="10"/>
  <c r="X774" i="10" s="1"/>
  <c r="V773" i="10"/>
  <c r="T773" i="10"/>
  <c r="R773" i="10"/>
  <c r="P773" i="10"/>
  <c r="W773" i="10" s="1"/>
  <c r="M773" i="10"/>
  <c r="K773" i="10"/>
  <c r="N773" i="10" s="1"/>
  <c r="I773" i="10"/>
  <c r="V772" i="10"/>
  <c r="T772" i="10"/>
  <c r="R772" i="10"/>
  <c r="P772" i="10"/>
  <c r="W772" i="10" s="1"/>
  <c r="M772" i="10"/>
  <c r="K772" i="10"/>
  <c r="N772" i="10" s="1"/>
  <c r="I772" i="10"/>
  <c r="X772" i="10" s="1"/>
  <c r="V771" i="10"/>
  <c r="T771" i="10"/>
  <c r="R771" i="10"/>
  <c r="P771" i="10"/>
  <c r="W771" i="10" s="1"/>
  <c r="M771" i="10"/>
  <c r="K771" i="10"/>
  <c r="N771" i="10" s="1"/>
  <c r="I771" i="10"/>
  <c r="V770" i="10"/>
  <c r="T770" i="10"/>
  <c r="R770" i="10"/>
  <c r="P770" i="10"/>
  <c r="W770" i="10" s="1"/>
  <c r="M770" i="10"/>
  <c r="K770" i="10"/>
  <c r="N770" i="10" s="1"/>
  <c r="I770" i="10"/>
  <c r="X770" i="10" s="1"/>
  <c r="V769" i="10"/>
  <c r="T769" i="10"/>
  <c r="R769" i="10"/>
  <c r="P769" i="10"/>
  <c r="W769" i="10" s="1"/>
  <c r="M769" i="10"/>
  <c r="K769" i="10"/>
  <c r="N769" i="10" s="1"/>
  <c r="I769" i="10"/>
  <c r="V768" i="10"/>
  <c r="T768" i="10"/>
  <c r="R768" i="10"/>
  <c r="P768" i="10"/>
  <c r="W768" i="10" s="1"/>
  <c r="M768" i="10"/>
  <c r="K768" i="10"/>
  <c r="N768" i="10" s="1"/>
  <c r="I768" i="10"/>
  <c r="X768" i="10" s="1"/>
  <c r="V767" i="10"/>
  <c r="T767" i="10"/>
  <c r="R767" i="10"/>
  <c r="P767" i="10"/>
  <c r="W767" i="10" s="1"/>
  <c r="M767" i="10"/>
  <c r="K767" i="10"/>
  <c r="N767" i="10" s="1"/>
  <c r="I767" i="10"/>
  <c r="V766" i="10"/>
  <c r="T766" i="10"/>
  <c r="R766" i="10"/>
  <c r="P766" i="10"/>
  <c r="W766" i="10" s="1"/>
  <c r="M766" i="10"/>
  <c r="K766" i="10"/>
  <c r="N766" i="10" s="1"/>
  <c r="I766" i="10"/>
  <c r="X766" i="10" s="1"/>
  <c r="V765" i="10"/>
  <c r="T765" i="10"/>
  <c r="R765" i="10"/>
  <c r="P765" i="10"/>
  <c r="W765" i="10" s="1"/>
  <c r="M765" i="10"/>
  <c r="K765" i="10"/>
  <c r="N765" i="10" s="1"/>
  <c r="I765" i="10"/>
  <c r="V764" i="10"/>
  <c r="T764" i="10"/>
  <c r="R764" i="10"/>
  <c r="P764" i="10"/>
  <c r="W764" i="10" s="1"/>
  <c r="M764" i="10"/>
  <c r="K764" i="10"/>
  <c r="N764" i="10" s="1"/>
  <c r="I764" i="10"/>
  <c r="X764" i="10" s="1"/>
  <c r="V755" i="10"/>
  <c r="T755" i="10"/>
  <c r="R755" i="10"/>
  <c r="P755" i="10"/>
  <c r="W755" i="10" s="1"/>
  <c r="M755" i="10"/>
  <c r="K755" i="10"/>
  <c r="N755" i="10" s="1"/>
  <c r="I755" i="10"/>
  <c r="V754" i="10"/>
  <c r="T754" i="10"/>
  <c r="R754" i="10"/>
  <c r="P754" i="10"/>
  <c r="W754" i="10" s="1"/>
  <c r="M754" i="10"/>
  <c r="K754" i="10"/>
  <c r="N754" i="10" s="1"/>
  <c r="I754" i="10"/>
  <c r="X754" i="10" s="1"/>
  <c r="V753" i="10"/>
  <c r="T753" i="10"/>
  <c r="R753" i="10"/>
  <c r="P753" i="10"/>
  <c r="W753" i="10" s="1"/>
  <c r="M753" i="10"/>
  <c r="K753" i="10"/>
  <c r="N753" i="10" s="1"/>
  <c r="I753" i="10"/>
  <c r="V752" i="10"/>
  <c r="T752" i="10"/>
  <c r="R752" i="10"/>
  <c r="P752" i="10"/>
  <c r="W752" i="10" s="1"/>
  <c r="M752" i="10"/>
  <c r="K752" i="10"/>
  <c r="N752" i="10" s="1"/>
  <c r="I752" i="10"/>
  <c r="X752" i="10" s="1"/>
  <c r="V751" i="10"/>
  <c r="T751" i="10"/>
  <c r="R751" i="10"/>
  <c r="P751" i="10"/>
  <c r="W751" i="10" s="1"/>
  <c r="M751" i="10"/>
  <c r="K751" i="10"/>
  <c r="N751" i="10" s="1"/>
  <c r="I751" i="10"/>
  <c r="V750" i="10"/>
  <c r="T750" i="10"/>
  <c r="R750" i="10"/>
  <c r="P750" i="10"/>
  <c r="W750" i="10" s="1"/>
  <c r="M750" i="10"/>
  <c r="K750" i="10"/>
  <c r="N750" i="10" s="1"/>
  <c r="I750" i="10"/>
  <c r="X750" i="10" s="1"/>
  <c r="V749" i="10"/>
  <c r="T749" i="10"/>
  <c r="R749" i="10"/>
  <c r="P749" i="10"/>
  <c r="W749" i="10" s="1"/>
  <c r="M749" i="10"/>
  <c r="K749" i="10"/>
  <c r="N749" i="10" s="1"/>
  <c r="I749" i="10"/>
  <c r="V748" i="10"/>
  <c r="T748" i="10"/>
  <c r="R748" i="10"/>
  <c r="P748" i="10"/>
  <c r="W748" i="10" s="1"/>
  <c r="M748" i="10"/>
  <c r="K748" i="10"/>
  <c r="N748" i="10" s="1"/>
  <c r="I748" i="10"/>
  <c r="X748" i="10" s="1"/>
  <c r="V747" i="10"/>
  <c r="T747" i="10"/>
  <c r="R747" i="10"/>
  <c r="P747" i="10"/>
  <c r="W747" i="10" s="1"/>
  <c r="M747" i="10"/>
  <c r="K747" i="10"/>
  <c r="N747" i="10" s="1"/>
  <c r="I747" i="10"/>
  <c r="V746" i="10"/>
  <c r="T746" i="10"/>
  <c r="R746" i="10"/>
  <c r="P746" i="10"/>
  <c r="W746" i="10" s="1"/>
  <c r="M746" i="10"/>
  <c r="K746" i="10"/>
  <c r="N746" i="10" s="1"/>
  <c r="I746" i="10"/>
  <c r="X746" i="10" s="1"/>
  <c r="V745" i="10"/>
  <c r="T745" i="10"/>
  <c r="R745" i="10"/>
  <c r="P745" i="10"/>
  <c r="W745" i="10" s="1"/>
  <c r="M745" i="10"/>
  <c r="K745" i="10"/>
  <c r="N745" i="10" s="1"/>
  <c r="I745" i="10"/>
  <c r="V744" i="10"/>
  <c r="T744" i="10"/>
  <c r="R744" i="10"/>
  <c r="P744" i="10"/>
  <c r="W744" i="10" s="1"/>
  <c r="M744" i="10"/>
  <c r="K744" i="10"/>
  <c r="N744" i="10" s="1"/>
  <c r="I744" i="10"/>
  <c r="X744" i="10" s="1"/>
  <c r="V743" i="10"/>
  <c r="T743" i="10"/>
  <c r="R743" i="10"/>
  <c r="P743" i="10"/>
  <c r="W743" i="10" s="1"/>
  <c r="M743" i="10"/>
  <c r="K743" i="10"/>
  <c r="N743" i="10" s="1"/>
  <c r="I743" i="10"/>
  <c r="V742" i="10"/>
  <c r="T742" i="10"/>
  <c r="R742" i="10"/>
  <c r="P742" i="10"/>
  <c r="W742" i="10" s="1"/>
  <c r="M742" i="10"/>
  <c r="K742" i="10"/>
  <c r="N742" i="10" s="1"/>
  <c r="I742" i="10"/>
  <c r="X742" i="10" s="1"/>
  <c r="V741" i="10"/>
  <c r="T741" i="10"/>
  <c r="R741" i="10"/>
  <c r="P741" i="10"/>
  <c r="W741" i="10" s="1"/>
  <c r="M741" i="10"/>
  <c r="K741" i="10"/>
  <c r="N741" i="10" s="1"/>
  <c r="I741" i="10"/>
  <c r="V740" i="10"/>
  <c r="T740" i="10"/>
  <c r="R740" i="10"/>
  <c r="P740" i="10"/>
  <c r="W740" i="10" s="1"/>
  <c r="M740" i="10"/>
  <c r="K740" i="10"/>
  <c r="N740" i="10" s="1"/>
  <c r="I740" i="10"/>
  <c r="X740" i="10" s="1"/>
  <c r="V739" i="10"/>
  <c r="T739" i="10"/>
  <c r="R739" i="10"/>
  <c r="P739" i="10"/>
  <c r="W739" i="10" s="1"/>
  <c r="M739" i="10"/>
  <c r="K739" i="10"/>
  <c r="N739" i="10" s="1"/>
  <c r="I739" i="10"/>
  <c r="V738" i="10"/>
  <c r="T738" i="10"/>
  <c r="R738" i="10"/>
  <c r="P738" i="10"/>
  <c r="W738" i="10" s="1"/>
  <c r="M738" i="10"/>
  <c r="K738" i="10"/>
  <c r="N738" i="10" s="1"/>
  <c r="I738" i="10"/>
  <c r="X738" i="10" s="1"/>
  <c r="V737" i="10"/>
  <c r="T737" i="10"/>
  <c r="R737" i="10"/>
  <c r="P737" i="10"/>
  <c r="W737" i="10" s="1"/>
  <c r="M737" i="10"/>
  <c r="K737" i="10"/>
  <c r="N737" i="10" s="1"/>
  <c r="I737" i="10"/>
  <c r="V736" i="10"/>
  <c r="T736" i="10"/>
  <c r="R736" i="10"/>
  <c r="P736" i="10"/>
  <c r="W736" i="10" s="1"/>
  <c r="M736" i="10"/>
  <c r="K736" i="10"/>
  <c r="N736" i="10" s="1"/>
  <c r="I736" i="10"/>
  <c r="X736" i="10" s="1"/>
  <c r="V735" i="10"/>
  <c r="T735" i="10"/>
  <c r="R735" i="10"/>
  <c r="P735" i="10"/>
  <c r="W735" i="10" s="1"/>
  <c r="M735" i="10"/>
  <c r="K735" i="10"/>
  <c r="N735" i="10" s="1"/>
  <c r="I735" i="10"/>
  <c r="V734" i="10"/>
  <c r="T734" i="10"/>
  <c r="R734" i="10"/>
  <c r="P734" i="10"/>
  <c r="W734" i="10" s="1"/>
  <c r="M734" i="10"/>
  <c r="K734" i="10"/>
  <c r="N734" i="10" s="1"/>
  <c r="I734" i="10"/>
  <c r="V733" i="10"/>
  <c r="T733" i="10"/>
  <c r="R733" i="10"/>
  <c r="P733" i="10"/>
  <c r="W733" i="10" s="1"/>
  <c r="M733" i="10"/>
  <c r="K733" i="10"/>
  <c r="N733" i="10" s="1"/>
  <c r="I733" i="10"/>
  <c r="V732" i="10"/>
  <c r="T732" i="10"/>
  <c r="R732" i="10"/>
  <c r="P732" i="10"/>
  <c r="W732" i="10" s="1"/>
  <c r="M732" i="10"/>
  <c r="K732" i="10"/>
  <c r="N732" i="10" s="1"/>
  <c r="I732" i="10"/>
  <c r="V731" i="10"/>
  <c r="T731" i="10"/>
  <c r="R731" i="10"/>
  <c r="P731" i="10"/>
  <c r="W731" i="10" s="1"/>
  <c r="M731" i="10"/>
  <c r="K731" i="10"/>
  <c r="N731" i="10" s="1"/>
  <c r="I731" i="10"/>
  <c r="V730" i="10"/>
  <c r="T730" i="10"/>
  <c r="R730" i="10"/>
  <c r="P730" i="10"/>
  <c r="W730" i="10" s="1"/>
  <c r="M730" i="10"/>
  <c r="K730" i="10"/>
  <c r="N730" i="10" s="1"/>
  <c r="I730" i="10"/>
  <c r="V729" i="10"/>
  <c r="T729" i="10"/>
  <c r="R729" i="10"/>
  <c r="P729" i="10"/>
  <c r="W729" i="10" s="1"/>
  <c r="M729" i="10"/>
  <c r="K729" i="10"/>
  <c r="N729" i="10" s="1"/>
  <c r="I729" i="10"/>
  <c r="X729" i="10" s="1"/>
  <c r="V728" i="10"/>
  <c r="T728" i="10"/>
  <c r="R728" i="10"/>
  <c r="P728" i="10"/>
  <c r="W728" i="10" s="1"/>
  <c r="M728" i="10"/>
  <c r="K728" i="10"/>
  <c r="N728" i="10" s="1"/>
  <c r="I728" i="10"/>
  <c r="V727" i="10"/>
  <c r="T727" i="10"/>
  <c r="R727" i="10"/>
  <c r="P727" i="10"/>
  <c r="W727" i="10" s="1"/>
  <c r="M727" i="10"/>
  <c r="K727" i="10"/>
  <c r="N727" i="10" s="1"/>
  <c r="I727" i="10"/>
  <c r="X727" i="10" s="1"/>
  <c r="V726" i="10"/>
  <c r="T726" i="10"/>
  <c r="R726" i="10"/>
  <c r="P726" i="10"/>
  <c r="W726" i="10" s="1"/>
  <c r="M726" i="10"/>
  <c r="K726" i="10"/>
  <c r="N726" i="10" s="1"/>
  <c r="I726" i="10"/>
  <c r="V725" i="10"/>
  <c r="T725" i="10"/>
  <c r="R725" i="10"/>
  <c r="P725" i="10"/>
  <c r="W725" i="10" s="1"/>
  <c r="M725" i="10"/>
  <c r="K725" i="10"/>
  <c r="N725" i="10" s="1"/>
  <c r="I725" i="10"/>
  <c r="X725" i="10" s="1"/>
  <c r="V724" i="10"/>
  <c r="T724" i="10"/>
  <c r="R724" i="10"/>
  <c r="P724" i="10"/>
  <c r="W724" i="10" s="1"/>
  <c r="M724" i="10"/>
  <c r="K724" i="10"/>
  <c r="N724" i="10" s="1"/>
  <c r="I724" i="10"/>
  <c r="V714" i="10"/>
  <c r="T714" i="10"/>
  <c r="R714" i="10"/>
  <c r="P714" i="10"/>
  <c r="W714" i="10" s="1"/>
  <c r="M714" i="10"/>
  <c r="K714" i="10"/>
  <c r="N714" i="10" s="1"/>
  <c r="X714" i="10" s="1"/>
  <c r="I714" i="10"/>
  <c r="V713" i="10"/>
  <c r="T713" i="10"/>
  <c r="R713" i="10"/>
  <c r="P713" i="10"/>
  <c r="W713" i="10" s="1"/>
  <c r="M713" i="10"/>
  <c r="K713" i="10"/>
  <c r="N713" i="10" s="1"/>
  <c r="X713" i="10" s="1"/>
  <c r="I713" i="10"/>
  <c r="V712" i="10"/>
  <c r="T712" i="10"/>
  <c r="R712" i="10"/>
  <c r="P712" i="10"/>
  <c r="W712" i="10" s="1"/>
  <c r="M712" i="10"/>
  <c r="K712" i="10"/>
  <c r="N712" i="10" s="1"/>
  <c r="X712" i="10" s="1"/>
  <c r="I712" i="10"/>
  <c r="V711" i="10"/>
  <c r="T711" i="10"/>
  <c r="R711" i="10"/>
  <c r="P711" i="10"/>
  <c r="W711" i="10" s="1"/>
  <c r="M711" i="10"/>
  <c r="K711" i="10"/>
  <c r="N711" i="10" s="1"/>
  <c r="X711" i="10" s="1"/>
  <c r="I711" i="10"/>
  <c r="V710" i="10"/>
  <c r="T710" i="10"/>
  <c r="R710" i="10"/>
  <c r="P710" i="10"/>
  <c r="W710" i="10" s="1"/>
  <c r="M710" i="10"/>
  <c r="K710" i="10"/>
  <c r="N710" i="10" s="1"/>
  <c r="X710" i="10" s="1"/>
  <c r="I710" i="10"/>
  <c r="V709" i="10"/>
  <c r="T709" i="10"/>
  <c r="R709" i="10"/>
  <c r="P709" i="10"/>
  <c r="W709" i="10" s="1"/>
  <c r="M709" i="10"/>
  <c r="K709" i="10"/>
  <c r="N709" i="10" s="1"/>
  <c r="X709" i="10" s="1"/>
  <c r="I709" i="10"/>
  <c r="V708" i="10"/>
  <c r="T708" i="10"/>
  <c r="R708" i="10"/>
  <c r="P708" i="10"/>
  <c r="W708" i="10" s="1"/>
  <c r="M708" i="10"/>
  <c r="K708" i="10"/>
  <c r="N708" i="10" s="1"/>
  <c r="X708" i="10" s="1"/>
  <c r="I708" i="10"/>
  <c r="V707" i="10"/>
  <c r="T707" i="10"/>
  <c r="R707" i="10"/>
  <c r="P707" i="10"/>
  <c r="W707" i="10" s="1"/>
  <c r="M707" i="10"/>
  <c r="K707" i="10"/>
  <c r="N707" i="10" s="1"/>
  <c r="X707" i="10" s="1"/>
  <c r="I707" i="10"/>
  <c r="V706" i="10"/>
  <c r="T706" i="10"/>
  <c r="R706" i="10"/>
  <c r="P706" i="10"/>
  <c r="W706" i="10" s="1"/>
  <c r="M706" i="10"/>
  <c r="K706" i="10"/>
  <c r="N706" i="10" s="1"/>
  <c r="X706" i="10" s="1"/>
  <c r="I706" i="10"/>
  <c r="V705" i="10"/>
  <c r="T705" i="10"/>
  <c r="R705" i="10"/>
  <c r="P705" i="10"/>
  <c r="W705" i="10" s="1"/>
  <c r="M705" i="10"/>
  <c r="K705" i="10"/>
  <c r="N705" i="10" s="1"/>
  <c r="X705" i="10" s="1"/>
  <c r="I705" i="10"/>
  <c r="V704" i="10"/>
  <c r="T704" i="10"/>
  <c r="R704" i="10"/>
  <c r="P704" i="10"/>
  <c r="W704" i="10" s="1"/>
  <c r="M704" i="10"/>
  <c r="K704" i="10"/>
  <c r="N704" i="10" s="1"/>
  <c r="X704" i="10" s="1"/>
  <c r="I704" i="10"/>
  <c r="V703" i="10"/>
  <c r="T703" i="10"/>
  <c r="R703" i="10"/>
  <c r="P703" i="10"/>
  <c r="W703" i="10" s="1"/>
  <c r="M703" i="10"/>
  <c r="K703" i="10"/>
  <c r="N703" i="10" s="1"/>
  <c r="X703" i="10" s="1"/>
  <c r="I703" i="10"/>
  <c r="V702" i="10"/>
  <c r="T702" i="10"/>
  <c r="R702" i="10"/>
  <c r="P702" i="10"/>
  <c r="W702" i="10" s="1"/>
  <c r="M702" i="10"/>
  <c r="K702" i="10"/>
  <c r="N702" i="10" s="1"/>
  <c r="X702" i="10" s="1"/>
  <c r="I702" i="10"/>
  <c r="V701" i="10"/>
  <c r="T701" i="10"/>
  <c r="R701" i="10"/>
  <c r="P701" i="10"/>
  <c r="M701" i="10"/>
  <c r="K701" i="10"/>
  <c r="N701" i="10" s="1"/>
  <c r="I701" i="10"/>
  <c r="V700" i="10"/>
  <c r="T700" i="10"/>
  <c r="R700" i="10"/>
  <c r="P700" i="10"/>
  <c r="W700" i="10" s="1"/>
  <c r="M700" i="10"/>
  <c r="K700" i="10"/>
  <c r="N700" i="10" s="1"/>
  <c r="X700" i="10" s="1"/>
  <c r="I700" i="10"/>
  <c r="V699" i="10"/>
  <c r="T699" i="10"/>
  <c r="R699" i="10"/>
  <c r="P699" i="10"/>
  <c r="M699" i="10"/>
  <c r="K699" i="10"/>
  <c r="N699" i="10" s="1"/>
  <c r="I699" i="10"/>
  <c r="V698" i="10"/>
  <c r="T698" i="10"/>
  <c r="R698" i="10"/>
  <c r="P698" i="10"/>
  <c r="W698" i="10" s="1"/>
  <c r="M698" i="10"/>
  <c r="K698" i="10"/>
  <c r="N698" i="10" s="1"/>
  <c r="X698" i="10" s="1"/>
  <c r="I698" i="10"/>
  <c r="V697" i="10"/>
  <c r="T697" i="10"/>
  <c r="R697" i="10"/>
  <c r="P697" i="10"/>
  <c r="M697" i="10"/>
  <c r="K697" i="10"/>
  <c r="N697" i="10" s="1"/>
  <c r="I697" i="10"/>
  <c r="V696" i="10"/>
  <c r="T696" i="10"/>
  <c r="R696" i="10"/>
  <c r="P696" i="10"/>
  <c r="W696" i="10" s="1"/>
  <c r="M696" i="10"/>
  <c r="K696" i="10"/>
  <c r="N696" i="10" s="1"/>
  <c r="X696" i="10" s="1"/>
  <c r="I696" i="10"/>
  <c r="V695" i="10"/>
  <c r="T695" i="10"/>
  <c r="R695" i="10"/>
  <c r="P695" i="10"/>
  <c r="M695" i="10"/>
  <c r="K695" i="10"/>
  <c r="N695" i="10" s="1"/>
  <c r="I695" i="10"/>
  <c r="V694" i="10"/>
  <c r="T694" i="10"/>
  <c r="R694" i="10"/>
  <c r="P694" i="10"/>
  <c r="W694" i="10" s="1"/>
  <c r="M694" i="10"/>
  <c r="K694" i="10"/>
  <c r="N694" i="10" s="1"/>
  <c r="X694" i="10" s="1"/>
  <c r="I694" i="10"/>
  <c r="V693" i="10"/>
  <c r="T693" i="10"/>
  <c r="R693" i="10"/>
  <c r="P693" i="10"/>
  <c r="M693" i="10"/>
  <c r="K693" i="10"/>
  <c r="N693" i="10" s="1"/>
  <c r="I693" i="10"/>
  <c r="V692" i="10"/>
  <c r="T692" i="10"/>
  <c r="R692" i="10"/>
  <c r="P692" i="10"/>
  <c r="W692" i="10" s="1"/>
  <c r="M692" i="10"/>
  <c r="K692" i="10"/>
  <c r="N692" i="10" s="1"/>
  <c r="X692" i="10" s="1"/>
  <c r="I692" i="10"/>
  <c r="V691" i="10"/>
  <c r="T691" i="10"/>
  <c r="R691" i="10"/>
  <c r="P691" i="10"/>
  <c r="M691" i="10"/>
  <c r="K691" i="10"/>
  <c r="N691" i="10" s="1"/>
  <c r="I691" i="10"/>
  <c r="V690" i="10"/>
  <c r="T690" i="10"/>
  <c r="R690" i="10"/>
  <c r="P690" i="10"/>
  <c r="W690" i="10" s="1"/>
  <c r="M690" i="10"/>
  <c r="K690" i="10"/>
  <c r="N690" i="10" s="1"/>
  <c r="X690" i="10" s="1"/>
  <c r="I690" i="10"/>
  <c r="V689" i="10"/>
  <c r="T689" i="10"/>
  <c r="R689" i="10"/>
  <c r="P689" i="10"/>
  <c r="M689" i="10"/>
  <c r="K689" i="10"/>
  <c r="N689" i="10" s="1"/>
  <c r="I689" i="10"/>
  <c r="V688" i="10"/>
  <c r="T688" i="10"/>
  <c r="R688" i="10"/>
  <c r="P688" i="10"/>
  <c r="W688" i="10" s="1"/>
  <c r="M688" i="10"/>
  <c r="K688" i="10"/>
  <c r="N688" i="10" s="1"/>
  <c r="X688" i="10" s="1"/>
  <c r="I688" i="10"/>
  <c r="V679" i="10"/>
  <c r="T679" i="10"/>
  <c r="R679" i="10"/>
  <c r="P679" i="10"/>
  <c r="M679" i="10"/>
  <c r="K679" i="10"/>
  <c r="N679" i="10" s="1"/>
  <c r="I679" i="10"/>
  <c r="V678" i="10"/>
  <c r="T678" i="10"/>
  <c r="R678" i="10"/>
  <c r="P678" i="10"/>
  <c r="W678" i="10" s="1"/>
  <c r="M678" i="10"/>
  <c r="K678" i="10"/>
  <c r="N678" i="10" s="1"/>
  <c r="X678" i="10" s="1"/>
  <c r="I678" i="10"/>
  <c r="V677" i="10"/>
  <c r="T677" i="10"/>
  <c r="R677" i="10"/>
  <c r="P677" i="10"/>
  <c r="M677" i="10"/>
  <c r="K677" i="10"/>
  <c r="N677" i="10" s="1"/>
  <c r="I677" i="10"/>
  <c r="V676" i="10"/>
  <c r="T676" i="10"/>
  <c r="R676" i="10"/>
  <c r="P676" i="10"/>
  <c r="W676" i="10" s="1"/>
  <c r="M676" i="10"/>
  <c r="K676" i="10"/>
  <c r="N676" i="10" s="1"/>
  <c r="X676" i="10" s="1"/>
  <c r="I676" i="10"/>
  <c r="V675" i="10"/>
  <c r="T675" i="10"/>
  <c r="R675" i="10"/>
  <c r="P675" i="10"/>
  <c r="M675" i="10"/>
  <c r="K675" i="10"/>
  <c r="N675" i="10" s="1"/>
  <c r="I675" i="10"/>
  <c r="V674" i="10"/>
  <c r="T674" i="10"/>
  <c r="R674" i="10"/>
  <c r="P674" i="10"/>
  <c r="W674" i="10" s="1"/>
  <c r="M674" i="10"/>
  <c r="K674" i="10"/>
  <c r="N674" i="10" s="1"/>
  <c r="X674" i="10" s="1"/>
  <c r="I674" i="10"/>
  <c r="V673" i="10"/>
  <c r="T673" i="10"/>
  <c r="R673" i="10"/>
  <c r="P673" i="10"/>
  <c r="M673" i="10"/>
  <c r="K673" i="10"/>
  <c r="N673" i="10" s="1"/>
  <c r="I673" i="10"/>
  <c r="V672" i="10"/>
  <c r="T672" i="10"/>
  <c r="R672" i="10"/>
  <c r="P672" i="10"/>
  <c r="W672" i="10" s="1"/>
  <c r="M672" i="10"/>
  <c r="K672" i="10"/>
  <c r="N672" i="10" s="1"/>
  <c r="X672" i="10" s="1"/>
  <c r="I672" i="10"/>
  <c r="V671" i="10"/>
  <c r="T671" i="10"/>
  <c r="R671" i="10"/>
  <c r="P671" i="10"/>
  <c r="M671" i="10"/>
  <c r="K671" i="10"/>
  <c r="N671" i="10" s="1"/>
  <c r="I671" i="10"/>
  <c r="V670" i="10"/>
  <c r="T670" i="10"/>
  <c r="R670" i="10"/>
  <c r="P670" i="10"/>
  <c r="W670" i="10" s="1"/>
  <c r="M670" i="10"/>
  <c r="K670" i="10"/>
  <c r="N670" i="10" s="1"/>
  <c r="X670" i="10" s="1"/>
  <c r="I670" i="10"/>
  <c r="V669" i="10"/>
  <c r="T669" i="10"/>
  <c r="R669" i="10"/>
  <c r="P669" i="10"/>
  <c r="M669" i="10"/>
  <c r="K669" i="10"/>
  <c r="N669" i="10" s="1"/>
  <c r="I669" i="10"/>
  <c r="V668" i="10"/>
  <c r="T668" i="10"/>
  <c r="R668" i="10"/>
  <c r="P668" i="10"/>
  <c r="W668" i="10" s="1"/>
  <c r="M668" i="10"/>
  <c r="K668" i="10"/>
  <c r="N668" i="10" s="1"/>
  <c r="X668" i="10" s="1"/>
  <c r="I668" i="10"/>
  <c r="V667" i="10"/>
  <c r="T667" i="10"/>
  <c r="R667" i="10"/>
  <c r="P667" i="10"/>
  <c r="M667" i="10"/>
  <c r="K667" i="10"/>
  <c r="N667" i="10" s="1"/>
  <c r="I667" i="10"/>
  <c r="V666" i="10"/>
  <c r="T666" i="10"/>
  <c r="R666" i="10"/>
  <c r="P666" i="10"/>
  <c r="W666" i="10" s="1"/>
  <c r="M666" i="10"/>
  <c r="K666" i="10"/>
  <c r="N666" i="10" s="1"/>
  <c r="X666" i="10" s="1"/>
  <c r="I666" i="10"/>
  <c r="V665" i="10"/>
  <c r="T665" i="10"/>
  <c r="R665" i="10"/>
  <c r="P665" i="10"/>
  <c r="M665" i="10"/>
  <c r="K665" i="10"/>
  <c r="N665" i="10" s="1"/>
  <c r="I665" i="10"/>
  <c r="V664" i="10"/>
  <c r="T664" i="10"/>
  <c r="R664" i="10"/>
  <c r="P664" i="10"/>
  <c r="W664" i="10" s="1"/>
  <c r="M664" i="10"/>
  <c r="K664" i="10"/>
  <c r="N664" i="10" s="1"/>
  <c r="X664" i="10" s="1"/>
  <c r="I664" i="10"/>
  <c r="V663" i="10"/>
  <c r="T663" i="10"/>
  <c r="R663" i="10"/>
  <c r="P663" i="10"/>
  <c r="M663" i="10"/>
  <c r="K663" i="10"/>
  <c r="N663" i="10" s="1"/>
  <c r="I663" i="10"/>
  <c r="V662" i="10"/>
  <c r="T662" i="10"/>
  <c r="R662" i="10"/>
  <c r="P662" i="10"/>
  <c r="W662" i="10" s="1"/>
  <c r="M662" i="10"/>
  <c r="K662" i="10"/>
  <c r="N662" i="10" s="1"/>
  <c r="X662" i="10" s="1"/>
  <c r="I662" i="10"/>
  <c r="V661" i="10"/>
  <c r="T661" i="10"/>
  <c r="R661" i="10"/>
  <c r="P661" i="10"/>
  <c r="M661" i="10"/>
  <c r="K661" i="10"/>
  <c r="N661" i="10" s="1"/>
  <c r="I661" i="10"/>
  <c r="V660" i="10"/>
  <c r="T660" i="10"/>
  <c r="R660" i="10"/>
  <c r="P660" i="10"/>
  <c r="W660" i="10" s="1"/>
  <c r="M660" i="10"/>
  <c r="K660" i="10"/>
  <c r="N660" i="10" s="1"/>
  <c r="X660" i="10" s="1"/>
  <c r="I660" i="10"/>
  <c r="V659" i="10"/>
  <c r="T659" i="10"/>
  <c r="R659" i="10"/>
  <c r="P659" i="10"/>
  <c r="M659" i="10"/>
  <c r="K659" i="10"/>
  <c r="N659" i="10" s="1"/>
  <c r="I659" i="10"/>
  <c r="V658" i="10"/>
  <c r="T658" i="10"/>
  <c r="R658" i="10"/>
  <c r="P658" i="10"/>
  <c r="W658" i="10" s="1"/>
  <c r="M658" i="10"/>
  <c r="K658" i="10"/>
  <c r="N658" i="10" s="1"/>
  <c r="X658" i="10" s="1"/>
  <c r="I658" i="10"/>
  <c r="V657" i="10"/>
  <c r="T657" i="10"/>
  <c r="R657" i="10"/>
  <c r="P657" i="10"/>
  <c r="M657" i="10"/>
  <c r="K657" i="10"/>
  <c r="N657" i="10" s="1"/>
  <c r="I657" i="10"/>
  <c r="V656" i="10"/>
  <c r="T656" i="10"/>
  <c r="R656" i="10"/>
  <c r="P656" i="10"/>
  <c r="W656" i="10" s="1"/>
  <c r="M656" i="10"/>
  <c r="K656" i="10"/>
  <c r="N656" i="10" s="1"/>
  <c r="X656" i="10" s="1"/>
  <c r="I656" i="10"/>
  <c r="V655" i="10"/>
  <c r="T655" i="10"/>
  <c r="R655" i="10"/>
  <c r="P655" i="10"/>
  <c r="M655" i="10"/>
  <c r="K655" i="10"/>
  <c r="N655" i="10" s="1"/>
  <c r="I655" i="10"/>
  <c r="V654" i="10"/>
  <c r="T654" i="10"/>
  <c r="R654" i="10"/>
  <c r="P654" i="10"/>
  <c r="W654" i="10" s="1"/>
  <c r="M654" i="10"/>
  <c r="K654" i="10"/>
  <c r="N654" i="10" s="1"/>
  <c r="X654" i="10" s="1"/>
  <c r="I654" i="10"/>
  <c r="V653" i="10"/>
  <c r="T653" i="10"/>
  <c r="R653" i="10"/>
  <c r="P653" i="10"/>
  <c r="M653" i="10"/>
  <c r="K653" i="10"/>
  <c r="N653" i="10" s="1"/>
  <c r="I653" i="10"/>
  <c r="V652" i="10"/>
  <c r="T652" i="10"/>
  <c r="R652" i="10"/>
  <c r="P652" i="10"/>
  <c r="W652" i="10" s="1"/>
  <c r="M652" i="10"/>
  <c r="K652" i="10"/>
  <c r="N652" i="10" s="1"/>
  <c r="X652" i="10" s="1"/>
  <c r="I652" i="10"/>
  <c r="V651" i="10"/>
  <c r="T651" i="10"/>
  <c r="R651" i="10"/>
  <c r="P651" i="10"/>
  <c r="M651" i="10"/>
  <c r="K651" i="10"/>
  <c r="N651" i="10" s="1"/>
  <c r="I651" i="10"/>
  <c r="V650" i="10"/>
  <c r="T650" i="10"/>
  <c r="R650" i="10"/>
  <c r="P650" i="10"/>
  <c r="W650" i="10" s="1"/>
  <c r="M650" i="10"/>
  <c r="K650" i="10"/>
  <c r="N650" i="10" s="1"/>
  <c r="X650" i="10" s="1"/>
  <c r="I650" i="10"/>
  <c r="V649" i="10"/>
  <c r="T649" i="10"/>
  <c r="R649" i="10"/>
  <c r="P649" i="10"/>
  <c r="M649" i="10"/>
  <c r="K649" i="10"/>
  <c r="N649" i="10" s="1"/>
  <c r="I649" i="10"/>
  <c r="V648" i="10"/>
  <c r="T648" i="10"/>
  <c r="R648" i="10"/>
  <c r="P648" i="10"/>
  <c r="W648" i="10" s="1"/>
  <c r="M648" i="10"/>
  <c r="K648" i="10"/>
  <c r="N648" i="10" s="1"/>
  <c r="X648" i="10" s="1"/>
  <c r="I648" i="10"/>
  <c r="V638" i="10"/>
  <c r="T638" i="10"/>
  <c r="R638" i="10"/>
  <c r="P638" i="10"/>
  <c r="W638" i="10" s="1"/>
  <c r="M638" i="10"/>
  <c r="K638" i="10"/>
  <c r="I638" i="10"/>
  <c r="V637" i="10"/>
  <c r="T637" i="10"/>
  <c r="R637" i="10"/>
  <c r="P637" i="10"/>
  <c r="W637" i="10" s="1"/>
  <c r="M637" i="10"/>
  <c r="K637" i="10"/>
  <c r="I637" i="10"/>
  <c r="V636" i="10"/>
  <c r="T636" i="10"/>
  <c r="R636" i="10"/>
  <c r="P636" i="10"/>
  <c r="W636" i="10" s="1"/>
  <c r="M636" i="10"/>
  <c r="K636" i="10"/>
  <c r="I636" i="10"/>
  <c r="V635" i="10"/>
  <c r="T635" i="10"/>
  <c r="R635" i="10"/>
  <c r="P635" i="10"/>
  <c r="W635" i="10" s="1"/>
  <c r="M635" i="10"/>
  <c r="K635" i="10"/>
  <c r="I635" i="10"/>
  <c r="V634" i="10"/>
  <c r="T634" i="10"/>
  <c r="R634" i="10"/>
  <c r="P634" i="10"/>
  <c r="W634" i="10" s="1"/>
  <c r="M634" i="10"/>
  <c r="K634" i="10"/>
  <c r="I634" i="10"/>
  <c r="V633" i="10"/>
  <c r="T633" i="10"/>
  <c r="R633" i="10"/>
  <c r="P633" i="10"/>
  <c r="W633" i="10" s="1"/>
  <c r="M633" i="10"/>
  <c r="K633" i="10"/>
  <c r="I633" i="10"/>
  <c r="V621" i="10"/>
  <c r="T621" i="10"/>
  <c r="R621" i="10"/>
  <c r="P621" i="10"/>
  <c r="W621" i="10" s="1"/>
  <c r="M621" i="10"/>
  <c r="K621" i="10"/>
  <c r="I621" i="10"/>
  <c r="V620" i="10"/>
  <c r="T620" i="10"/>
  <c r="R620" i="10"/>
  <c r="P620" i="10"/>
  <c r="W620" i="10" s="1"/>
  <c r="M620" i="10"/>
  <c r="K620" i="10"/>
  <c r="I620" i="10"/>
  <c r="V619" i="10"/>
  <c r="T619" i="10"/>
  <c r="R619" i="10"/>
  <c r="P619" i="10"/>
  <c r="W619" i="10" s="1"/>
  <c r="M619" i="10"/>
  <c r="K619" i="10"/>
  <c r="I619" i="10"/>
  <c r="V618" i="10"/>
  <c r="T618" i="10"/>
  <c r="R618" i="10"/>
  <c r="P618" i="10"/>
  <c r="W618" i="10" s="1"/>
  <c r="M618" i="10"/>
  <c r="K618" i="10"/>
  <c r="I618" i="10"/>
  <c r="V617" i="10"/>
  <c r="T617" i="10"/>
  <c r="R617" i="10"/>
  <c r="P617" i="10"/>
  <c r="W617" i="10" s="1"/>
  <c r="M617" i="10"/>
  <c r="K617" i="10"/>
  <c r="I617" i="10"/>
  <c r="V616" i="10"/>
  <c r="T616" i="10"/>
  <c r="R616" i="10"/>
  <c r="P616" i="10"/>
  <c r="W616" i="10" s="1"/>
  <c r="M616" i="10"/>
  <c r="K616" i="10"/>
  <c r="I616" i="10"/>
  <c r="V615" i="10"/>
  <c r="T615" i="10"/>
  <c r="R615" i="10"/>
  <c r="P615" i="10"/>
  <c r="W615" i="10" s="1"/>
  <c r="M615" i="10"/>
  <c r="K615" i="10"/>
  <c r="I615" i="10"/>
  <c r="V614" i="10"/>
  <c r="T614" i="10"/>
  <c r="R614" i="10"/>
  <c r="P614" i="10"/>
  <c r="W614" i="10" s="1"/>
  <c r="M614" i="10"/>
  <c r="K614" i="10"/>
  <c r="I614" i="10"/>
  <c r="V613" i="10"/>
  <c r="T613" i="10"/>
  <c r="R613" i="10"/>
  <c r="P613" i="10"/>
  <c r="W613" i="10" s="1"/>
  <c r="M613" i="10"/>
  <c r="K613" i="10"/>
  <c r="I613" i="10"/>
  <c r="V612" i="10"/>
  <c r="T612" i="10"/>
  <c r="R612" i="10"/>
  <c r="P612" i="10"/>
  <c r="W612" i="10" s="1"/>
  <c r="M612" i="10"/>
  <c r="K612" i="10"/>
  <c r="I612" i="10"/>
  <c r="V611" i="10"/>
  <c r="T611" i="10"/>
  <c r="R611" i="10"/>
  <c r="P611" i="10"/>
  <c r="W611" i="10" s="1"/>
  <c r="M611" i="10"/>
  <c r="K611" i="10"/>
  <c r="I611" i="10"/>
  <c r="V610" i="10"/>
  <c r="T610" i="10"/>
  <c r="R610" i="10"/>
  <c r="P610" i="10"/>
  <c r="W610" i="10" s="1"/>
  <c r="M610" i="10"/>
  <c r="K610" i="10"/>
  <c r="I610" i="10"/>
  <c r="V609" i="10"/>
  <c r="T609" i="10"/>
  <c r="R609" i="10"/>
  <c r="P609" i="10"/>
  <c r="W609" i="10" s="1"/>
  <c r="M609" i="10"/>
  <c r="K609" i="10"/>
  <c r="I609" i="10"/>
  <c r="V608" i="10"/>
  <c r="T608" i="10"/>
  <c r="R608" i="10"/>
  <c r="P608" i="10"/>
  <c r="W608" i="10" s="1"/>
  <c r="M608" i="10"/>
  <c r="K608" i="10"/>
  <c r="I608" i="10"/>
  <c r="V607" i="10"/>
  <c r="T607" i="10"/>
  <c r="R607" i="10"/>
  <c r="P607" i="10"/>
  <c r="W607" i="10" s="1"/>
  <c r="M607" i="10"/>
  <c r="K607" i="10"/>
  <c r="I607" i="10"/>
  <c r="V606" i="10"/>
  <c r="T606" i="10"/>
  <c r="R606" i="10"/>
  <c r="P606" i="10"/>
  <c r="W606" i="10" s="1"/>
  <c r="M606" i="10"/>
  <c r="K606" i="10"/>
  <c r="I606" i="10"/>
  <c r="V605" i="10"/>
  <c r="T605" i="10"/>
  <c r="R605" i="10"/>
  <c r="P605" i="10"/>
  <c r="W605" i="10" s="1"/>
  <c r="M605" i="10"/>
  <c r="K605" i="10"/>
  <c r="I605" i="10"/>
  <c r="V604" i="10"/>
  <c r="T604" i="10"/>
  <c r="R604" i="10"/>
  <c r="P604" i="10"/>
  <c r="W604" i="10" s="1"/>
  <c r="M604" i="10"/>
  <c r="K604" i="10"/>
  <c r="I604" i="10"/>
  <c r="V603" i="10"/>
  <c r="T603" i="10"/>
  <c r="R603" i="10"/>
  <c r="P603" i="10"/>
  <c r="W603" i="10" s="1"/>
  <c r="M603" i="10"/>
  <c r="K603" i="10"/>
  <c r="I603" i="10"/>
  <c r="V602" i="10"/>
  <c r="T602" i="10"/>
  <c r="R602" i="10"/>
  <c r="P602" i="10"/>
  <c r="W602" i="10" s="1"/>
  <c r="M602" i="10"/>
  <c r="K602" i="10"/>
  <c r="I602" i="10"/>
  <c r="V601" i="10"/>
  <c r="T601" i="10"/>
  <c r="R601" i="10"/>
  <c r="P601" i="10"/>
  <c r="W601" i="10" s="1"/>
  <c r="M601" i="10"/>
  <c r="K601" i="10"/>
  <c r="I601" i="10"/>
  <c r="V600" i="10"/>
  <c r="T600" i="10"/>
  <c r="R600" i="10"/>
  <c r="P600" i="10"/>
  <c r="W600" i="10" s="1"/>
  <c r="M600" i="10"/>
  <c r="K600" i="10"/>
  <c r="I600" i="10"/>
  <c r="V599" i="10"/>
  <c r="T599" i="10"/>
  <c r="R599" i="10"/>
  <c r="P599" i="10"/>
  <c r="W599" i="10" s="1"/>
  <c r="M599" i="10"/>
  <c r="K599" i="10"/>
  <c r="I599" i="10"/>
  <c r="V598" i="10"/>
  <c r="T598" i="10"/>
  <c r="R598" i="10"/>
  <c r="P598" i="10"/>
  <c r="W598" i="10" s="1"/>
  <c r="M598" i="10"/>
  <c r="K598" i="10"/>
  <c r="I598" i="10"/>
  <c r="V597" i="10"/>
  <c r="T597" i="10"/>
  <c r="R597" i="10"/>
  <c r="P597" i="10"/>
  <c r="W597" i="10" s="1"/>
  <c r="M597" i="10"/>
  <c r="K597" i="10"/>
  <c r="I597" i="10"/>
  <c r="V596" i="10"/>
  <c r="T596" i="10"/>
  <c r="R596" i="10"/>
  <c r="P596" i="10"/>
  <c r="W596" i="10" s="1"/>
  <c r="M596" i="10"/>
  <c r="K596" i="10"/>
  <c r="I596" i="10"/>
  <c r="V595" i="10"/>
  <c r="T595" i="10"/>
  <c r="R595" i="10"/>
  <c r="P595" i="10"/>
  <c r="W595" i="10" s="1"/>
  <c r="M595" i="10"/>
  <c r="K595" i="10"/>
  <c r="I595" i="10"/>
  <c r="V594" i="10"/>
  <c r="T594" i="10"/>
  <c r="R594" i="10"/>
  <c r="P594" i="10"/>
  <c r="W594" i="10" s="1"/>
  <c r="M594" i="10"/>
  <c r="K594" i="10"/>
  <c r="I594" i="10"/>
  <c r="V593" i="10"/>
  <c r="T593" i="10"/>
  <c r="R593" i="10"/>
  <c r="P593" i="10"/>
  <c r="W593" i="10" s="1"/>
  <c r="M593" i="10"/>
  <c r="K593" i="10"/>
  <c r="I593" i="10"/>
  <c r="V592" i="10"/>
  <c r="T592" i="10"/>
  <c r="R592" i="10"/>
  <c r="P592" i="10"/>
  <c r="W592" i="10" s="1"/>
  <c r="M592" i="10"/>
  <c r="K592" i="10"/>
  <c r="I592" i="10"/>
  <c r="V591" i="10"/>
  <c r="T591" i="10"/>
  <c r="R591" i="10"/>
  <c r="P591" i="10"/>
  <c r="W591" i="10" s="1"/>
  <c r="M591" i="10"/>
  <c r="K591" i="10"/>
  <c r="I591" i="10"/>
  <c r="V590" i="10"/>
  <c r="T590" i="10"/>
  <c r="R590" i="10"/>
  <c r="P590" i="10"/>
  <c r="W590" i="10" s="1"/>
  <c r="M590" i="10"/>
  <c r="K590" i="10"/>
  <c r="I590" i="10"/>
  <c r="V589" i="10"/>
  <c r="T589" i="10"/>
  <c r="R589" i="10"/>
  <c r="P589" i="10"/>
  <c r="W589" i="10" s="1"/>
  <c r="M589" i="10"/>
  <c r="K589" i="10"/>
  <c r="I589" i="10"/>
  <c r="V588" i="10"/>
  <c r="T588" i="10"/>
  <c r="R588" i="10"/>
  <c r="P588" i="10"/>
  <c r="W588" i="10" s="1"/>
  <c r="M588" i="10"/>
  <c r="K588" i="10"/>
  <c r="I588" i="10"/>
  <c r="V587" i="10"/>
  <c r="T587" i="10"/>
  <c r="R587" i="10"/>
  <c r="P587" i="10"/>
  <c r="W587" i="10" s="1"/>
  <c r="M587" i="10"/>
  <c r="K587" i="10"/>
  <c r="I587" i="10"/>
  <c r="V586" i="10"/>
  <c r="T586" i="10"/>
  <c r="R586" i="10"/>
  <c r="P586" i="10"/>
  <c r="W586" i="10" s="1"/>
  <c r="M586" i="10"/>
  <c r="K586" i="10"/>
  <c r="I586" i="10"/>
  <c r="V585" i="10"/>
  <c r="T585" i="10"/>
  <c r="R585" i="10"/>
  <c r="P585" i="10"/>
  <c r="W585" i="10" s="1"/>
  <c r="M585" i="10"/>
  <c r="K585" i="10"/>
  <c r="N585" i="10" s="1"/>
  <c r="I585" i="10"/>
  <c r="V584" i="10"/>
  <c r="T584" i="10"/>
  <c r="R584" i="10"/>
  <c r="P584" i="10"/>
  <c r="W584" i="10" s="1"/>
  <c r="M584" i="10"/>
  <c r="K584" i="10"/>
  <c r="N584" i="10" s="1"/>
  <c r="X584" i="10" s="1"/>
  <c r="I584" i="10"/>
  <c r="V583" i="10"/>
  <c r="T583" i="10"/>
  <c r="R583" i="10"/>
  <c r="P583" i="10"/>
  <c r="W583" i="10" s="1"/>
  <c r="M583" i="10"/>
  <c r="K583" i="10"/>
  <c r="N583" i="10" s="1"/>
  <c r="X583" i="10" s="1"/>
  <c r="I583" i="10"/>
  <c r="V582" i="10"/>
  <c r="T582" i="10"/>
  <c r="R582" i="10"/>
  <c r="P582" i="10"/>
  <c r="W582" i="10" s="1"/>
  <c r="M582" i="10"/>
  <c r="K582" i="10"/>
  <c r="N582" i="10" s="1"/>
  <c r="X582" i="10" s="1"/>
  <c r="I582" i="10"/>
  <c r="V581" i="10"/>
  <c r="T581" i="10"/>
  <c r="R581" i="10"/>
  <c r="P581" i="10"/>
  <c r="W581" i="10" s="1"/>
  <c r="M581" i="10"/>
  <c r="K581" i="10"/>
  <c r="N581" i="10" s="1"/>
  <c r="X581" i="10" s="1"/>
  <c r="I581" i="10"/>
  <c r="V580" i="10"/>
  <c r="T580" i="10"/>
  <c r="R580" i="10"/>
  <c r="P580" i="10"/>
  <c r="W580" i="10" s="1"/>
  <c r="M580" i="10"/>
  <c r="K580" i="10"/>
  <c r="N580" i="10" s="1"/>
  <c r="X580" i="10" s="1"/>
  <c r="I580" i="10"/>
  <c r="V579" i="10"/>
  <c r="T579" i="10"/>
  <c r="R579" i="10"/>
  <c r="P579" i="10"/>
  <c r="W579" i="10" s="1"/>
  <c r="M579" i="10"/>
  <c r="K579" i="10"/>
  <c r="N579" i="10" s="1"/>
  <c r="X579" i="10" s="1"/>
  <c r="I579" i="10"/>
  <c r="V578" i="10"/>
  <c r="T578" i="10"/>
  <c r="R578" i="10"/>
  <c r="P578" i="10"/>
  <c r="W578" i="10" s="1"/>
  <c r="M578" i="10"/>
  <c r="K578" i="10"/>
  <c r="N578" i="10" s="1"/>
  <c r="X578" i="10" s="1"/>
  <c r="I578" i="10"/>
  <c r="V577" i="10"/>
  <c r="T577" i="10"/>
  <c r="R577" i="10"/>
  <c r="P577" i="10"/>
  <c r="M577" i="10"/>
  <c r="K577" i="10"/>
  <c r="N577" i="10" s="1"/>
  <c r="I577" i="10"/>
  <c r="V576" i="10"/>
  <c r="T576" i="10"/>
  <c r="R576" i="10"/>
  <c r="P576" i="10"/>
  <c r="W576" i="10" s="1"/>
  <c r="M576" i="10"/>
  <c r="K576" i="10"/>
  <c r="N576" i="10" s="1"/>
  <c r="X576" i="10" s="1"/>
  <c r="I576" i="10"/>
  <c r="V575" i="10"/>
  <c r="T575" i="10"/>
  <c r="R575" i="10"/>
  <c r="P575" i="10"/>
  <c r="M575" i="10"/>
  <c r="K575" i="10"/>
  <c r="N575" i="10" s="1"/>
  <c r="I575" i="10"/>
  <c r="V574" i="10"/>
  <c r="T574" i="10"/>
  <c r="R574" i="10"/>
  <c r="P574" i="10"/>
  <c r="W574" i="10" s="1"/>
  <c r="M574" i="10"/>
  <c r="K574" i="10"/>
  <c r="N574" i="10" s="1"/>
  <c r="X574" i="10" s="1"/>
  <c r="I574" i="10"/>
  <c r="V573" i="10"/>
  <c r="T573" i="10"/>
  <c r="R573" i="10"/>
  <c r="P573" i="10"/>
  <c r="M573" i="10"/>
  <c r="K573" i="10"/>
  <c r="N573" i="10" s="1"/>
  <c r="I573" i="10"/>
  <c r="V572" i="10"/>
  <c r="T572" i="10"/>
  <c r="R572" i="10"/>
  <c r="P572" i="10"/>
  <c r="W572" i="10" s="1"/>
  <c r="M572" i="10"/>
  <c r="K572" i="10"/>
  <c r="N572" i="10" s="1"/>
  <c r="X572" i="10" s="1"/>
  <c r="I572" i="10"/>
  <c r="V571" i="10"/>
  <c r="T571" i="10"/>
  <c r="R571" i="10"/>
  <c r="P571" i="10"/>
  <c r="M571" i="10"/>
  <c r="K571" i="10"/>
  <c r="N571" i="10" s="1"/>
  <c r="I571" i="10"/>
  <c r="V570" i="10"/>
  <c r="T570" i="10"/>
  <c r="R570" i="10"/>
  <c r="P570" i="10"/>
  <c r="W570" i="10" s="1"/>
  <c r="M570" i="10"/>
  <c r="K570" i="10"/>
  <c r="N570" i="10" s="1"/>
  <c r="X570" i="10" s="1"/>
  <c r="I570" i="10"/>
  <c r="V569" i="10"/>
  <c r="T569" i="10"/>
  <c r="R569" i="10"/>
  <c r="P569" i="10"/>
  <c r="M569" i="10"/>
  <c r="K569" i="10"/>
  <c r="N569" i="10" s="1"/>
  <c r="I569" i="10"/>
  <c r="V568" i="10"/>
  <c r="T568" i="10"/>
  <c r="R568" i="10"/>
  <c r="P568" i="10"/>
  <c r="W568" i="10" s="1"/>
  <c r="M568" i="10"/>
  <c r="K568" i="10"/>
  <c r="N568" i="10" s="1"/>
  <c r="X568" i="10" s="1"/>
  <c r="I568" i="10"/>
  <c r="V567" i="10"/>
  <c r="T567" i="10"/>
  <c r="R567" i="10"/>
  <c r="P567" i="10"/>
  <c r="M567" i="10"/>
  <c r="K567" i="10"/>
  <c r="N567" i="10" s="1"/>
  <c r="I567" i="10"/>
  <c r="V566" i="10"/>
  <c r="T566" i="10"/>
  <c r="R566" i="10"/>
  <c r="P566" i="10"/>
  <c r="W566" i="10" s="1"/>
  <c r="M566" i="10"/>
  <c r="K566" i="10"/>
  <c r="N566" i="10" s="1"/>
  <c r="X566" i="10" s="1"/>
  <c r="I566" i="10"/>
  <c r="V565" i="10"/>
  <c r="T565" i="10"/>
  <c r="R565" i="10"/>
  <c r="P565" i="10"/>
  <c r="M565" i="10"/>
  <c r="K565" i="10"/>
  <c r="N565" i="10" s="1"/>
  <c r="I565" i="10"/>
  <c r="V564" i="10"/>
  <c r="T564" i="10"/>
  <c r="R564" i="10"/>
  <c r="P564" i="10"/>
  <c r="W564" i="10" s="1"/>
  <c r="M564" i="10"/>
  <c r="K564" i="10"/>
  <c r="N564" i="10" s="1"/>
  <c r="X564" i="10" s="1"/>
  <c r="I564" i="10"/>
  <c r="V563" i="10"/>
  <c r="T563" i="10"/>
  <c r="R563" i="10"/>
  <c r="P563" i="10"/>
  <c r="M563" i="10"/>
  <c r="K563" i="10"/>
  <c r="N563" i="10" s="1"/>
  <c r="I563" i="10"/>
  <c r="V562" i="10"/>
  <c r="T562" i="10"/>
  <c r="R562" i="10"/>
  <c r="P562" i="10"/>
  <c r="W562" i="10" s="1"/>
  <c r="M562" i="10"/>
  <c r="K562" i="10"/>
  <c r="N562" i="10" s="1"/>
  <c r="X562" i="10" s="1"/>
  <c r="I562" i="10"/>
  <c r="V561" i="10"/>
  <c r="T561" i="10"/>
  <c r="R561" i="10"/>
  <c r="P561" i="10"/>
  <c r="M561" i="10"/>
  <c r="K561" i="10"/>
  <c r="N561" i="10" s="1"/>
  <c r="I561" i="10"/>
  <c r="V560" i="10"/>
  <c r="T560" i="10"/>
  <c r="R560" i="10"/>
  <c r="P560" i="10"/>
  <c r="W560" i="10" s="1"/>
  <c r="M560" i="10"/>
  <c r="K560" i="10"/>
  <c r="N560" i="10" s="1"/>
  <c r="X560" i="10" s="1"/>
  <c r="I560" i="10"/>
  <c r="V559" i="10"/>
  <c r="T559" i="10"/>
  <c r="R559" i="10"/>
  <c r="P559" i="10"/>
  <c r="M559" i="10"/>
  <c r="K559" i="10"/>
  <c r="N559" i="10" s="1"/>
  <c r="I559" i="10"/>
  <c r="V558" i="10"/>
  <c r="T558" i="10"/>
  <c r="R558" i="10"/>
  <c r="P558" i="10"/>
  <c r="W558" i="10" s="1"/>
  <c r="M558" i="10"/>
  <c r="K558" i="10"/>
  <c r="N558" i="10" s="1"/>
  <c r="X558" i="10" s="1"/>
  <c r="I558" i="10"/>
  <c r="V546" i="10"/>
  <c r="T546" i="10"/>
  <c r="R546" i="10"/>
  <c r="P546" i="10"/>
  <c r="W546" i="10" s="1"/>
  <c r="M546" i="10"/>
  <c r="K546" i="10"/>
  <c r="I546" i="10"/>
  <c r="V545" i="10"/>
  <c r="T545" i="10"/>
  <c r="R545" i="10"/>
  <c r="P545" i="10"/>
  <c r="W545" i="10" s="1"/>
  <c r="M545" i="10"/>
  <c r="K545" i="10"/>
  <c r="I545" i="10"/>
  <c r="V544" i="10"/>
  <c r="T544" i="10"/>
  <c r="R544" i="10"/>
  <c r="P544" i="10"/>
  <c r="W544" i="10" s="1"/>
  <c r="M544" i="10"/>
  <c r="K544" i="10"/>
  <c r="I544" i="10"/>
  <c r="V543" i="10"/>
  <c r="T543" i="10"/>
  <c r="R543" i="10"/>
  <c r="P543" i="10"/>
  <c r="W543" i="10" s="1"/>
  <c r="M543" i="10"/>
  <c r="K543" i="10"/>
  <c r="I543" i="10"/>
  <c r="V542" i="10"/>
  <c r="T542" i="10"/>
  <c r="R542" i="10"/>
  <c r="P542" i="10"/>
  <c r="W542" i="10" s="1"/>
  <c r="M542" i="10"/>
  <c r="K542" i="10"/>
  <c r="I542" i="10"/>
  <c r="V541" i="10"/>
  <c r="T541" i="10"/>
  <c r="R541" i="10"/>
  <c r="P541" i="10"/>
  <c r="W541" i="10" s="1"/>
  <c r="M541" i="10"/>
  <c r="K541" i="10"/>
  <c r="I541" i="10"/>
  <c r="V540" i="10"/>
  <c r="T540" i="10"/>
  <c r="R540" i="10"/>
  <c r="P540" i="10"/>
  <c r="W540" i="10" s="1"/>
  <c r="M540" i="10"/>
  <c r="K540" i="10"/>
  <c r="I540" i="10"/>
  <c r="V539" i="10"/>
  <c r="T539" i="10"/>
  <c r="R539" i="10"/>
  <c r="P539" i="10"/>
  <c r="W539" i="10" s="1"/>
  <c r="M539" i="10"/>
  <c r="K539" i="10"/>
  <c r="I539" i="10"/>
  <c r="V538" i="10"/>
  <c r="T538" i="10"/>
  <c r="R538" i="10"/>
  <c r="P538" i="10"/>
  <c r="W538" i="10" s="1"/>
  <c r="M538" i="10"/>
  <c r="K538" i="10"/>
  <c r="I538" i="10"/>
  <c r="V537" i="10"/>
  <c r="T537" i="10"/>
  <c r="R537" i="10"/>
  <c r="P537" i="10"/>
  <c r="W537" i="10" s="1"/>
  <c r="M537" i="10"/>
  <c r="K537" i="10"/>
  <c r="I537" i="10"/>
  <c r="V536" i="10"/>
  <c r="T536" i="10"/>
  <c r="R536" i="10"/>
  <c r="P536" i="10"/>
  <c r="W536" i="10" s="1"/>
  <c r="M536" i="10"/>
  <c r="K536" i="10"/>
  <c r="I536" i="10"/>
  <c r="V535" i="10"/>
  <c r="T535" i="10"/>
  <c r="R535" i="10"/>
  <c r="P535" i="10"/>
  <c r="W535" i="10" s="1"/>
  <c r="M535" i="10"/>
  <c r="K535" i="10"/>
  <c r="I535" i="10"/>
  <c r="V534" i="10"/>
  <c r="T534" i="10"/>
  <c r="R534" i="10"/>
  <c r="P534" i="10"/>
  <c r="W534" i="10" s="1"/>
  <c r="M534" i="10"/>
  <c r="K534" i="10"/>
  <c r="I534" i="10"/>
  <c r="V533" i="10"/>
  <c r="T533" i="10"/>
  <c r="R533" i="10"/>
  <c r="P533" i="10"/>
  <c r="W533" i="10" s="1"/>
  <c r="M533" i="10"/>
  <c r="K533" i="10"/>
  <c r="I533" i="10"/>
  <c r="V532" i="10"/>
  <c r="T532" i="10"/>
  <c r="R532" i="10"/>
  <c r="P532" i="10"/>
  <c r="W532" i="10" s="1"/>
  <c r="M532" i="10"/>
  <c r="K532" i="10"/>
  <c r="I532" i="10"/>
  <c r="V521" i="10"/>
  <c r="T521" i="10"/>
  <c r="R521" i="10"/>
  <c r="P521" i="10"/>
  <c r="W521" i="10" s="1"/>
  <c r="M521" i="10"/>
  <c r="K521" i="10"/>
  <c r="I521" i="10"/>
  <c r="V520" i="10"/>
  <c r="T520" i="10"/>
  <c r="R520" i="10"/>
  <c r="P520" i="10"/>
  <c r="W520" i="10" s="1"/>
  <c r="M520" i="10"/>
  <c r="K520" i="10"/>
  <c r="I520" i="10"/>
  <c r="V519" i="10"/>
  <c r="T519" i="10"/>
  <c r="R519" i="10"/>
  <c r="P519" i="10"/>
  <c r="W519" i="10" s="1"/>
  <c r="M519" i="10"/>
  <c r="K519" i="10"/>
  <c r="I519" i="10"/>
  <c r="V518" i="10"/>
  <c r="T518" i="10"/>
  <c r="R518" i="10"/>
  <c r="P518" i="10"/>
  <c r="W518" i="10" s="1"/>
  <c r="M518" i="10"/>
  <c r="K518" i="10"/>
  <c r="I518" i="10"/>
  <c r="V517" i="10"/>
  <c r="T517" i="10"/>
  <c r="R517" i="10"/>
  <c r="P517" i="10"/>
  <c r="W517" i="10" s="1"/>
  <c r="M517" i="10"/>
  <c r="K517" i="10"/>
  <c r="I517" i="10"/>
  <c r="V516" i="10"/>
  <c r="T516" i="10"/>
  <c r="R516" i="10"/>
  <c r="P516" i="10"/>
  <c r="W516" i="10" s="1"/>
  <c r="M516" i="10"/>
  <c r="K516" i="10"/>
  <c r="I516" i="10"/>
  <c r="V515" i="10"/>
  <c r="T515" i="10"/>
  <c r="R515" i="10"/>
  <c r="P515" i="10"/>
  <c r="W515" i="10" s="1"/>
  <c r="M515" i="10"/>
  <c r="K515" i="10"/>
  <c r="I515" i="10"/>
  <c r="V514" i="10"/>
  <c r="T514" i="10"/>
  <c r="R514" i="10"/>
  <c r="P514" i="10"/>
  <c r="W514" i="10" s="1"/>
  <c r="M514" i="10"/>
  <c r="K514" i="10"/>
  <c r="I514" i="10"/>
  <c r="V513" i="10"/>
  <c r="T513" i="10"/>
  <c r="R513" i="10"/>
  <c r="P513" i="10"/>
  <c r="W513" i="10" s="1"/>
  <c r="M513" i="10"/>
  <c r="K513" i="10"/>
  <c r="I513" i="10"/>
  <c r="V512" i="10"/>
  <c r="T512" i="10"/>
  <c r="R512" i="10"/>
  <c r="P512" i="10"/>
  <c r="W512" i="10" s="1"/>
  <c r="M512" i="10"/>
  <c r="K512" i="10"/>
  <c r="I512" i="10"/>
  <c r="V511" i="10"/>
  <c r="T511" i="10"/>
  <c r="R511" i="10"/>
  <c r="P511" i="10"/>
  <c r="W511" i="10" s="1"/>
  <c r="M511" i="10"/>
  <c r="K511" i="10"/>
  <c r="I511" i="10"/>
  <c r="V510" i="10"/>
  <c r="T510" i="10"/>
  <c r="R510" i="10"/>
  <c r="P510" i="10"/>
  <c r="W510" i="10" s="1"/>
  <c r="M510" i="10"/>
  <c r="K510" i="10"/>
  <c r="I510" i="10"/>
  <c r="V509" i="10"/>
  <c r="T509" i="10"/>
  <c r="R509" i="10"/>
  <c r="P509" i="10"/>
  <c r="W509" i="10" s="1"/>
  <c r="M509" i="10"/>
  <c r="K509" i="10"/>
  <c r="I509" i="10"/>
  <c r="V508" i="10"/>
  <c r="T508" i="10"/>
  <c r="R508" i="10"/>
  <c r="P508" i="10"/>
  <c r="W508" i="10" s="1"/>
  <c r="M508" i="10"/>
  <c r="K508" i="10"/>
  <c r="I508" i="10"/>
  <c r="V507" i="10"/>
  <c r="T507" i="10"/>
  <c r="R507" i="10"/>
  <c r="P507" i="10"/>
  <c r="W507" i="10" s="1"/>
  <c r="M507" i="10"/>
  <c r="K507" i="10"/>
  <c r="I507" i="10"/>
  <c r="V506" i="10"/>
  <c r="T506" i="10"/>
  <c r="R506" i="10"/>
  <c r="P506" i="10"/>
  <c r="W506" i="10" s="1"/>
  <c r="M506" i="10"/>
  <c r="K506" i="10"/>
  <c r="I506" i="10"/>
  <c r="V505" i="10"/>
  <c r="T505" i="10"/>
  <c r="R505" i="10"/>
  <c r="P505" i="10"/>
  <c r="W505" i="10" s="1"/>
  <c r="M505" i="10"/>
  <c r="K505" i="10"/>
  <c r="I505" i="10"/>
  <c r="V504" i="10"/>
  <c r="T504" i="10"/>
  <c r="R504" i="10"/>
  <c r="P504" i="10"/>
  <c r="W504" i="10" s="1"/>
  <c r="M504" i="10"/>
  <c r="K504" i="10"/>
  <c r="I504" i="10"/>
  <c r="V503" i="10"/>
  <c r="T503" i="10"/>
  <c r="R503" i="10"/>
  <c r="P503" i="10"/>
  <c r="W503" i="10" s="1"/>
  <c r="M503" i="10"/>
  <c r="K503" i="10"/>
  <c r="I503" i="10"/>
  <c r="V502" i="10"/>
  <c r="T502" i="10"/>
  <c r="R502" i="10"/>
  <c r="P502" i="10"/>
  <c r="W502" i="10" s="1"/>
  <c r="M502" i="10"/>
  <c r="K502" i="10"/>
  <c r="I502" i="10"/>
  <c r="V501" i="10"/>
  <c r="T501" i="10"/>
  <c r="R501" i="10"/>
  <c r="P501" i="10"/>
  <c r="W501" i="10" s="1"/>
  <c r="M501" i="10"/>
  <c r="K501" i="10"/>
  <c r="I501" i="10"/>
  <c r="V500" i="10"/>
  <c r="T500" i="10"/>
  <c r="R500" i="10"/>
  <c r="P500" i="10"/>
  <c r="W500" i="10" s="1"/>
  <c r="M500" i="10"/>
  <c r="K500" i="10"/>
  <c r="I500" i="10"/>
  <c r="V499" i="10"/>
  <c r="T499" i="10"/>
  <c r="R499" i="10"/>
  <c r="P499" i="10"/>
  <c r="W499" i="10" s="1"/>
  <c r="M499" i="10"/>
  <c r="K499" i="10"/>
  <c r="I499" i="10"/>
  <c r="V498" i="10"/>
  <c r="T498" i="10"/>
  <c r="R498" i="10"/>
  <c r="P498" i="10"/>
  <c r="W498" i="10" s="1"/>
  <c r="M498" i="10"/>
  <c r="K498" i="10"/>
  <c r="I498" i="10"/>
  <c r="V497" i="10"/>
  <c r="T497" i="10"/>
  <c r="R497" i="10"/>
  <c r="P497" i="10"/>
  <c r="W497" i="10" s="1"/>
  <c r="M497" i="10"/>
  <c r="K497" i="10"/>
  <c r="I497" i="10"/>
  <c r="V496" i="10"/>
  <c r="T496" i="10"/>
  <c r="R496" i="10"/>
  <c r="P496" i="10"/>
  <c r="W496" i="10" s="1"/>
  <c r="M496" i="10"/>
  <c r="K496" i="10"/>
  <c r="I496" i="10"/>
  <c r="V495" i="10"/>
  <c r="T495" i="10"/>
  <c r="R495" i="10"/>
  <c r="P495" i="10"/>
  <c r="W495" i="10" s="1"/>
  <c r="M495" i="10"/>
  <c r="K495" i="10"/>
  <c r="I495" i="10"/>
  <c r="V494" i="10"/>
  <c r="T494" i="10"/>
  <c r="R494" i="10"/>
  <c r="P494" i="10"/>
  <c r="W494" i="10" s="1"/>
  <c r="M494" i="10"/>
  <c r="K494" i="10"/>
  <c r="N494" i="10" s="1"/>
  <c r="I494" i="10"/>
  <c r="V493" i="10"/>
  <c r="T493" i="10"/>
  <c r="R493" i="10"/>
  <c r="P493" i="10"/>
  <c r="W493" i="10" s="1"/>
  <c r="M493" i="10"/>
  <c r="K493" i="10"/>
  <c r="N493" i="10" s="1"/>
  <c r="X493" i="10" s="1"/>
  <c r="I493" i="10"/>
  <c r="V492" i="10"/>
  <c r="T492" i="10"/>
  <c r="R492" i="10"/>
  <c r="P492" i="10"/>
  <c r="W492" i="10" s="1"/>
  <c r="M492" i="10"/>
  <c r="K492" i="10"/>
  <c r="N492" i="10" s="1"/>
  <c r="X492" i="10" s="1"/>
  <c r="I492" i="10"/>
  <c r="V491" i="10"/>
  <c r="T491" i="10"/>
  <c r="R491" i="10"/>
  <c r="P491" i="10"/>
  <c r="M491" i="10"/>
  <c r="K491" i="10"/>
  <c r="N491" i="10" s="1"/>
  <c r="I491" i="10"/>
  <c r="V490" i="10"/>
  <c r="T490" i="10"/>
  <c r="R490" i="10"/>
  <c r="P490" i="10"/>
  <c r="W490" i="10" s="1"/>
  <c r="M490" i="10"/>
  <c r="K490" i="10"/>
  <c r="N490" i="10" s="1"/>
  <c r="X490" i="10" s="1"/>
  <c r="I490" i="10"/>
  <c r="V489" i="10"/>
  <c r="T489" i="10"/>
  <c r="R489" i="10"/>
  <c r="P489" i="10"/>
  <c r="M489" i="10"/>
  <c r="K489" i="10"/>
  <c r="N489" i="10" s="1"/>
  <c r="I489" i="10"/>
  <c r="V488" i="10"/>
  <c r="T488" i="10"/>
  <c r="R488" i="10"/>
  <c r="P488" i="10"/>
  <c r="W488" i="10" s="1"/>
  <c r="M488" i="10"/>
  <c r="K488" i="10"/>
  <c r="N488" i="10" s="1"/>
  <c r="X488" i="10" s="1"/>
  <c r="I488" i="10"/>
  <c r="V487" i="10"/>
  <c r="T487" i="10"/>
  <c r="R487" i="10"/>
  <c r="P487" i="10"/>
  <c r="M487" i="10"/>
  <c r="K487" i="10"/>
  <c r="N487" i="10" s="1"/>
  <c r="I487" i="10"/>
  <c r="V486" i="10"/>
  <c r="T486" i="10"/>
  <c r="R486" i="10"/>
  <c r="P486" i="10"/>
  <c r="W486" i="10" s="1"/>
  <c r="M486" i="10"/>
  <c r="K486" i="10"/>
  <c r="N486" i="10" s="1"/>
  <c r="X486" i="10" s="1"/>
  <c r="I486" i="10"/>
  <c r="V485" i="10"/>
  <c r="T485" i="10"/>
  <c r="R485" i="10"/>
  <c r="P485" i="10"/>
  <c r="M485" i="10"/>
  <c r="K485" i="10"/>
  <c r="N485" i="10" s="1"/>
  <c r="I485" i="10"/>
  <c r="V484" i="10"/>
  <c r="T484" i="10"/>
  <c r="R484" i="10"/>
  <c r="P484" i="10"/>
  <c r="W484" i="10" s="1"/>
  <c r="M484" i="10"/>
  <c r="K484" i="10"/>
  <c r="N484" i="10" s="1"/>
  <c r="X484" i="10" s="1"/>
  <c r="I484" i="10"/>
  <c r="V483" i="10"/>
  <c r="T483" i="10"/>
  <c r="R483" i="10"/>
  <c r="P483" i="10"/>
  <c r="M483" i="10"/>
  <c r="K483" i="10"/>
  <c r="N483" i="10" s="1"/>
  <c r="I483" i="10"/>
  <c r="V482" i="10"/>
  <c r="T482" i="10"/>
  <c r="R482" i="10"/>
  <c r="P482" i="10"/>
  <c r="W482" i="10" s="1"/>
  <c r="M482" i="10"/>
  <c r="K482" i="10"/>
  <c r="N482" i="10" s="1"/>
  <c r="X482" i="10" s="1"/>
  <c r="I482" i="10"/>
  <c r="V481" i="10"/>
  <c r="T481" i="10"/>
  <c r="R481" i="10"/>
  <c r="P481" i="10"/>
  <c r="M481" i="10"/>
  <c r="K481" i="10"/>
  <c r="N481" i="10" s="1"/>
  <c r="I481" i="10"/>
  <c r="V480" i="10"/>
  <c r="T480" i="10"/>
  <c r="R480" i="10"/>
  <c r="P480" i="10"/>
  <c r="W480" i="10" s="1"/>
  <c r="M480" i="10"/>
  <c r="K480" i="10"/>
  <c r="N480" i="10" s="1"/>
  <c r="X480" i="10" s="1"/>
  <c r="I480" i="10"/>
  <c r="V479" i="10"/>
  <c r="T479" i="10"/>
  <c r="R479" i="10"/>
  <c r="P479" i="10"/>
  <c r="M479" i="10"/>
  <c r="K479" i="10"/>
  <c r="N479" i="10" s="1"/>
  <c r="I479" i="10"/>
  <c r="V478" i="10"/>
  <c r="T478" i="10"/>
  <c r="R478" i="10"/>
  <c r="P478" i="10"/>
  <c r="W478" i="10" s="1"/>
  <c r="M478" i="10"/>
  <c r="K478" i="10"/>
  <c r="N478" i="10" s="1"/>
  <c r="X478" i="10" s="1"/>
  <c r="I478" i="10"/>
  <c r="V477" i="10"/>
  <c r="T477" i="10"/>
  <c r="R477" i="10"/>
  <c r="P477" i="10"/>
  <c r="M477" i="10"/>
  <c r="K477" i="10"/>
  <c r="N477" i="10" s="1"/>
  <c r="I477" i="10"/>
  <c r="V476" i="10"/>
  <c r="T476" i="10"/>
  <c r="R476" i="10"/>
  <c r="P476" i="10"/>
  <c r="W476" i="10" s="1"/>
  <c r="M476" i="10"/>
  <c r="K476" i="10"/>
  <c r="N476" i="10" s="1"/>
  <c r="X476" i="10" s="1"/>
  <c r="I476" i="10"/>
  <c r="V475" i="10"/>
  <c r="T475" i="10"/>
  <c r="R475" i="10"/>
  <c r="P475" i="10"/>
  <c r="M475" i="10"/>
  <c r="K475" i="10"/>
  <c r="N475" i="10" s="1"/>
  <c r="I475" i="10"/>
  <c r="V474" i="10"/>
  <c r="T474" i="10"/>
  <c r="R474" i="10"/>
  <c r="P474" i="10"/>
  <c r="W474" i="10" s="1"/>
  <c r="M474" i="10"/>
  <c r="K474" i="10"/>
  <c r="N474" i="10" s="1"/>
  <c r="X474" i="10" s="1"/>
  <c r="I474" i="10"/>
  <c r="V473" i="10"/>
  <c r="T473" i="10"/>
  <c r="R473" i="10"/>
  <c r="P473" i="10"/>
  <c r="M473" i="10"/>
  <c r="K473" i="10"/>
  <c r="N473" i="10" s="1"/>
  <c r="I473" i="10"/>
  <c r="V472" i="10"/>
  <c r="T472" i="10"/>
  <c r="R472" i="10"/>
  <c r="P472" i="10"/>
  <c r="W472" i="10" s="1"/>
  <c r="M472" i="10"/>
  <c r="K472" i="10"/>
  <c r="N472" i="10" s="1"/>
  <c r="X472" i="10" s="1"/>
  <c r="I472" i="10"/>
  <c r="V471" i="10"/>
  <c r="T471" i="10"/>
  <c r="R471" i="10"/>
  <c r="P471" i="10"/>
  <c r="M471" i="10"/>
  <c r="K471" i="10"/>
  <c r="N471" i="10" s="1"/>
  <c r="I471" i="10"/>
  <c r="V470" i="10"/>
  <c r="T470" i="10"/>
  <c r="R470" i="10"/>
  <c r="P470" i="10"/>
  <c r="W470" i="10" s="1"/>
  <c r="M470" i="10"/>
  <c r="K470" i="10"/>
  <c r="N470" i="10" s="1"/>
  <c r="X470" i="10" s="1"/>
  <c r="I470" i="10"/>
  <c r="V469" i="10"/>
  <c r="T469" i="10"/>
  <c r="R469" i="10"/>
  <c r="P469" i="10"/>
  <c r="M469" i="10"/>
  <c r="K469" i="10"/>
  <c r="N469" i="10" s="1"/>
  <c r="I469" i="10"/>
  <c r="V468" i="10"/>
  <c r="T468" i="10"/>
  <c r="R468" i="10"/>
  <c r="P468" i="10"/>
  <c r="W468" i="10" s="1"/>
  <c r="M468" i="10"/>
  <c r="K468" i="10"/>
  <c r="N468" i="10" s="1"/>
  <c r="X468" i="10" s="1"/>
  <c r="I468" i="10"/>
  <c r="V467" i="10"/>
  <c r="T467" i="10"/>
  <c r="R467" i="10"/>
  <c r="P467" i="10"/>
  <c r="M467" i="10"/>
  <c r="K467" i="10"/>
  <c r="N467" i="10" s="1"/>
  <c r="I467" i="10"/>
  <c r="V466" i="10"/>
  <c r="T466" i="10"/>
  <c r="R466" i="10"/>
  <c r="P466" i="10"/>
  <c r="W466" i="10" s="1"/>
  <c r="M466" i="10"/>
  <c r="K466" i="10"/>
  <c r="N466" i="10" s="1"/>
  <c r="X466" i="10" s="1"/>
  <c r="I466" i="10"/>
  <c r="V465" i="10"/>
  <c r="T465" i="10"/>
  <c r="R465" i="10"/>
  <c r="P465" i="10"/>
  <c r="M465" i="10"/>
  <c r="K465" i="10"/>
  <c r="N465" i="10" s="1"/>
  <c r="I465" i="10"/>
  <c r="V464" i="10"/>
  <c r="T464" i="10"/>
  <c r="R464" i="10"/>
  <c r="P464" i="10"/>
  <c r="W464" i="10" s="1"/>
  <c r="M464" i="10"/>
  <c r="K464" i="10"/>
  <c r="N464" i="10" s="1"/>
  <c r="X464" i="10" s="1"/>
  <c r="I464" i="10"/>
  <c r="V463" i="10"/>
  <c r="T463" i="10"/>
  <c r="R463" i="10"/>
  <c r="P463" i="10"/>
  <c r="M463" i="10"/>
  <c r="K463" i="10"/>
  <c r="N463" i="10" s="1"/>
  <c r="I463" i="10"/>
  <c r="V462" i="10"/>
  <c r="T462" i="10"/>
  <c r="R462" i="10"/>
  <c r="P462" i="10"/>
  <c r="W462" i="10" s="1"/>
  <c r="M462" i="10"/>
  <c r="K462" i="10"/>
  <c r="N462" i="10" s="1"/>
  <c r="X462" i="10" s="1"/>
  <c r="I462" i="10"/>
  <c r="V461" i="10"/>
  <c r="T461" i="10"/>
  <c r="R461" i="10"/>
  <c r="P461" i="10"/>
  <c r="M461" i="10"/>
  <c r="K461" i="10"/>
  <c r="N461" i="10" s="1"/>
  <c r="I461" i="10"/>
  <c r="V460" i="10"/>
  <c r="T460" i="10"/>
  <c r="R460" i="10"/>
  <c r="P460" i="10"/>
  <c r="W460" i="10" s="1"/>
  <c r="M460" i="10"/>
  <c r="K460" i="10"/>
  <c r="N460" i="10" s="1"/>
  <c r="X460" i="10" s="1"/>
  <c r="I460" i="10"/>
  <c r="V459" i="10"/>
  <c r="T459" i="10"/>
  <c r="R459" i="10"/>
  <c r="P459" i="10"/>
  <c r="M459" i="10"/>
  <c r="K459" i="10"/>
  <c r="N459" i="10" s="1"/>
  <c r="I459" i="10"/>
  <c r="V458" i="10"/>
  <c r="T458" i="10"/>
  <c r="R458" i="10"/>
  <c r="P458" i="10"/>
  <c r="W458" i="10" s="1"/>
  <c r="M458" i="10"/>
  <c r="K458" i="10"/>
  <c r="N458" i="10" s="1"/>
  <c r="X458" i="10" s="1"/>
  <c r="I458" i="10"/>
  <c r="V447" i="10"/>
  <c r="T447" i="10"/>
  <c r="R447" i="10"/>
  <c r="P447" i="10"/>
  <c r="W447" i="10" s="1"/>
  <c r="M447" i="10"/>
  <c r="K447" i="10"/>
  <c r="I447" i="10"/>
  <c r="V446" i="10"/>
  <c r="T446" i="10"/>
  <c r="R446" i="10"/>
  <c r="P446" i="10"/>
  <c r="W446" i="10" s="1"/>
  <c r="M446" i="10"/>
  <c r="K446" i="10"/>
  <c r="I446" i="10"/>
  <c r="V445" i="10"/>
  <c r="T445" i="10"/>
  <c r="R445" i="10"/>
  <c r="P445" i="10"/>
  <c r="W445" i="10" s="1"/>
  <c r="M445" i="10"/>
  <c r="K445" i="10"/>
  <c r="I445" i="10"/>
  <c r="V444" i="10"/>
  <c r="T444" i="10"/>
  <c r="R444" i="10"/>
  <c r="P444" i="10"/>
  <c r="W444" i="10" s="1"/>
  <c r="M444" i="10"/>
  <c r="K444" i="10"/>
  <c r="I444" i="10"/>
  <c r="V443" i="10"/>
  <c r="T443" i="10"/>
  <c r="R443" i="10"/>
  <c r="P443" i="10"/>
  <c r="W443" i="10" s="1"/>
  <c r="M443" i="10"/>
  <c r="K443" i="10"/>
  <c r="I443" i="10"/>
  <c r="V442" i="10"/>
  <c r="T442" i="10"/>
  <c r="R442" i="10"/>
  <c r="P442" i="10"/>
  <c r="W442" i="10" s="1"/>
  <c r="M442" i="10"/>
  <c r="K442" i="10"/>
  <c r="I442" i="10"/>
  <c r="V441" i="10"/>
  <c r="T441" i="10"/>
  <c r="R441" i="10"/>
  <c r="P441" i="10"/>
  <c r="W441" i="10" s="1"/>
  <c r="M441" i="10"/>
  <c r="K441" i="10"/>
  <c r="I441" i="10"/>
  <c r="V440" i="10"/>
  <c r="T440" i="10"/>
  <c r="R440" i="10"/>
  <c r="P440" i="10"/>
  <c r="W440" i="10" s="1"/>
  <c r="M440" i="10"/>
  <c r="K440" i="10"/>
  <c r="I440" i="10"/>
  <c r="V439" i="10"/>
  <c r="T439" i="10"/>
  <c r="R439" i="10"/>
  <c r="P439" i="10"/>
  <c r="W439" i="10" s="1"/>
  <c r="M439" i="10"/>
  <c r="K439" i="10"/>
  <c r="I439" i="10"/>
  <c r="V438" i="10"/>
  <c r="T438" i="10"/>
  <c r="R438" i="10"/>
  <c r="P438" i="10"/>
  <c r="W438" i="10" s="1"/>
  <c r="M438" i="10"/>
  <c r="K438" i="10"/>
  <c r="I438" i="10"/>
  <c r="V437" i="10"/>
  <c r="T437" i="10"/>
  <c r="R437" i="10"/>
  <c r="P437" i="10"/>
  <c r="W437" i="10" s="1"/>
  <c r="M437" i="10"/>
  <c r="K437" i="10"/>
  <c r="I437" i="10"/>
  <c r="V436" i="10"/>
  <c r="T436" i="10"/>
  <c r="R436" i="10"/>
  <c r="P436" i="10"/>
  <c r="W436" i="10" s="1"/>
  <c r="M436" i="10"/>
  <c r="K436" i="10"/>
  <c r="I436" i="10"/>
  <c r="V435" i="10"/>
  <c r="T435" i="10"/>
  <c r="R435" i="10"/>
  <c r="P435" i="10"/>
  <c r="W435" i="10" s="1"/>
  <c r="M435" i="10"/>
  <c r="K435" i="10"/>
  <c r="I435" i="10"/>
  <c r="V434" i="10"/>
  <c r="T434" i="10"/>
  <c r="R434" i="10"/>
  <c r="P434" i="10"/>
  <c r="W434" i="10" s="1"/>
  <c r="M434" i="10"/>
  <c r="K434" i="10"/>
  <c r="I434" i="10"/>
  <c r="V433" i="10"/>
  <c r="T433" i="10"/>
  <c r="R433" i="10"/>
  <c r="P433" i="10"/>
  <c r="W433" i="10" s="1"/>
  <c r="M433" i="10"/>
  <c r="K433" i="10"/>
  <c r="I433" i="10"/>
  <c r="V432" i="10"/>
  <c r="T432" i="10"/>
  <c r="R432" i="10"/>
  <c r="P432" i="10"/>
  <c r="W432" i="10" s="1"/>
  <c r="M432" i="10"/>
  <c r="K432" i="10"/>
  <c r="I432" i="10"/>
  <c r="V421" i="10"/>
  <c r="T421" i="10"/>
  <c r="R421" i="10"/>
  <c r="P421" i="10"/>
  <c r="W421" i="10" s="1"/>
  <c r="M421" i="10"/>
  <c r="K421" i="10"/>
  <c r="I421" i="10"/>
  <c r="V420" i="10"/>
  <c r="T420" i="10"/>
  <c r="R420" i="10"/>
  <c r="P420" i="10"/>
  <c r="W420" i="10" s="1"/>
  <c r="M420" i="10"/>
  <c r="K420" i="10"/>
  <c r="I420" i="10"/>
  <c r="V419" i="10"/>
  <c r="T419" i="10"/>
  <c r="R419" i="10"/>
  <c r="P419" i="10"/>
  <c r="W419" i="10" s="1"/>
  <c r="M419" i="10"/>
  <c r="K419" i="10"/>
  <c r="I419" i="10"/>
  <c r="V418" i="10"/>
  <c r="T418" i="10"/>
  <c r="R418" i="10"/>
  <c r="P418" i="10"/>
  <c r="W418" i="10" s="1"/>
  <c r="M418" i="10"/>
  <c r="K418" i="10"/>
  <c r="I418" i="10"/>
  <c r="V417" i="10"/>
  <c r="T417" i="10"/>
  <c r="R417" i="10"/>
  <c r="P417" i="10"/>
  <c r="W417" i="10" s="1"/>
  <c r="M417" i="10"/>
  <c r="K417" i="10"/>
  <c r="I417" i="10"/>
  <c r="V416" i="10"/>
  <c r="T416" i="10"/>
  <c r="R416" i="10"/>
  <c r="P416" i="10"/>
  <c r="W416" i="10" s="1"/>
  <c r="M416" i="10"/>
  <c r="K416" i="10"/>
  <c r="I416" i="10"/>
  <c r="V415" i="10"/>
  <c r="T415" i="10"/>
  <c r="R415" i="10"/>
  <c r="P415" i="10"/>
  <c r="W415" i="10" s="1"/>
  <c r="M415" i="10"/>
  <c r="K415" i="10"/>
  <c r="I415" i="10"/>
  <c r="V414" i="10"/>
  <c r="T414" i="10"/>
  <c r="R414" i="10"/>
  <c r="P414" i="10"/>
  <c r="W414" i="10" s="1"/>
  <c r="M414" i="10"/>
  <c r="K414" i="10"/>
  <c r="I414" i="10"/>
  <c r="V413" i="10"/>
  <c r="T413" i="10"/>
  <c r="R413" i="10"/>
  <c r="P413" i="10"/>
  <c r="W413" i="10" s="1"/>
  <c r="M413" i="10"/>
  <c r="K413" i="10"/>
  <c r="I413" i="10"/>
  <c r="V412" i="10"/>
  <c r="T412" i="10"/>
  <c r="R412" i="10"/>
  <c r="P412" i="10"/>
  <c r="W412" i="10" s="1"/>
  <c r="M412" i="10"/>
  <c r="K412" i="10"/>
  <c r="I412" i="10"/>
  <c r="V411" i="10"/>
  <c r="T411" i="10"/>
  <c r="R411" i="10"/>
  <c r="P411" i="10"/>
  <c r="W411" i="10" s="1"/>
  <c r="M411" i="10"/>
  <c r="K411" i="10"/>
  <c r="I411" i="10"/>
  <c r="V410" i="10"/>
  <c r="T410" i="10"/>
  <c r="R410" i="10"/>
  <c r="P410" i="10"/>
  <c r="W410" i="10" s="1"/>
  <c r="M410" i="10"/>
  <c r="K410" i="10"/>
  <c r="I410" i="10"/>
  <c r="V409" i="10"/>
  <c r="T409" i="10"/>
  <c r="R409" i="10"/>
  <c r="P409" i="10"/>
  <c r="W409" i="10" s="1"/>
  <c r="M409" i="10"/>
  <c r="K409" i="10"/>
  <c r="I409" i="10"/>
  <c r="V408" i="10"/>
  <c r="T408" i="10"/>
  <c r="R408" i="10"/>
  <c r="P408" i="10"/>
  <c r="W408" i="10" s="1"/>
  <c r="M408" i="10"/>
  <c r="K408" i="10"/>
  <c r="I408" i="10"/>
  <c r="V407" i="10"/>
  <c r="T407" i="10"/>
  <c r="R407" i="10"/>
  <c r="P407" i="10"/>
  <c r="W407" i="10" s="1"/>
  <c r="M407" i="10"/>
  <c r="K407" i="10"/>
  <c r="I407" i="10"/>
  <c r="V406" i="10"/>
  <c r="T406" i="10"/>
  <c r="R406" i="10"/>
  <c r="P406" i="10"/>
  <c r="W406" i="10" s="1"/>
  <c r="M406" i="10"/>
  <c r="K406" i="10"/>
  <c r="I406" i="10"/>
  <c r="V405" i="10"/>
  <c r="T405" i="10"/>
  <c r="R405" i="10"/>
  <c r="P405" i="10"/>
  <c r="W405" i="10" s="1"/>
  <c r="M405" i="10"/>
  <c r="K405" i="10"/>
  <c r="I405" i="10"/>
  <c r="V404" i="10"/>
  <c r="T404" i="10"/>
  <c r="R404" i="10"/>
  <c r="P404" i="10"/>
  <c r="W404" i="10" s="1"/>
  <c r="M404" i="10"/>
  <c r="K404" i="10"/>
  <c r="I404" i="10"/>
  <c r="V403" i="10"/>
  <c r="T403" i="10"/>
  <c r="R403" i="10"/>
  <c r="P403" i="10"/>
  <c r="W403" i="10" s="1"/>
  <c r="M403" i="10"/>
  <c r="K403" i="10"/>
  <c r="I403" i="10"/>
  <c r="V402" i="10"/>
  <c r="T402" i="10"/>
  <c r="R402" i="10"/>
  <c r="P402" i="10"/>
  <c r="W402" i="10" s="1"/>
  <c r="M402" i="10"/>
  <c r="K402" i="10"/>
  <c r="I402" i="10"/>
  <c r="V401" i="10"/>
  <c r="T401" i="10"/>
  <c r="R401" i="10"/>
  <c r="P401" i="10"/>
  <c r="W401" i="10" s="1"/>
  <c r="M401" i="10"/>
  <c r="K401" i="10"/>
  <c r="I401" i="10"/>
  <c r="V400" i="10"/>
  <c r="T400" i="10"/>
  <c r="R400" i="10"/>
  <c r="P400" i="10"/>
  <c r="W400" i="10" s="1"/>
  <c r="M400" i="10"/>
  <c r="K400" i="10"/>
  <c r="I400" i="10"/>
  <c r="V399" i="10"/>
  <c r="T399" i="10"/>
  <c r="R399" i="10"/>
  <c r="P399" i="10"/>
  <c r="W399" i="10" s="1"/>
  <c r="M399" i="10"/>
  <c r="K399" i="10"/>
  <c r="I399" i="10"/>
  <c r="V398" i="10"/>
  <c r="T398" i="10"/>
  <c r="R398" i="10"/>
  <c r="P398" i="10"/>
  <c r="W398" i="10" s="1"/>
  <c r="M398" i="10"/>
  <c r="K398" i="10"/>
  <c r="I398" i="10"/>
  <c r="V397" i="10"/>
  <c r="T397" i="10"/>
  <c r="R397" i="10"/>
  <c r="P397" i="10"/>
  <c r="W397" i="10" s="1"/>
  <c r="M397" i="10"/>
  <c r="K397" i="10"/>
  <c r="I397" i="10"/>
  <c r="V396" i="10"/>
  <c r="T396" i="10"/>
  <c r="R396" i="10"/>
  <c r="P396" i="10"/>
  <c r="W396" i="10" s="1"/>
  <c r="M396" i="10"/>
  <c r="K396" i="10"/>
  <c r="I396" i="10"/>
  <c r="V395" i="10"/>
  <c r="T395" i="10"/>
  <c r="R395" i="10"/>
  <c r="P395" i="10"/>
  <c r="W395" i="10" s="1"/>
  <c r="M395" i="10"/>
  <c r="K395" i="10"/>
  <c r="N395" i="10" s="1"/>
  <c r="I395" i="10"/>
  <c r="V394" i="10"/>
  <c r="T394" i="10"/>
  <c r="R394" i="10"/>
  <c r="P394" i="10"/>
  <c r="W394" i="10" s="1"/>
  <c r="M394" i="10"/>
  <c r="K394" i="10"/>
  <c r="N394" i="10" s="1"/>
  <c r="X394" i="10" s="1"/>
  <c r="I394" i="10"/>
  <c r="V393" i="10"/>
  <c r="T393" i="10"/>
  <c r="R393" i="10"/>
  <c r="P393" i="10"/>
  <c r="W393" i="10" s="1"/>
  <c r="M393" i="10"/>
  <c r="K393" i="10"/>
  <c r="N393" i="10" s="1"/>
  <c r="X393" i="10" s="1"/>
  <c r="I393" i="10"/>
  <c r="V392" i="10"/>
  <c r="T392" i="10"/>
  <c r="R392" i="10"/>
  <c r="P392" i="10"/>
  <c r="W392" i="10" s="1"/>
  <c r="M392" i="10"/>
  <c r="K392" i="10"/>
  <c r="N392" i="10" s="1"/>
  <c r="X392" i="10" s="1"/>
  <c r="I392" i="10"/>
  <c r="V391" i="10"/>
  <c r="T391" i="10"/>
  <c r="R391" i="10"/>
  <c r="P391" i="10"/>
  <c r="M391" i="10"/>
  <c r="K391" i="10"/>
  <c r="N391" i="10" s="1"/>
  <c r="I391" i="10"/>
  <c r="V390" i="10"/>
  <c r="T390" i="10"/>
  <c r="R390" i="10"/>
  <c r="P390" i="10"/>
  <c r="W390" i="10" s="1"/>
  <c r="M390" i="10"/>
  <c r="K390" i="10"/>
  <c r="N390" i="10" s="1"/>
  <c r="X390" i="10" s="1"/>
  <c r="I390" i="10"/>
  <c r="V389" i="10"/>
  <c r="T389" i="10"/>
  <c r="R389" i="10"/>
  <c r="P389" i="10"/>
  <c r="M389" i="10"/>
  <c r="K389" i="10"/>
  <c r="N389" i="10" s="1"/>
  <c r="I389" i="10"/>
  <c r="V388" i="10"/>
  <c r="T388" i="10"/>
  <c r="R388" i="10"/>
  <c r="P388" i="10"/>
  <c r="W388" i="10" s="1"/>
  <c r="M388" i="10"/>
  <c r="K388" i="10"/>
  <c r="N388" i="10" s="1"/>
  <c r="X388" i="10" s="1"/>
  <c r="I388" i="10"/>
  <c r="V387" i="10"/>
  <c r="T387" i="10"/>
  <c r="R387" i="10"/>
  <c r="P387" i="10"/>
  <c r="M387" i="10"/>
  <c r="K387" i="10"/>
  <c r="N387" i="10" s="1"/>
  <c r="I387" i="10"/>
  <c r="V386" i="10"/>
  <c r="T386" i="10"/>
  <c r="R386" i="10"/>
  <c r="P386" i="10"/>
  <c r="W386" i="10" s="1"/>
  <c r="M386" i="10"/>
  <c r="K386" i="10"/>
  <c r="N386" i="10" s="1"/>
  <c r="X386" i="10" s="1"/>
  <c r="I386" i="10"/>
  <c r="V385" i="10"/>
  <c r="T385" i="10"/>
  <c r="R385" i="10"/>
  <c r="P385" i="10"/>
  <c r="M385" i="10"/>
  <c r="K385" i="10"/>
  <c r="N385" i="10" s="1"/>
  <c r="I385" i="10"/>
  <c r="V384" i="10"/>
  <c r="T384" i="10"/>
  <c r="R384" i="10"/>
  <c r="P384" i="10"/>
  <c r="W384" i="10" s="1"/>
  <c r="M384" i="10"/>
  <c r="K384" i="10"/>
  <c r="N384" i="10" s="1"/>
  <c r="X384" i="10" s="1"/>
  <c r="I384" i="10"/>
  <c r="V383" i="10"/>
  <c r="T383" i="10"/>
  <c r="R383" i="10"/>
  <c r="P383" i="10"/>
  <c r="M383" i="10"/>
  <c r="K383" i="10"/>
  <c r="N383" i="10" s="1"/>
  <c r="I383" i="10"/>
  <c r="V382" i="10"/>
  <c r="T382" i="10"/>
  <c r="R382" i="10"/>
  <c r="P382" i="10"/>
  <c r="W382" i="10" s="1"/>
  <c r="M382" i="10"/>
  <c r="K382" i="10"/>
  <c r="N382" i="10" s="1"/>
  <c r="X382" i="10" s="1"/>
  <c r="I382" i="10"/>
  <c r="V381" i="10"/>
  <c r="T381" i="10"/>
  <c r="R381" i="10"/>
  <c r="P381" i="10"/>
  <c r="M381" i="10"/>
  <c r="K381" i="10"/>
  <c r="N381" i="10" s="1"/>
  <c r="I381" i="10"/>
  <c r="V380" i="10"/>
  <c r="T380" i="10"/>
  <c r="R380" i="10"/>
  <c r="P380" i="10"/>
  <c r="W380" i="10" s="1"/>
  <c r="M380" i="10"/>
  <c r="K380" i="10"/>
  <c r="N380" i="10" s="1"/>
  <c r="X380" i="10" s="1"/>
  <c r="I380" i="10"/>
  <c r="V379" i="10"/>
  <c r="T379" i="10"/>
  <c r="R379" i="10"/>
  <c r="P379" i="10"/>
  <c r="M379" i="10"/>
  <c r="K379" i="10"/>
  <c r="N379" i="10" s="1"/>
  <c r="I379" i="10"/>
  <c r="V378" i="10"/>
  <c r="T378" i="10"/>
  <c r="R378" i="10"/>
  <c r="P378" i="10"/>
  <c r="W378" i="10" s="1"/>
  <c r="M378" i="10"/>
  <c r="K378" i="10"/>
  <c r="N378" i="10" s="1"/>
  <c r="X378" i="10" s="1"/>
  <c r="I378" i="10"/>
  <c r="V377" i="10"/>
  <c r="T377" i="10"/>
  <c r="R377" i="10"/>
  <c r="P377" i="10"/>
  <c r="M377" i="10"/>
  <c r="K377" i="10"/>
  <c r="N377" i="10" s="1"/>
  <c r="I377" i="10"/>
  <c r="V376" i="10"/>
  <c r="T376" i="10"/>
  <c r="R376" i="10"/>
  <c r="P376" i="10"/>
  <c r="W376" i="10" s="1"/>
  <c r="M376" i="10"/>
  <c r="K376" i="10"/>
  <c r="N376" i="10" s="1"/>
  <c r="X376" i="10" s="1"/>
  <c r="I376" i="10"/>
  <c r="V375" i="10"/>
  <c r="T375" i="10"/>
  <c r="R375" i="10"/>
  <c r="P375" i="10"/>
  <c r="M375" i="10"/>
  <c r="K375" i="10"/>
  <c r="N375" i="10" s="1"/>
  <c r="I375" i="10"/>
  <c r="V374" i="10"/>
  <c r="T374" i="10"/>
  <c r="R374" i="10"/>
  <c r="P374" i="10"/>
  <c r="W374" i="10" s="1"/>
  <c r="M374" i="10"/>
  <c r="K374" i="10"/>
  <c r="N374" i="10" s="1"/>
  <c r="X374" i="10" s="1"/>
  <c r="I374" i="10"/>
  <c r="V373" i="10"/>
  <c r="T373" i="10"/>
  <c r="R373" i="10"/>
  <c r="P373" i="10"/>
  <c r="M373" i="10"/>
  <c r="K373" i="10"/>
  <c r="N373" i="10" s="1"/>
  <c r="I373" i="10"/>
  <c r="V372" i="10"/>
  <c r="T372" i="10"/>
  <c r="R372" i="10"/>
  <c r="P372" i="10"/>
  <c r="W372" i="10" s="1"/>
  <c r="M372" i="10"/>
  <c r="K372" i="10"/>
  <c r="N372" i="10" s="1"/>
  <c r="X372" i="10" s="1"/>
  <c r="I372" i="10"/>
  <c r="V371" i="10"/>
  <c r="T371" i="10"/>
  <c r="R371" i="10"/>
  <c r="P371" i="10"/>
  <c r="M371" i="10"/>
  <c r="K371" i="10"/>
  <c r="N371" i="10" s="1"/>
  <c r="I371" i="10"/>
  <c r="V370" i="10"/>
  <c r="T370" i="10"/>
  <c r="R370" i="10"/>
  <c r="P370" i="10"/>
  <c r="W370" i="10" s="1"/>
  <c r="M370" i="10"/>
  <c r="K370" i="10"/>
  <c r="N370" i="10" s="1"/>
  <c r="X370" i="10" s="1"/>
  <c r="I370" i="10"/>
  <c r="V369" i="10"/>
  <c r="T369" i="10"/>
  <c r="R369" i="10"/>
  <c r="P369" i="10"/>
  <c r="M369" i="10"/>
  <c r="K369" i="10"/>
  <c r="N369" i="10" s="1"/>
  <c r="I369" i="10"/>
  <c r="V368" i="10"/>
  <c r="T368" i="10"/>
  <c r="R368" i="10"/>
  <c r="P368" i="10"/>
  <c r="W368" i="10" s="1"/>
  <c r="M368" i="10"/>
  <c r="K368" i="10"/>
  <c r="N368" i="10" s="1"/>
  <c r="X368" i="10" s="1"/>
  <c r="I368" i="10"/>
  <c r="V367" i="10"/>
  <c r="T367" i="10"/>
  <c r="R367" i="10"/>
  <c r="P367" i="10"/>
  <c r="M367" i="10"/>
  <c r="K367" i="10"/>
  <c r="N367" i="10" s="1"/>
  <c r="I367" i="10"/>
  <c r="V366" i="10"/>
  <c r="T366" i="10"/>
  <c r="R366" i="10"/>
  <c r="P366" i="10"/>
  <c r="W366" i="10" s="1"/>
  <c r="M366" i="10"/>
  <c r="K366" i="10"/>
  <c r="N366" i="10" s="1"/>
  <c r="X366" i="10" s="1"/>
  <c r="I366" i="10"/>
  <c r="V365" i="10"/>
  <c r="T365" i="10"/>
  <c r="R365" i="10"/>
  <c r="P365" i="10"/>
  <c r="M365" i="10"/>
  <c r="K365" i="10"/>
  <c r="N365" i="10" s="1"/>
  <c r="I365" i="10"/>
  <c r="V364" i="10"/>
  <c r="T364" i="10"/>
  <c r="R364" i="10"/>
  <c r="P364" i="10"/>
  <c r="W364" i="10" s="1"/>
  <c r="M364" i="10"/>
  <c r="K364" i="10"/>
  <c r="N364" i="10" s="1"/>
  <c r="X364" i="10" s="1"/>
  <c r="I364" i="10"/>
  <c r="V363" i="10"/>
  <c r="T363" i="10"/>
  <c r="R363" i="10"/>
  <c r="P363" i="10"/>
  <c r="M363" i="10"/>
  <c r="K363" i="10"/>
  <c r="N363" i="10" s="1"/>
  <c r="I363" i="10"/>
  <c r="V362" i="10"/>
  <c r="T362" i="10"/>
  <c r="R362" i="10"/>
  <c r="P362" i="10"/>
  <c r="W362" i="10" s="1"/>
  <c r="M362" i="10"/>
  <c r="K362" i="10"/>
  <c r="N362" i="10" s="1"/>
  <c r="X362" i="10" s="1"/>
  <c r="I362" i="10"/>
  <c r="V361" i="10"/>
  <c r="T361" i="10"/>
  <c r="R361" i="10"/>
  <c r="P361" i="10"/>
  <c r="M361" i="10"/>
  <c r="K361" i="10"/>
  <c r="N361" i="10" s="1"/>
  <c r="I361" i="10"/>
  <c r="V360" i="10"/>
  <c r="T360" i="10"/>
  <c r="R360" i="10"/>
  <c r="P360" i="10"/>
  <c r="W360" i="10" s="1"/>
  <c r="M360" i="10"/>
  <c r="K360" i="10"/>
  <c r="N360" i="10" s="1"/>
  <c r="X360" i="10" s="1"/>
  <c r="I360" i="10"/>
  <c r="V359" i="10"/>
  <c r="T359" i="10"/>
  <c r="R359" i="10"/>
  <c r="P359" i="10"/>
  <c r="M359" i="10"/>
  <c r="K359" i="10"/>
  <c r="N359" i="10" s="1"/>
  <c r="I359" i="10"/>
  <c r="V358" i="10"/>
  <c r="T358" i="10"/>
  <c r="R358" i="10"/>
  <c r="P358" i="10"/>
  <c r="W358" i="10" s="1"/>
  <c r="M358" i="10"/>
  <c r="K358" i="10"/>
  <c r="N358" i="10" s="1"/>
  <c r="X358" i="10" s="1"/>
  <c r="I358" i="10"/>
  <c r="V345" i="10"/>
  <c r="T345" i="10"/>
  <c r="R345" i="10"/>
  <c r="P345" i="10"/>
  <c r="W345" i="10" s="1"/>
  <c r="M345" i="10"/>
  <c r="K345" i="10"/>
  <c r="I345" i="10"/>
  <c r="V344" i="10"/>
  <c r="T344" i="10"/>
  <c r="R344" i="10"/>
  <c r="P344" i="10"/>
  <c r="W344" i="10" s="1"/>
  <c r="M344" i="10"/>
  <c r="K344" i="10"/>
  <c r="I344" i="10"/>
  <c r="V343" i="10"/>
  <c r="T343" i="10"/>
  <c r="R343" i="10"/>
  <c r="P343" i="10"/>
  <c r="W343" i="10" s="1"/>
  <c r="M343" i="10"/>
  <c r="K343" i="10"/>
  <c r="I343" i="10"/>
  <c r="V342" i="10"/>
  <c r="T342" i="10"/>
  <c r="R342" i="10"/>
  <c r="P342" i="10"/>
  <c r="W342" i="10" s="1"/>
  <c r="M342" i="10"/>
  <c r="K342" i="10"/>
  <c r="I342" i="10"/>
  <c r="V341" i="10"/>
  <c r="T341" i="10"/>
  <c r="R341" i="10"/>
  <c r="P341" i="10"/>
  <c r="W341" i="10" s="1"/>
  <c r="M341" i="10"/>
  <c r="K341" i="10"/>
  <c r="I341" i="10"/>
  <c r="V340" i="10"/>
  <c r="T340" i="10"/>
  <c r="R340" i="10"/>
  <c r="P340" i="10"/>
  <c r="W340" i="10" s="1"/>
  <c r="M340" i="10"/>
  <c r="K340" i="10"/>
  <c r="I340" i="10"/>
  <c r="V339" i="10"/>
  <c r="T339" i="10"/>
  <c r="R339" i="10"/>
  <c r="P339" i="10"/>
  <c r="W339" i="10" s="1"/>
  <c r="M339" i="10"/>
  <c r="K339" i="10"/>
  <c r="I339" i="10"/>
  <c r="V338" i="10"/>
  <c r="T338" i="10"/>
  <c r="R338" i="10"/>
  <c r="P338" i="10"/>
  <c r="W338" i="10" s="1"/>
  <c r="M338" i="10"/>
  <c r="K338" i="10"/>
  <c r="I338" i="10"/>
  <c r="V337" i="10"/>
  <c r="T337" i="10"/>
  <c r="R337" i="10"/>
  <c r="P337" i="10"/>
  <c r="W337" i="10" s="1"/>
  <c r="M337" i="10"/>
  <c r="K337" i="10"/>
  <c r="I337" i="10"/>
  <c r="V336" i="10"/>
  <c r="T336" i="10"/>
  <c r="R336" i="10"/>
  <c r="P336" i="10"/>
  <c r="W336" i="10" s="1"/>
  <c r="M336" i="10"/>
  <c r="K336" i="10"/>
  <c r="I336" i="10"/>
  <c r="V335" i="10"/>
  <c r="T335" i="10"/>
  <c r="R335" i="10"/>
  <c r="P335" i="10"/>
  <c r="W335" i="10" s="1"/>
  <c r="M335" i="10"/>
  <c r="K335" i="10"/>
  <c r="I335" i="10"/>
  <c r="V334" i="10"/>
  <c r="T334" i="10"/>
  <c r="R334" i="10"/>
  <c r="P334" i="10"/>
  <c r="W334" i="10" s="1"/>
  <c r="M334" i="10"/>
  <c r="K334" i="10"/>
  <c r="I334" i="10"/>
  <c r="V333" i="10"/>
  <c r="T333" i="10"/>
  <c r="R333" i="10"/>
  <c r="P333" i="10"/>
  <c r="W333" i="10" s="1"/>
  <c r="M333" i="10"/>
  <c r="K333" i="10"/>
  <c r="I333" i="10"/>
  <c r="V332" i="10"/>
  <c r="T332" i="10"/>
  <c r="R332" i="10"/>
  <c r="P332" i="10"/>
  <c r="W332" i="10" s="1"/>
  <c r="M332" i="10"/>
  <c r="K332" i="10"/>
  <c r="I332" i="10"/>
  <c r="V331" i="10"/>
  <c r="T331" i="10"/>
  <c r="R331" i="10"/>
  <c r="P331" i="10"/>
  <c r="W331" i="10" s="1"/>
  <c r="M331" i="10"/>
  <c r="K331" i="10"/>
  <c r="I331" i="10"/>
  <c r="V330" i="10"/>
  <c r="T330" i="10"/>
  <c r="R330" i="10"/>
  <c r="P330" i="10"/>
  <c r="W330" i="10" s="1"/>
  <c r="M330" i="10"/>
  <c r="K330" i="10"/>
  <c r="I330" i="10"/>
  <c r="V323" i="10"/>
  <c r="T323" i="10"/>
  <c r="R323" i="10"/>
  <c r="P323" i="10"/>
  <c r="W323" i="10" s="1"/>
  <c r="M323" i="10"/>
  <c r="K323" i="10"/>
  <c r="I323" i="10"/>
  <c r="V322" i="10"/>
  <c r="T322" i="10"/>
  <c r="R322" i="10"/>
  <c r="P322" i="10"/>
  <c r="W322" i="10" s="1"/>
  <c r="M322" i="10"/>
  <c r="K322" i="10"/>
  <c r="I322" i="10"/>
  <c r="V321" i="10"/>
  <c r="T321" i="10"/>
  <c r="R321" i="10"/>
  <c r="P321" i="10"/>
  <c r="W321" i="10" s="1"/>
  <c r="M321" i="10"/>
  <c r="K321" i="10"/>
  <c r="I321" i="10"/>
  <c r="V320" i="10"/>
  <c r="T320" i="10"/>
  <c r="R320" i="10"/>
  <c r="P320" i="10"/>
  <c r="W320" i="10" s="1"/>
  <c r="M320" i="10"/>
  <c r="K320" i="10"/>
  <c r="I320" i="10"/>
  <c r="V319" i="10"/>
  <c r="T319" i="10"/>
  <c r="R319" i="10"/>
  <c r="P319" i="10"/>
  <c r="W319" i="10" s="1"/>
  <c r="M319" i="10"/>
  <c r="K319" i="10"/>
  <c r="I319" i="10"/>
  <c r="V318" i="10"/>
  <c r="T318" i="10"/>
  <c r="R318" i="10"/>
  <c r="P318" i="10"/>
  <c r="W318" i="10" s="1"/>
  <c r="M318" i="10"/>
  <c r="K318" i="10"/>
  <c r="I318" i="10"/>
  <c r="V317" i="10"/>
  <c r="T317" i="10"/>
  <c r="R317" i="10"/>
  <c r="P317" i="10"/>
  <c r="W317" i="10" s="1"/>
  <c r="M317" i="10"/>
  <c r="K317" i="10"/>
  <c r="I317" i="10"/>
  <c r="V316" i="10"/>
  <c r="T316" i="10"/>
  <c r="R316" i="10"/>
  <c r="P316" i="10"/>
  <c r="W316" i="10" s="1"/>
  <c r="M316" i="10"/>
  <c r="K316" i="10"/>
  <c r="I316" i="10"/>
  <c r="V315" i="10"/>
  <c r="T315" i="10"/>
  <c r="R315" i="10"/>
  <c r="P315" i="10"/>
  <c r="W315" i="10" s="1"/>
  <c r="M315" i="10"/>
  <c r="K315" i="10"/>
  <c r="I315" i="10"/>
  <c r="V314" i="10"/>
  <c r="T314" i="10"/>
  <c r="R314" i="10"/>
  <c r="P314" i="10"/>
  <c r="W314" i="10" s="1"/>
  <c r="M314" i="10"/>
  <c r="K314" i="10"/>
  <c r="I314" i="10"/>
  <c r="V313" i="10"/>
  <c r="T313" i="10"/>
  <c r="R313" i="10"/>
  <c r="P313" i="10"/>
  <c r="W313" i="10" s="1"/>
  <c r="M313" i="10"/>
  <c r="K313" i="10"/>
  <c r="I313" i="10"/>
  <c r="V312" i="10"/>
  <c r="T312" i="10"/>
  <c r="R312" i="10"/>
  <c r="P312" i="10"/>
  <c r="W312" i="10" s="1"/>
  <c r="M312" i="10"/>
  <c r="K312" i="10"/>
  <c r="I312" i="10"/>
  <c r="V311" i="10"/>
  <c r="T311" i="10"/>
  <c r="R311" i="10"/>
  <c r="P311" i="10"/>
  <c r="W311" i="10" s="1"/>
  <c r="M311" i="10"/>
  <c r="K311" i="10"/>
  <c r="I311" i="10"/>
  <c r="V310" i="10"/>
  <c r="T310" i="10"/>
  <c r="R310" i="10"/>
  <c r="P310" i="10"/>
  <c r="W310" i="10" s="1"/>
  <c r="M310" i="10"/>
  <c r="K310" i="10"/>
  <c r="I310" i="10"/>
  <c r="V309" i="10"/>
  <c r="T309" i="10"/>
  <c r="R309" i="10"/>
  <c r="P309" i="10"/>
  <c r="W309" i="10" s="1"/>
  <c r="M309" i="10"/>
  <c r="K309" i="10"/>
  <c r="I309" i="10"/>
  <c r="V308" i="10"/>
  <c r="T308" i="10"/>
  <c r="R308" i="10"/>
  <c r="P308" i="10"/>
  <c r="W308" i="10" s="1"/>
  <c r="M308" i="10"/>
  <c r="K308" i="10"/>
  <c r="I308" i="10"/>
  <c r="V307" i="10"/>
  <c r="T307" i="10"/>
  <c r="R307" i="10"/>
  <c r="P307" i="10"/>
  <c r="W307" i="10" s="1"/>
  <c r="M307" i="10"/>
  <c r="K307" i="10"/>
  <c r="I307" i="10"/>
  <c r="V306" i="10"/>
  <c r="T306" i="10"/>
  <c r="R306" i="10"/>
  <c r="P306" i="10"/>
  <c r="W306" i="10" s="1"/>
  <c r="M306" i="10"/>
  <c r="K306" i="10"/>
  <c r="I306" i="10"/>
  <c r="V305" i="10"/>
  <c r="T305" i="10"/>
  <c r="R305" i="10"/>
  <c r="P305" i="10"/>
  <c r="W305" i="10" s="1"/>
  <c r="M305" i="10"/>
  <c r="K305" i="10"/>
  <c r="I305" i="10"/>
  <c r="V304" i="10"/>
  <c r="T304" i="10"/>
  <c r="R304" i="10"/>
  <c r="P304" i="10"/>
  <c r="W304" i="10" s="1"/>
  <c r="M304" i="10"/>
  <c r="K304" i="10"/>
  <c r="I304" i="10"/>
  <c r="V303" i="10"/>
  <c r="T303" i="10"/>
  <c r="R303" i="10"/>
  <c r="P303" i="10"/>
  <c r="W303" i="10" s="1"/>
  <c r="M303" i="10"/>
  <c r="K303" i="10"/>
  <c r="I303" i="10"/>
  <c r="V302" i="10"/>
  <c r="T302" i="10"/>
  <c r="R302" i="10"/>
  <c r="P302" i="10"/>
  <c r="W302" i="10" s="1"/>
  <c r="M302" i="10"/>
  <c r="K302" i="10"/>
  <c r="I302" i="10"/>
  <c r="V301" i="10"/>
  <c r="T301" i="10"/>
  <c r="R301" i="10"/>
  <c r="P301" i="10"/>
  <c r="W301" i="10" s="1"/>
  <c r="M301" i="10"/>
  <c r="K301" i="10"/>
  <c r="I301" i="10"/>
  <c r="V300" i="10"/>
  <c r="T300" i="10"/>
  <c r="R300" i="10"/>
  <c r="P300" i="10"/>
  <c r="W300" i="10" s="1"/>
  <c r="M300" i="10"/>
  <c r="K300" i="10"/>
  <c r="I300" i="10"/>
  <c r="V299" i="10"/>
  <c r="T299" i="10"/>
  <c r="R299" i="10"/>
  <c r="P299" i="10"/>
  <c r="W299" i="10" s="1"/>
  <c r="M299" i="10"/>
  <c r="K299" i="10"/>
  <c r="I299" i="10"/>
  <c r="V298" i="10"/>
  <c r="T298" i="10"/>
  <c r="R298" i="10"/>
  <c r="P298" i="10"/>
  <c r="W298" i="10" s="1"/>
  <c r="M298" i="10"/>
  <c r="K298" i="10"/>
  <c r="I298" i="10"/>
  <c r="V297" i="10"/>
  <c r="T297" i="10"/>
  <c r="R297" i="10"/>
  <c r="P297" i="10"/>
  <c r="W297" i="10" s="1"/>
  <c r="M297" i="10"/>
  <c r="K297" i="10"/>
  <c r="N297" i="10" s="1"/>
  <c r="I297" i="10"/>
  <c r="V296" i="10"/>
  <c r="T296" i="10"/>
  <c r="R296" i="10"/>
  <c r="P296" i="10"/>
  <c r="W296" i="10" s="1"/>
  <c r="M296" i="10"/>
  <c r="K296" i="10"/>
  <c r="N296" i="10" s="1"/>
  <c r="X296" i="10" s="1"/>
  <c r="I296" i="10"/>
  <c r="V295" i="10"/>
  <c r="T295" i="10"/>
  <c r="R295" i="10"/>
  <c r="P295" i="10"/>
  <c r="W295" i="10" s="1"/>
  <c r="M295" i="10"/>
  <c r="K295" i="10"/>
  <c r="N295" i="10" s="1"/>
  <c r="X295" i="10" s="1"/>
  <c r="I295" i="10"/>
  <c r="V294" i="10"/>
  <c r="T294" i="10"/>
  <c r="R294" i="10"/>
  <c r="P294" i="10"/>
  <c r="W294" i="10" s="1"/>
  <c r="M294" i="10"/>
  <c r="K294" i="10"/>
  <c r="N294" i="10" s="1"/>
  <c r="X294" i="10" s="1"/>
  <c r="I294" i="10"/>
  <c r="V293" i="10"/>
  <c r="T293" i="10"/>
  <c r="R293" i="10"/>
  <c r="P293" i="10"/>
  <c r="W293" i="10" s="1"/>
  <c r="M293" i="10"/>
  <c r="K293" i="10"/>
  <c r="N293" i="10" s="1"/>
  <c r="X293" i="10" s="1"/>
  <c r="I293" i="10"/>
  <c r="V292" i="10"/>
  <c r="T292" i="10"/>
  <c r="R292" i="10"/>
  <c r="P292" i="10"/>
  <c r="W292" i="10" s="1"/>
  <c r="M292" i="10"/>
  <c r="K292" i="10"/>
  <c r="N292" i="10" s="1"/>
  <c r="X292" i="10" s="1"/>
  <c r="I292" i="10"/>
  <c r="X281" i="10"/>
  <c r="V281" i="10"/>
  <c r="T281" i="10"/>
  <c r="R281" i="10"/>
  <c r="O281" i="10"/>
  <c r="M281" i="10"/>
  <c r="P281" i="10" s="1"/>
  <c r="K281" i="10"/>
  <c r="I281" i="10"/>
  <c r="X280" i="10"/>
  <c r="V280" i="10"/>
  <c r="T280" i="10"/>
  <c r="R280" i="10"/>
  <c r="Y280" i="10" s="1"/>
  <c r="O280" i="10"/>
  <c r="M280" i="10"/>
  <c r="K280" i="10"/>
  <c r="P280" i="10" s="1"/>
  <c r="I280" i="10"/>
  <c r="X279" i="10"/>
  <c r="V279" i="10"/>
  <c r="T279" i="10"/>
  <c r="R279" i="10"/>
  <c r="Y279" i="10" s="1"/>
  <c r="O279" i="10"/>
  <c r="M279" i="10"/>
  <c r="P279" i="10" s="1"/>
  <c r="Z279" i="10" s="1"/>
  <c r="K279" i="10"/>
  <c r="I279" i="10"/>
  <c r="X278" i="10"/>
  <c r="V278" i="10"/>
  <c r="T278" i="10"/>
  <c r="R278" i="10"/>
  <c r="Y278" i="10" s="1"/>
  <c r="O278" i="10"/>
  <c r="M278" i="10"/>
  <c r="K278" i="10"/>
  <c r="P278" i="10" s="1"/>
  <c r="I278" i="10"/>
  <c r="X277" i="10"/>
  <c r="V277" i="10"/>
  <c r="T277" i="10"/>
  <c r="R277" i="10"/>
  <c r="O277" i="10"/>
  <c r="M277" i="10"/>
  <c r="P277" i="10" s="1"/>
  <c r="K277" i="10"/>
  <c r="I277" i="10"/>
  <c r="X276" i="10"/>
  <c r="V276" i="10"/>
  <c r="T276" i="10"/>
  <c r="R276" i="10"/>
  <c r="Y276" i="10" s="1"/>
  <c r="O276" i="10"/>
  <c r="M276" i="10"/>
  <c r="K276" i="10"/>
  <c r="P276" i="10" s="1"/>
  <c r="I276" i="10"/>
  <c r="X275" i="10"/>
  <c r="V275" i="10"/>
  <c r="T275" i="10"/>
  <c r="R275" i="10"/>
  <c r="Y275" i="10" s="1"/>
  <c r="O275" i="10"/>
  <c r="M275" i="10"/>
  <c r="P275" i="10" s="1"/>
  <c r="Z275" i="10" s="1"/>
  <c r="K275" i="10"/>
  <c r="I275" i="10"/>
  <c r="X274" i="10"/>
  <c r="V274" i="10"/>
  <c r="T274" i="10"/>
  <c r="R274" i="10"/>
  <c r="Y274" i="10" s="1"/>
  <c r="O274" i="10"/>
  <c r="M274" i="10"/>
  <c r="K274" i="10"/>
  <c r="P274" i="10" s="1"/>
  <c r="I274" i="10"/>
  <c r="X273" i="10"/>
  <c r="V273" i="10"/>
  <c r="T273" i="10"/>
  <c r="R273" i="10"/>
  <c r="O273" i="10"/>
  <c r="M273" i="10"/>
  <c r="P273" i="10" s="1"/>
  <c r="K273" i="10"/>
  <c r="I273" i="10"/>
  <c r="X272" i="10"/>
  <c r="V272" i="10"/>
  <c r="T272" i="10"/>
  <c r="R272" i="10"/>
  <c r="Y272" i="10" s="1"/>
  <c r="O272" i="10"/>
  <c r="M272" i="10"/>
  <c r="K272" i="10"/>
  <c r="P272" i="10" s="1"/>
  <c r="I272" i="10"/>
  <c r="X271" i="10"/>
  <c r="V271" i="10"/>
  <c r="T271" i="10"/>
  <c r="R271" i="10"/>
  <c r="Y271" i="10" s="1"/>
  <c r="O271" i="10"/>
  <c r="M271" i="10"/>
  <c r="P271" i="10" s="1"/>
  <c r="Z271" i="10" s="1"/>
  <c r="K271" i="10"/>
  <c r="I271" i="10"/>
  <c r="X270" i="10"/>
  <c r="V270" i="10"/>
  <c r="T270" i="10"/>
  <c r="R270" i="10"/>
  <c r="Y270" i="10" s="1"/>
  <c r="O270" i="10"/>
  <c r="M270" i="10"/>
  <c r="K270" i="10"/>
  <c r="P270" i="10" s="1"/>
  <c r="I270" i="10"/>
  <c r="X269" i="10"/>
  <c r="V269" i="10"/>
  <c r="T269" i="10"/>
  <c r="R269" i="10"/>
  <c r="O269" i="10"/>
  <c r="M269" i="10"/>
  <c r="P269" i="10" s="1"/>
  <c r="K269" i="10"/>
  <c r="I269" i="10"/>
  <c r="X268" i="10"/>
  <c r="V268" i="10"/>
  <c r="T268" i="10"/>
  <c r="R268" i="10"/>
  <c r="Y268" i="10" s="1"/>
  <c r="O268" i="10"/>
  <c r="M268" i="10"/>
  <c r="K268" i="10"/>
  <c r="P268" i="10" s="1"/>
  <c r="I268" i="10"/>
  <c r="X267" i="10"/>
  <c r="V267" i="10"/>
  <c r="T267" i="10"/>
  <c r="R267" i="10"/>
  <c r="Y267" i="10" s="1"/>
  <c r="O267" i="10"/>
  <c r="M267" i="10"/>
  <c r="P267" i="10" s="1"/>
  <c r="Z267" i="10" s="1"/>
  <c r="K267" i="10"/>
  <c r="I267" i="10"/>
  <c r="X266" i="10"/>
  <c r="V266" i="10"/>
  <c r="T266" i="10"/>
  <c r="R266" i="10"/>
  <c r="Y266" i="10" s="1"/>
  <c r="O266" i="10"/>
  <c r="M266" i="10"/>
  <c r="K266" i="10"/>
  <c r="P266" i="10" s="1"/>
  <c r="I266" i="10"/>
  <c r="X265" i="10"/>
  <c r="V265" i="10"/>
  <c r="T265" i="10"/>
  <c r="R265" i="10"/>
  <c r="O265" i="10"/>
  <c r="M265" i="10"/>
  <c r="P265" i="10" s="1"/>
  <c r="K265" i="10"/>
  <c r="I265" i="10"/>
  <c r="X264" i="10"/>
  <c r="V264" i="10"/>
  <c r="T264" i="10"/>
  <c r="R264" i="10"/>
  <c r="Y264" i="10" s="1"/>
  <c r="O264" i="10"/>
  <c r="M264" i="10"/>
  <c r="K264" i="10"/>
  <c r="P264" i="10" s="1"/>
  <c r="I264" i="10"/>
  <c r="X263" i="10"/>
  <c r="V263" i="10"/>
  <c r="T263" i="10"/>
  <c r="R263" i="10"/>
  <c r="Y263" i="10" s="1"/>
  <c r="O263" i="10"/>
  <c r="M263" i="10"/>
  <c r="P263" i="10" s="1"/>
  <c r="Z263" i="10" s="1"/>
  <c r="K263" i="10"/>
  <c r="I263" i="10"/>
  <c r="X262" i="10"/>
  <c r="V262" i="10"/>
  <c r="T262" i="10"/>
  <c r="R262" i="10"/>
  <c r="Y262" i="10" s="1"/>
  <c r="O262" i="10"/>
  <c r="M262" i="10"/>
  <c r="K262" i="10"/>
  <c r="P262" i="10" s="1"/>
  <c r="I262" i="10"/>
  <c r="X261" i="10"/>
  <c r="V261" i="10"/>
  <c r="T261" i="10"/>
  <c r="R261" i="10"/>
  <c r="O261" i="10"/>
  <c r="M261" i="10"/>
  <c r="P261" i="10" s="1"/>
  <c r="K261" i="10"/>
  <c r="I261" i="10"/>
  <c r="X260" i="10"/>
  <c r="V260" i="10"/>
  <c r="T260" i="10"/>
  <c r="R260" i="10"/>
  <c r="Y260" i="10" s="1"/>
  <c r="O260" i="10"/>
  <c r="M260" i="10"/>
  <c r="K260" i="10"/>
  <c r="P260" i="10" s="1"/>
  <c r="I260" i="10"/>
  <c r="X259" i="10"/>
  <c r="V259" i="10"/>
  <c r="T259" i="10"/>
  <c r="R259" i="10"/>
  <c r="Y259" i="10" s="1"/>
  <c r="O259" i="10"/>
  <c r="M259" i="10"/>
  <c r="P259" i="10" s="1"/>
  <c r="Z259" i="10" s="1"/>
  <c r="K259" i="10"/>
  <c r="I259" i="10"/>
  <c r="X258" i="10"/>
  <c r="V258" i="10"/>
  <c r="T258" i="10"/>
  <c r="R258" i="10"/>
  <c r="Y258" i="10" s="1"/>
  <c r="O258" i="10"/>
  <c r="M258" i="10"/>
  <c r="K258" i="10"/>
  <c r="P258" i="10" s="1"/>
  <c r="I258" i="10"/>
  <c r="X257" i="10"/>
  <c r="V257" i="10"/>
  <c r="T257" i="10"/>
  <c r="R257" i="10"/>
  <c r="O257" i="10"/>
  <c r="M257" i="10"/>
  <c r="P257" i="10" s="1"/>
  <c r="K257" i="10"/>
  <c r="I257" i="10"/>
  <c r="X256" i="10"/>
  <c r="V256" i="10"/>
  <c r="T256" i="10"/>
  <c r="R256" i="10"/>
  <c r="Y256" i="10" s="1"/>
  <c r="O256" i="10"/>
  <c r="M256" i="10"/>
  <c r="K256" i="10"/>
  <c r="P256" i="10" s="1"/>
  <c r="I256" i="10"/>
  <c r="X255" i="10"/>
  <c r="V255" i="10"/>
  <c r="T255" i="10"/>
  <c r="R255" i="10"/>
  <c r="Y255" i="10" s="1"/>
  <c r="O255" i="10"/>
  <c r="M255" i="10"/>
  <c r="P255" i="10" s="1"/>
  <c r="Z255" i="10" s="1"/>
  <c r="K255" i="10"/>
  <c r="I255" i="10"/>
  <c r="X254" i="10"/>
  <c r="V254" i="10"/>
  <c r="T254" i="10"/>
  <c r="R254" i="10"/>
  <c r="Y254" i="10" s="1"/>
  <c r="O254" i="10"/>
  <c r="M254" i="10"/>
  <c r="K254" i="10"/>
  <c r="P254" i="10" s="1"/>
  <c r="I254" i="10"/>
  <c r="X253" i="10"/>
  <c r="V253" i="10"/>
  <c r="T253" i="10"/>
  <c r="R253" i="10"/>
  <c r="O253" i="10"/>
  <c r="M253" i="10"/>
  <c r="P253" i="10" s="1"/>
  <c r="K253" i="10"/>
  <c r="I253" i="10"/>
  <c r="X252" i="10"/>
  <c r="V252" i="10"/>
  <c r="T252" i="10"/>
  <c r="R252" i="10"/>
  <c r="Y252" i="10" s="1"/>
  <c r="O252" i="10"/>
  <c r="M252" i="10"/>
  <c r="K252" i="10"/>
  <c r="P252" i="10" s="1"/>
  <c r="I252" i="10"/>
  <c r="X251" i="10"/>
  <c r="V251" i="10"/>
  <c r="T251" i="10"/>
  <c r="R251" i="10"/>
  <c r="Y251" i="10" s="1"/>
  <c r="O251" i="10"/>
  <c r="M251" i="10"/>
  <c r="P251" i="10" s="1"/>
  <c r="Z251" i="10" s="1"/>
  <c r="K251" i="10"/>
  <c r="I251" i="10"/>
  <c r="X250" i="10"/>
  <c r="V250" i="10"/>
  <c r="T250" i="10"/>
  <c r="R250" i="10"/>
  <c r="Y250" i="10" s="1"/>
  <c r="O250" i="10"/>
  <c r="M250" i="10"/>
  <c r="K250" i="10"/>
  <c r="P250" i="10" s="1"/>
  <c r="I250" i="10"/>
  <c r="X249" i="10"/>
  <c r="V249" i="10"/>
  <c r="T249" i="10"/>
  <c r="R249" i="10"/>
  <c r="O249" i="10"/>
  <c r="M249" i="10"/>
  <c r="P249" i="10" s="1"/>
  <c r="K249" i="10"/>
  <c r="I249" i="10"/>
  <c r="X248" i="10"/>
  <c r="V248" i="10"/>
  <c r="T248" i="10"/>
  <c r="R248" i="10"/>
  <c r="Y248" i="10" s="1"/>
  <c r="O248" i="10"/>
  <c r="M248" i="10"/>
  <c r="K248" i="10"/>
  <c r="P248" i="10" s="1"/>
  <c r="I248" i="10"/>
  <c r="X247" i="10"/>
  <c r="V247" i="10"/>
  <c r="T247" i="10"/>
  <c r="R247" i="10"/>
  <c r="Y247" i="10" s="1"/>
  <c r="O247" i="10"/>
  <c r="M247" i="10"/>
  <c r="P247" i="10" s="1"/>
  <c r="Z247" i="10" s="1"/>
  <c r="K247" i="10"/>
  <c r="I247" i="10"/>
  <c r="X246" i="10"/>
  <c r="V246" i="10"/>
  <c r="T246" i="10"/>
  <c r="R246" i="10"/>
  <c r="Y246" i="10" s="1"/>
  <c r="O246" i="10"/>
  <c r="M246" i="10"/>
  <c r="K246" i="10"/>
  <c r="P246" i="10" s="1"/>
  <c r="I246" i="10"/>
  <c r="X245" i="10"/>
  <c r="V245" i="10"/>
  <c r="T245" i="10"/>
  <c r="R245" i="10"/>
  <c r="O245" i="10"/>
  <c r="M245" i="10"/>
  <c r="P245" i="10" s="1"/>
  <c r="K245" i="10"/>
  <c r="I245" i="10"/>
  <c r="X244" i="10"/>
  <c r="V244" i="10"/>
  <c r="T244" i="10"/>
  <c r="R244" i="10"/>
  <c r="Y244" i="10" s="1"/>
  <c r="O244" i="10"/>
  <c r="M244" i="10"/>
  <c r="K244" i="10"/>
  <c r="P244" i="10" s="1"/>
  <c r="I244" i="10"/>
  <c r="X243" i="10"/>
  <c r="V243" i="10"/>
  <c r="T243" i="10"/>
  <c r="R243" i="10"/>
  <c r="Y243" i="10" s="1"/>
  <c r="O243" i="10"/>
  <c r="M243" i="10"/>
  <c r="P243" i="10" s="1"/>
  <c r="Z243" i="10" s="1"/>
  <c r="K243" i="10"/>
  <c r="I243" i="10"/>
  <c r="X242" i="10"/>
  <c r="V242" i="10"/>
  <c r="T242" i="10"/>
  <c r="R242" i="10"/>
  <c r="Y242" i="10" s="1"/>
  <c r="O242" i="10"/>
  <c r="M242" i="10"/>
  <c r="K242" i="10"/>
  <c r="P242" i="10" s="1"/>
  <c r="I242" i="10"/>
  <c r="X241" i="10"/>
  <c r="V241" i="10"/>
  <c r="T241" i="10"/>
  <c r="R241" i="10"/>
  <c r="O241" i="10"/>
  <c r="M241" i="10"/>
  <c r="P241" i="10" s="1"/>
  <c r="K241" i="10"/>
  <c r="I241" i="10"/>
  <c r="X240" i="10"/>
  <c r="V240" i="10"/>
  <c r="T240" i="10"/>
  <c r="R240" i="10"/>
  <c r="Y240" i="10" s="1"/>
  <c r="O240" i="10"/>
  <c r="M240" i="10"/>
  <c r="K240" i="10"/>
  <c r="P240" i="10" s="1"/>
  <c r="I240" i="10"/>
  <c r="X239" i="10"/>
  <c r="V239" i="10"/>
  <c r="T239" i="10"/>
  <c r="R239" i="10"/>
  <c r="Y239" i="10" s="1"/>
  <c r="O239" i="10"/>
  <c r="M239" i="10"/>
  <c r="P239" i="10" s="1"/>
  <c r="Z239" i="10" s="1"/>
  <c r="K239" i="10"/>
  <c r="I239" i="10"/>
  <c r="X238" i="10"/>
  <c r="V238" i="10"/>
  <c r="T238" i="10"/>
  <c r="R238" i="10"/>
  <c r="Y238" i="10" s="1"/>
  <c r="O238" i="10"/>
  <c r="M238" i="10"/>
  <c r="K238" i="10"/>
  <c r="P238" i="10" s="1"/>
  <c r="I238" i="10"/>
  <c r="Z238" i="10" s="1"/>
  <c r="X237" i="10"/>
  <c r="V237" i="10"/>
  <c r="T237" i="10"/>
  <c r="R237" i="10"/>
  <c r="O237" i="10"/>
  <c r="M237" i="10"/>
  <c r="P237" i="10" s="1"/>
  <c r="K237" i="10"/>
  <c r="I237" i="10"/>
  <c r="X236" i="10"/>
  <c r="V236" i="10"/>
  <c r="T236" i="10"/>
  <c r="R236" i="10"/>
  <c r="Y236" i="10" s="1"/>
  <c r="O236" i="10"/>
  <c r="M236" i="10"/>
  <c r="K236" i="10"/>
  <c r="P236" i="10" s="1"/>
  <c r="I236" i="10"/>
  <c r="X235" i="10"/>
  <c r="V235" i="10"/>
  <c r="T235" i="10"/>
  <c r="R235" i="10"/>
  <c r="Y235" i="10" s="1"/>
  <c r="O235" i="10"/>
  <c r="M235" i="10"/>
  <c r="P235" i="10" s="1"/>
  <c r="Z235" i="10" s="1"/>
  <c r="K235" i="10"/>
  <c r="I235" i="10"/>
  <c r="X234" i="10"/>
  <c r="V234" i="10"/>
  <c r="T234" i="10"/>
  <c r="R234" i="10"/>
  <c r="Y234" i="10" s="1"/>
  <c r="O234" i="10"/>
  <c r="M234" i="10"/>
  <c r="K234" i="10"/>
  <c r="P234" i="10" s="1"/>
  <c r="I234" i="10"/>
  <c r="X233" i="10"/>
  <c r="V233" i="10"/>
  <c r="T233" i="10"/>
  <c r="R233" i="10"/>
  <c r="O233" i="10"/>
  <c r="M233" i="10"/>
  <c r="P233" i="10" s="1"/>
  <c r="K233" i="10"/>
  <c r="I233" i="10"/>
  <c r="X232" i="10"/>
  <c r="V232" i="10"/>
  <c r="T232" i="10"/>
  <c r="R232" i="10"/>
  <c r="Y232" i="10" s="1"/>
  <c r="O232" i="10"/>
  <c r="M232" i="10"/>
  <c r="K232" i="10"/>
  <c r="P232" i="10" s="1"/>
  <c r="I232" i="10"/>
  <c r="X231" i="10"/>
  <c r="V231" i="10"/>
  <c r="T231" i="10"/>
  <c r="R231" i="10"/>
  <c r="Y231" i="10" s="1"/>
  <c r="O231" i="10"/>
  <c r="M231" i="10"/>
  <c r="P231" i="10" s="1"/>
  <c r="Z231" i="10" s="1"/>
  <c r="K231" i="10"/>
  <c r="I231" i="10"/>
  <c r="X230" i="10"/>
  <c r="V230" i="10"/>
  <c r="T230" i="10"/>
  <c r="R230" i="10"/>
  <c r="Y230" i="10" s="1"/>
  <c r="O230" i="10"/>
  <c r="M230" i="10"/>
  <c r="K230" i="10"/>
  <c r="P230" i="10" s="1"/>
  <c r="I230" i="10"/>
  <c r="X229" i="10"/>
  <c r="V229" i="10"/>
  <c r="T229" i="10"/>
  <c r="R229" i="10"/>
  <c r="O229" i="10"/>
  <c r="M229" i="10"/>
  <c r="P229" i="10" s="1"/>
  <c r="K229" i="10"/>
  <c r="I229" i="10"/>
  <c r="X228" i="10"/>
  <c r="V228" i="10"/>
  <c r="T228" i="10"/>
  <c r="R228" i="10"/>
  <c r="Y228" i="10" s="1"/>
  <c r="O228" i="10"/>
  <c r="M228" i="10"/>
  <c r="K228" i="10"/>
  <c r="P228" i="10" s="1"/>
  <c r="I228" i="10"/>
  <c r="X227" i="10"/>
  <c r="V227" i="10"/>
  <c r="T227" i="10"/>
  <c r="R227" i="10"/>
  <c r="Y227" i="10" s="1"/>
  <c r="O227" i="10"/>
  <c r="M227" i="10"/>
  <c r="P227" i="10" s="1"/>
  <c r="Z227" i="10" s="1"/>
  <c r="K227" i="10"/>
  <c r="I227" i="10"/>
  <c r="X226" i="10"/>
  <c r="V226" i="10"/>
  <c r="T226" i="10"/>
  <c r="R226" i="10"/>
  <c r="Y226" i="10" s="1"/>
  <c r="O226" i="10"/>
  <c r="M226" i="10"/>
  <c r="K226" i="10"/>
  <c r="P226" i="10" s="1"/>
  <c r="I226" i="10"/>
  <c r="X225" i="10"/>
  <c r="V225" i="10"/>
  <c r="T225" i="10"/>
  <c r="R225" i="10"/>
  <c r="O225" i="10"/>
  <c r="M225" i="10"/>
  <c r="P225" i="10" s="1"/>
  <c r="K225" i="10"/>
  <c r="I225" i="10"/>
  <c r="X224" i="10"/>
  <c r="V224" i="10"/>
  <c r="T224" i="10"/>
  <c r="R224" i="10"/>
  <c r="Y224" i="10" s="1"/>
  <c r="O224" i="10"/>
  <c r="M224" i="10"/>
  <c r="K224" i="10"/>
  <c r="P224" i="10" s="1"/>
  <c r="I224" i="10"/>
  <c r="X223" i="10"/>
  <c r="V223" i="10"/>
  <c r="T223" i="10"/>
  <c r="R223" i="10"/>
  <c r="Y223" i="10" s="1"/>
  <c r="O223" i="10"/>
  <c r="M223" i="10"/>
  <c r="P223" i="10" s="1"/>
  <c r="Z223" i="10" s="1"/>
  <c r="K223" i="10"/>
  <c r="I223" i="10"/>
  <c r="X222" i="10"/>
  <c r="V222" i="10"/>
  <c r="T222" i="10"/>
  <c r="R222" i="10"/>
  <c r="Y222" i="10" s="1"/>
  <c r="O222" i="10"/>
  <c r="M222" i="10"/>
  <c r="K222" i="10"/>
  <c r="P222" i="10" s="1"/>
  <c r="I222" i="10"/>
  <c r="X221" i="10"/>
  <c r="V221" i="10"/>
  <c r="T221" i="10"/>
  <c r="R221" i="10"/>
  <c r="O221" i="10"/>
  <c r="M221" i="10"/>
  <c r="P221" i="10" s="1"/>
  <c r="K221" i="10"/>
  <c r="I221" i="10"/>
  <c r="X220" i="10"/>
  <c r="V220" i="10"/>
  <c r="T220" i="10"/>
  <c r="R220" i="10"/>
  <c r="Y220" i="10" s="1"/>
  <c r="O220" i="10"/>
  <c r="M220" i="10"/>
  <c r="K220" i="10"/>
  <c r="P220" i="10" s="1"/>
  <c r="I220" i="10"/>
  <c r="X219" i="10"/>
  <c r="V219" i="10"/>
  <c r="T219" i="10"/>
  <c r="R219" i="10"/>
  <c r="Y219" i="10" s="1"/>
  <c r="O219" i="10"/>
  <c r="M219" i="10"/>
  <c r="P219" i="10" s="1"/>
  <c r="Z219" i="10" s="1"/>
  <c r="K219" i="10"/>
  <c r="I219" i="10"/>
  <c r="X218" i="10"/>
  <c r="V218" i="10"/>
  <c r="T218" i="10"/>
  <c r="R218" i="10"/>
  <c r="Y218" i="10" s="1"/>
  <c r="O218" i="10"/>
  <c r="M218" i="10"/>
  <c r="K218" i="10"/>
  <c r="P218" i="10" s="1"/>
  <c r="I218" i="10"/>
  <c r="X217" i="10"/>
  <c r="V217" i="10"/>
  <c r="T217" i="10"/>
  <c r="R217" i="10"/>
  <c r="O217" i="10"/>
  <c r="M217" i="10"/>
  <c r="P217" i="10" s="1"/>
  <c r="K217" i="10"/>
  <c r="I217" i="10"/>
  <c r="X216" i="10"/>
  <c r="V216" i="10"/>
  <c r="T216" i="10"/>
  <c r="R216" i="10"/>
  <c r="O216" i="10"/>
  <c r="M216" i="10"/>
  <c r="P216" i="10" s="1"/>
  <c r="K216" i="10"/>
  <c r="I216" i="10"/>
  <c r="X204" i="10"/>
  <c r="V204" i="10"/>
  <c r="T204" i="10"/>
  <c r="R204" i="10"/>
  <c r="Y204" i="10" s="1"/>
  <c r="O204" i="10"/>
  <c r="M204" i="10"/>
  <c r="K204" i="10"/>
  <c r="P204" i="10" s="1"/>
  <c r="I204" i="10"/>
  <c r="X203" i="10"/>
  <c r="V203" i="10"/>
  <c r="T203" i="10"/>
  <c r="R203" i="10"/>
  <c r="Y203" i="10" s="1"/>
  <c r="O203" i="10"/>
  <c r="M203" i="10"/>
  <c r="P203" i="10" s="1"/>
  <c r="Z203" i="10" s="1"/>
  <c r="K203" i="10"/>
  <c r="I203" i="10"/>
  <c r="X202" i="10"/>
  <c r="V202" i="10"/>
  <c r="T202" i="10"/>
  <c r="R202" i="10"/>
  <c r="Y202" i="10" s="1"/>
  <c r="O202" i="10"/>
  <c r="M202" i="10"/>
  <c r="K202" i="10"/>
  <c r="P202" i="10" s="1"/>
  <c r="I202" i="10"/>
  <c r="X201" i="10"/>
  <c r="V201" i="10"/>
  <c r="T201" i="10"/>
  <c r="R201" i="10"/>
  <c r="O201" i="10"/>
  <c r="M201" i="10"/>
  <c r="P201" i="10" s="1"/>
  <c r="K201" i="10"/>
  <c r="I201" i="10"/>
  <c r="X200" i="10"/>
  <c r="V200" i="10"/>
  <c r="T200" i="10"/>
  <c r="R200" i="10"/>
  <c r="Y200" i="10" s="1"/>
  <c r="O200" i="10"/>
  <c r="M200" i="10"/>
  <c r="K200" i="10"/>
  <c r="P200" i="10" s="1"/>
  <c r="I200" i="10"/>
  <c r="X199" i="10"/>
  <c r="V199" i="10"/>
  <c r="T199" i="10"/>
  <c r="R199" i="10"/>
  <c r="Y199" i="10" s="1"/>
  <c r="O199" i="10"/>
  <c r="M199" i="10"/>
  <c r="P199" i="10" s="1"/>
  <c r="Z199" i="10" s="1"/>
  <c r="K199" i="10"/>
  <c r="I199" i="10"/>
  <c r="X198" i="10"/>
  <c r="V198" i="10"/>
  <c r="T198" i="10"/>
  <c r="R198" i="10"/>
  <c r="Y198" i="10" s="1"/>
  <c r="O198" i="10"/>
  <c r="M198" i="10"/>
  <c r="K198" i="10"/>
  <c r="P198" i="10" s="1"/>
  <c r="I198" i="10"/>
  <c r="X197" i="10"/>
  <c r="V197" i="10"/>
  <c r="T197" i="10"/>
  <c r="R197" i="10"/>
  <c r="O197" i="10"/>
  <c r="M197" i="10"/>
  <c r="P197" i="10" s="1"/>
  <c r="K197" i="10"/>
  <c r="I197" i="10"/>
  <c r="X196" i="10"/>
  <c r="V196" i="10"/>
  <c r="T196" i="10"/>
  <c r="R196" i="10"/>
  <c r="Y196" i="10" s="1"/>
  <c r="O196" i="10"/>
  <c r="M196" i="10"/>
  <c r="K196" i="10"/>
  <c r="P196" i="10" s="1"/>
  <c r="I196" i="10"/>
  <c r="X195" i="10"/>
  <c r="V195" i="10"/>
  <c r="T195" i="10"/>
  <c r="R195" i="10"/>
  <c r="Y195" i="10" s="1"/>
  <c r="O195" i="10"/>
  <c r="M195" i="10"/>
  <c r="P195" i="10" s="1"/>
  <c r="Z195" i="10" s="1"/>
  <c r="K195" i="10"/>
  <c r="I195" i="10"/>
  <c r="X194" i="10"/>
  <c r="V194" i="10"/>
  <c r="T194" i="10"/>
  <c r="R194" i="10"/>
  <c r="Y194" i="10" s="1"/>
  <c r="O194" i="10"/>
  <c r="M194" i="10"/>
  <c r="K194" i="10"/>
  <c r="P194" i="10" s="1"/>
  <c r="I194" i="10"/>
  <c r="X193" i="10"/>
  <c r="V193" i="10"/>
  <c r="T193" i="10"/>
  <c r="R193" i="10"/>
  <c r="O193" i="10"/>
  <c r="M193" i="10"/>
  <c r="P193" i="10" s="1"/>
  <c r="K193" i="10"/>
  <c r="I193" i="10"/>
  <c r="X192" i="10"/>
  <c r="V192" i="10"/>
  <c r="T192" i="10"/>
  <c r="R192" i="10"/>
  <c r="Y192" i="10" s="1"/>
  <c r="O192" i="10"/>
  <c r="M192" i="10"/>
  <c r="K192" i="10"/>
  <c r="P192" i="10" s="1"/>
  <c r="I192" i="10"/>
  <c r="X191" i="10"/>
  <c r="V191" i="10"/>
  <c r="T191" i="10"/>
  <c r="R191" i="10"/>
  <c r="Y191" i="10" s="1"/>
  <c r="O191" i="10"/>
  <c r="M191" i="10"/>
  <c r="P191" i="10" s="1"/>
  <c r="Z191" i="10" s="1"/>
  <c r="K191" i="10"/>
  <c r="I191" i="10"/>
  <c r="X190" i="10"/>
  <c r="V190" i="10"/>
  <c r="T190" i="10"/>
  <c r="R190" i="10"/>
  <c r="Y190" i="10" s="1"/>
  <c r="O190" i="10"/>
  <c r="M190" i="10"/>
  <c r="K190" i="10"/>
  <c r="P190" i="10" s="1"/>
  <c r="I190" i="10"/>
  <c r="X189" i="10"/>
  <c r="V189" i="10"/>
  <c r="T189" i="10"/>
  <c r="R189" i="10"/>
  <c r="O189" i="10"/>
  <c r="M189" i="10"/>
  <c r="P189" i="10" s="1"/>
  <c r="K189" i="10"/>
  <c r="I189" i="10"/>
  <c r="X188" i="10"/>
  <c r="V188" i="10"/>
  <c r="T188" i="10"/>
  <c r="R188" i="10"/>
  <c r="Y188" i="10" s="1"/>
  <c r="O188" i="10"/>
  <c r="M188" i="10"/>
  <c r="K188" i="10"/>
  <c r="P188" i="10" s="1"/>
  <c r="I188" i="10"/>
  <c r="X187" i="10"/>
  <c r="V187" i="10"/>
  <c r="T187" i="10"/>
  <c r="R187" i="10"/>
  <c r="Y187" i="10" s="1"/>
  <c r="O187" i="10"/>
  <c r="M187" i="10"/>
  <c r="P187" i="10" s="1"/>
  <c r="Z187" i="10" s="1"/>
  <c r="K187" i="10"/>
  <c r="I187" i="10"/>
  <c r="X186" i="10"/>
  <c r="V186" i="10"/>
  <c r="T186" i="10"/>
  <c r="R186" i="10"/>
  <c r="Y186" i="10" s="1"/>
  <c r="O186" i="10"/>
  <c r="M186" i="10"/>
  <c r="K186" i="10"/>
  <c r="P186" i="10" s="1"/>
  <c r="I186" i="10"/>
  <c r="X185" i="10"/>
  <c r="V185" i="10"/>
  <c r="T185" i="10"/>
  <c r="R185" i="10"/>
  <c r="O185" i="10"/>
  <c r="M185" i="10"/>
  <c r="P185" i="10" s="1"/>
  <c r="K185" i="10"/>
  <c r="I185" i="10"/>
  <c r="X184" i="10"/>
  <c r="V184" i="10"/>
  <c r="T184" i="10"/>
  <c r="R184" i="10"/>
  <c r="Y184" i="10" s="1"/>
  <c r="O184" i="10"/>
  <c r="M184" i="10"/>
  <c r="K184" i="10"/>
  <c r="P184" i="10" s="1"/>
  <c r="I184" i="10"/>
  <c r="X183" i="10"/>
  <c r="V183" i="10"/>
  <c r="T183" i="10"/>
  <c r="R183" i="10"/>
  <c r="Y183" i="10" s="1"/>
  <c r="O183" i="10"/>
  <c r="M183" i="10"/>
  <c r="P183" i="10" s="1"/>
  <c r="Z183" i="10" s="1"/>
  <c r="K183" i="10"/>
  <c r="I183" i="10"/>
  <c r="X182" i="10"/>
  <c r="V182" i="10"/>
  <c r="T182" i="10"/>
  <c r="R182" i="10"/>
  <c r="Y182" i="10" s="1"/>
  <c r="O182" i="10"/>
  <c r="M182" i="10"/>
  <c r="K182" i="10"/>
  <c r="P182" i="10" s="1"/>
  <c r="I182" i="10"/>
  <c r="X181" i="10"/>
  <c r="V181" i="10"/>
  <c r="T181" i="10"/>
  <c r="R181" i="10"/>
  <c r="O181" i="10"/>
  <c r="M181" i="10"/>
  <c r="P181" i="10" s="1"/>
  <c r="K181" i="10"/>
  <c r="I181" i="10"/>
  <c r="X180" i="10"/>
  <c r="V180" i="10"/>
  <c r="T180" i="10"/>
  <c r="R180" i="10"/>
  <c r="Y180" i="10" s="1"/>
  <c r="O180" i="10"/>
  <c r="M180" i="10"/>
  <c r="K180" i="10"/>
  <c r="P180" i="10" s="1"/>
  <c r="I180" i="10"/>
  <c r="X179" i="10"/>
  <c r="V179" i="10"/>
  <c r="T179" i="10"/>
  <c r="R179" i="10"/>
  <c r="Y179" i="10" s="1"/>
  <c r="O179" i="10"/>
  <c r="M179" i="10"/>
  <c r="P179" i="10" s="1"/>
  <c r="Z179" i="10" s="1"/>
  <c r="K179" i="10"/>
  <c r="I179" i="10"/>
  <c r="X178" i="10"/>
  <c r="V178" i="10"/>
  <c r="T178" i="10"/>
  <c r="R178" i="10"/>
  <c r="Y178" i="10" s="1"/>
  <c r="O178" i="10"/>
  <c r="M178" i="10"/>
  <c r="K178" i="10"/>
  <c r="P178" i="10" s="1"/>
  <c r="I178" i="10"/>
  <c r="X177" i="10"/>
  <c r="V177" i="10"/>
  <c r="T177" i="10"/>
  <c r="R177" i="10"/>
  <c r="O177" i="10"/>
  <c r="M177" i="10"/>
  <c r="P177" i="10" s="1"/>
  <c r="K177" i="10"/>
  <c r="I177" i="10"/>
  <c r="X176" i="10"/>
  <c r="V176" i="10"/>
  <c r="T176" i="10"/>
  <c r="R176" i="10"/>
  <c r="Y176" i="10" s="1"/>
  <c r="O176" i="10"/>
  <c r="M176" i="10"/>
  <c r="K176" i="10"/>
  <c r="P176" i="10" s="1"/>
  <c r="I176" i="10"/>
  <c r="X175" i="10"/>
  <c r="V175" i="10"/>
  <c r="T175" i="10"/>
  <c r="R175" i="10"/>
  <c r="Y175" i="10" s="1"/>
  <c r="O175" i="10"/>
  <c r="M175" i="10"/>
  <c r="P175" i="10" s="1"/>
  <c r="Z175" i="10" s="1"/>
  <c r="K175" i="10"/>
  <c r="I175" i="10"/>
  <c r="X174" i="10"/>
  <c r="V174" i="10"/>
  <c r="T174" i="10"/>
  <c r="R174" i="10"/>
  <c r="Y174" i="10" s="1"/>
  <c r="O174" i="10"/>
  <c r="M174" i="10"/>
  <c r="K174" i="10"/>
  <c r="P174" i="10" s="1"/>
  <c r="I174" i="10"/>
  <c r="X173" i="10"/>
  <c r="V173" i="10"/>
  <c r="T173" i="10"/>
  <c r="R173" i="10"/>
  <c r="O173" i="10"/>
  <c r="M173" i="10"/>
  <c r="P173" i="10" s="1"/>
  <c r="K173" i="10"/>
  <c r="I173" i="10"/>
  <c r="X172" i="10"/>
  <c r="V172" i="10"/>
  <c r="T172" i="10"/>
  <c r="R172" i="10"/>
  <c r="Y172" i="10" s="1"/>
  <c r="O172" i="10"/>
  <c r="M172" i="10"/>
  <c r="K172" i="10"/>
  <c r="P172" i="10" s="1"/>
  <c r="I172" i="10"/>
  <c r="X171" i="10"/>
  <c r="V171" i="10"/>
  <c r="T171" i="10"/>
  <c r="R171" i="10"/>
  <c r="Y171" i="10" s="1"/>
  <c r="O171" i="10"/>
  <c r="M171" i="10"/>
  <c r="P171" i="10" s="1"/>
  <c r="Z171" i="10" s="1"/>
  <c r="K171" i="10"/>
  <c r="I171" i="10"/>
  <c r="X170" i="10"/>
  <c r="V170" i="10"/>
  <c r="T170" i="10"/>
  <c r="R170" i="10"/>
  <c r="Y170" i="10" s="1"/>
  <c r="O170" i="10"/>
  <c r="M170" i="10"/>
  <c r="K170" i="10"/>
  <c r="P170" i="10" s="1"/>
  <c r="I170" i="10"/>
  <c r="X169" i="10"/>
  <c r="V169" i="10"/>
  <c r="T169" i="10"/>
  <c r="R169" i="10"/>
  <c r="O169" i="10"/>
  <c r="M169" i="10"/>
  <c r="P169" i="10" s="1"/>
  <c r="K169" i="10"/>
  <c r="I169" i="10"/>
  <c r="X168" i="10"/>
  <c r="V168" i="10"/>
  <c r="T168" i="10"/>
  <c r="R168" i="10"/>
  <c r="Y168" i="10" s="1"/>
  <c r="O168" i="10"/>
  <c r="M168" i="10"/>
  <c r="K168" i="10"/>
  <c r="P168" i="10" s="1"/>
  <c r="I168" i="10"/>
  <c r="X167" i="10"/>
  <c r="V167" i="10"/>
  <c r="T167" i="10"/>
  <c r="R167" i="10"/>
  <c r="Y167" i="10" s="1"/>
  <c r="O167" i="10"/>
  <c r="M167" i="10"/>
  <c r="P167" i="10" s="1"/>
  <c r="Z167" i="10" s="1"/>
  <c r="K167" i="10"/>
  <c r="I167" i="10"/>
  <c r="X166" i="10"/>
  <c r="V166" i="10"/>
  <c r="T166" i="10"/>
  <c r="R166" i="10"/>
  <c r="Y166" i="10" s="1"/>
  <c r="O166" i="10"/>
  <c r="M166" i="10"/>
  <c r="K166" i="10"/>
  <c r="P166" i="10" s="1"/>
  <c r="I166" i="10"/>
  <c r="X165" i="10"/>
  <c r="V165" i="10"/>
  <c r="T165" i="10"/>
  <c r="R165" i="10"/>
  <c r="O165" i="10"/>
  <c r="M165" i="10"/>
  <c r="P165" i="10" s="1"/>
  <c r="K165" i="10"/>
  <c r="I165" i="10"/>
  <c r="X164" i="10"/>
  <c r="V164" i="10"/>
  <c r="T164" i="10"/>
  <c r="R164" i="10"/>
  <c r="Y164" i="10" s="1"/>
  <c r="O164" i="10"/>
  <c r="M164" i="10"/>
  <c r="K164" i="10"/>
  <c r="P164" i="10" s="1"/>
  <c r="I164" i="10"/>
  <c r="X163" i="10"/>
  <c r="V163" i="10"/>
  <c r="T163" i="10"/>
  <c r="R163" i="10"/>
  <c r="Y163" i="10" s="1"/>
  <c r="O163" i="10"/>
  <c r="M163" i="10"/>
  <c r="P163" i="10" s="1"/>
  <c r="Z163" i="10" s="1"/>
  <c r="K163" i="10"/>
  <c r="I163" i="10"/>
  <c r="X162" i="10"/>
  <c r="V162" i="10"/>
  <c r="T162" i="10"/>
  <c r="R162" i="10"/>
  <c r="Y162" i="10" s="1"/>
  <c r="O162" i="10"/>
  <c r="M162" i="10"/>
  <c r="K162" i="10"/>
  <c r="P162" i="10" s="1"/>
  <c r="I162" i="10"/>
  <c r="X161" i="10"/>
  <c r="V161" i="10"/>
  <c r="T161" i="10"/>
  <c r="R161" i="10"/>
  <c r="O161" i="10"/>
  <c r="M161" i="10"/>
  <c r="P161" i="10" s="1"/>
  <c r="K161" i="10"/>
  <c r="I161" i="10"/>
  <c r="X160" i="10"/>
  <c r="V160" i="10"/>
  <c r="T160" i="10"/>
  <c r="R160" i="10"/>
  <c r="Y160" i="10" s="1"/>
  <c r="O160" i="10"/>
  <c r="M160" i="10"/>
  <c r="K160" i="10"/>
  <c r="P160" i="10" s="1"/>
  <c r="I160" i="10"/>
  <c r="X159" i="10"/>
  <c r="V159" i="10"/>
  <c r="T159" i="10"/>
  <c r="R159" i="10"/>
  <c r="Y159" i="10" s="1"/>
  <c r="O159" i="10"/>
  <c r="M159" i="10"/>
  <c r="P159" i="10" s="1"/>
  <c r="Z159" i="10" s="1"/>
  <c r="K159" i="10"/>
  <c r="I159" i="10"/>
  <c r="X158" i="10"/>
  <c r="V158" i="10"/>
  <c r="T158" i="10"/>
  <c r="R158" i="10"/>
  <c r="Y158" i="10" s="1"/>
  <c r="O158" i="10"/>
  <c r="M158" i="10"/>
  <c r="K158" i="10"/>
  <c r="P158" i="10" s="1"/>
  <c r="I158" i="10"/>
  <c r="X157" i="10"/>
  <c r="V157" i="10"/>
  <c r="T157" i="10"/>
  <c r="R157" i="10"/>
  <c r="O157" i="10"/>
  <c r="M157" i="10"/>
  <c r="P157" i="10" s="1"/>
  <c r="K157" i="10"/>
  <c r="I157" i="10"/>
  <c r="X156" i="10"/>
  <c r="V156" i="10"/>
  <c r="T156" i="10"/>
  <c r="R156" i="10"/>
  <c r="Y156" i="10" s="1"/>
  <c r="O156" i="10"/>
  <c r="M156" i="10"/>
  <c r="K156" i="10"/>
  <c r="P156" i="10" s="1"/>
  <c r="I156" i="10"/>
  <c r="X155" i="10"/>
  <c r="V155" i="10"/>
  <c r="T155" i="10"/>
  <c r="R155" i="10"/>
  <c r="Y155" i="10" s="1"/>
  <c r="O155" i="10"/>
  <c r="M155" i="10"/>
  <c r="P155" i="10" s="1"/>
  <c r="Z155" i="10" s="1"/>
  <c r="K155" i="10"/>
  <c r="I155" i="10"/>
  <c r="X154" i="10"/>
  <c r="V154" i="10"/>
  <c r="T154" i="10"/>
  <c r="R154" i="10"/>
  <c r="Y154" i="10" s="1"/>
  <c r="O154" i="10"/>
  <c r="M154" i="10"/>
  <c r="K154" i="10"/>
  <c r="P154" i="10" s="1"/>
  <c r="I154" i="10"/>
  <c r="X153" i="10"/>
  <c r="V153" i="10"/>
  <c r="T153" i="10"/>
  <c r="R153" i="10"/>
  <c r="O153" i="10"/>
  <c r="M153" i="10"/>
  <c r="P153" i="10" s="1"/>
  <c r="K153" i="10"/>
  <c r="I153" i="10"/>
  <c r="X152" i="10"/>
  <c r="V152" i="10"/>
  <c r="T152" i="10"/>
  <c r="R152" i="10"/>
  <c r="Y152" i="10" s="1"/>
  <c r="O152" i="10"/>
  <c r="M152" i="10"/>
  <c r="K152" i="10"/>
  <c r="P152" i="10" s="1"/>
  <c r="I152" i="10"/>
  <c r="X151" i="10"/>
  <c r="V151" i="10"/>
  <c r="T151" i="10"/>
  <c r="R151" i="10"/>
  <c r="Y151" i="10" s="1"/>
  <c r="O151" i="10"/>
  <c r="M151" i="10"/>
  <c r="P151" i="10" s="1"/>
  <c r="Z151" i="10" s="1"/>
  <c r="K151" i="10"/>
  <c r="I151" i="10"/>
  <c r="X150" i="10"/>
  <c r="V150" i="10"/>
  <c r="T150" i="10"/>
  <c r="R150" i="10"/>
  <c r="Y150" i="10" s="1"/>
  <c r="O150" i="10"/>
  <c r="M150" i="10"/>
  <c r="K150" i="10"/>
  <c r="P150" i="10" s="1"/>
  <c r="I150" i="10"/>
  <c r="X149" i="10"/>
  <c r="V149" i="10"/>
  <c r="T149" i="10"/>
  <c r="R149" i="10"/>
  <c r="O149" i="10"/>
  <c r="M149" i="10"/>
  <c r="P149" i="10" s="1"/>
  <c r="K149" i="10"/>
  <c r="I149" i="10"/>
  <c r="X148" i="10"/>
  <c r="V148" i="10"/>
  <c r="T148" i="10"/>
  <c r="R148" i="10"/>
  <c r="Y148" i="10" s="1"/>
  <c r="O148" i="10"/>
  <c r="M148" i="10"/>
  <c r="K148" i="10"/>
  <c r="P148" i="10" s="1"/>
  <c r="I148" i="10"/>
  <c r="X147" i="10"/>
  <c r="V147" i="10"/>
  <c r="T147" i="10"/>
  <c r="R147" i="10"/>
  <c r="Y147" i="10" s="1"/>
  <c r="O147" i="10"/>
  <c r="M147" i="10"/>
  <c r="P147" i="10" s="1"/>
  <c r="Z147" i="10" s="1"/>
  <c r="K147" i="10"/>
  <c r="I147" i="10"/>
  <c r="X146" i="10"/>
  <c r="V146" i="10"/>
  <c r="T146" i="10"/>
  <c r="R146" i="10"/>
  <c r="Y146" i="10" s="1"/>
  <c r="O146" i="10"/>
  <c r="M146" i="10"/>
  <c r="K146" i="10"/>
  <c r="P146" i="10" s="1"/>
  <c r="I146" i="10"/>
  <c r="X145" i="10"/>
  <c r="V145" i="10"/>
  <c r="T145" i="10"/>
  <c r="R145" i="10"/>
  <c r="O145" i="10"/>
  <c r="M145" i="10"/>
  <c r="P145" i="10" s="1"/>
  <c r="K145" i="10"/>
  <c r="I145" i="10"/>
  <c r="X144" i="10"/>
  <c r="V144" i="10"/>
  <c r="T144" i="10"/>
  <c r="R144" i="10"/>
  <c r="Y144" i="10" s="1"/>
  <c r="O144" i="10"/>
  <c r="M144" i="10"/>
  <c r="K144" i="10"/>
  <c r="P144" i="10" s="1"/>
  <c r="I144" i="10"/>
  <c r="X143" i="10"/>
  <c r="V143" i="10"/>
  <c r="T143" i="10"/>
  <c r="R143" i="10"/>
  <c r="Y143" i="10" s="1"/>
  <c r="O143" i="10"/>
  <c r="M143" i="10"/>
  <c r="P143" i="10" s="1"/>
  <c r="Z143" i="10" s="1"/>
  <c r="K143" i="10"/>
  <c r="I143" i="10"/>
  <c r="X142" i="10"/>
  <c r="V142" i="10"/>
  <c r="T142" i="10"/>
  <c r="R142" i="10"/>
  <c r="Y142" i="10" s="1"/>
  <c r="O142" i="10"/>
  <c r="M142" i="10"/>
  <c r="K142" i="10"/>
  <c r="P142" i="10" s="1"/>
  <c r="I142" i="10"/>
  <c r="X141" i="10"/>
  <c r="V141" i="10"/>
  <c r="T141" i="10"/>
  <c r="R141" i="10"/>
  <c r="O141" i="10"/>
  <c r="M141" i="10"/>
  <c r="P141" i="10" s="1"/>
  <c r="K141" i="10"/>
  <c r="I141" i="10"/>
  <c r="X128" i="10"/>
  <c r="V128" i="10"/>
  <c r="T128" i="10"/>
  <c r="R128" i="10"/>
  <c r="Y128" i="10" s="1"/>
  <c r="O128" i="10"/>
  <c r="M128" i="10"/>
  <c r="P128" i="10" s="1"/>
  <c r="Z128" i="10" s="1"/>
  <c r="K128" i="10"/>
  <c r="I128" i="10"/>
  <c r="X127" i="10"/>
  <c r="V127" i="10"/>
  <c r="T127" i="10"/>
  <c r="R127" i="10"/>
  <c r="Y127" i="10" s="1"/>
  <c r="O127" i="10"/>
  <c r="M127" i="10"/>
  <c r="K127" i="10"/>
  <c r="P127" i="10" s="1"/>
  <c r="I127" i="10"/>
  <c r="X126" i="10"/>
  <c r="V126" i="10"/>
  <c r="T126" i="10"/>
  <c r="R126" i="10"/>
  <c r="O126" i="10"/>
  <c r="M126" i="10"/>
  <c r="P126" i="10" s="1"/>
  <c r="K126" i="10"/>
  <c r="I126" i="10"/>
  <c r="X125" i="10"/>
  <c r="V125" i="10"/>
  <c r="T125" i="10"/>
  <c r="R125" i="10"/>
  <c r="Y125" i="10" s="1"/>
  <c r="O125" i="10"/>
  <c r="M125" i="10"/>
  <c r="K125" i="10"/>
  <c r="P125" i="10" s="1"/>
  <c r="I125" i="10"/>
  <c r="X124" i="10"/>
  <c r="V124" i="10"/>
  <c r="T124" i="10"/>
  <c r="R124" i="10"/>
  <c r="Y124" i="10" s="1"/>
  <c r="O124" i="10"/>
  <c r="M124" i="10"/>
  <c r="P124" i="10" s="1"/>
  <c r="Z124" i="10" s="1"/>
  <c r="K124" i="10"/>
  <c r="I124" i="10"/>
  <c r="X123" i="10"/>
  <c r="V123" i="10"/>
  <c r="T123" i="10"/>
  <c r="R123" i="10"/>
  <c r="Y123" i="10" s="1"/>
  <c r="O123" i="10"/>
  <c r="M123" i="10"/>
  <c r="K123" i="10"/>
  <c r="P123" i="10" s="1"/>
  <c r="I123" i="10"/>
  <c r="X122" i="10"/>
  <c r="V122" i="10"/>
  <c r="T122" i="10"/>
  <c r="R122" i="10"/>
  <c r="O122" i="10"/>
  <c r="M122" i="10"/>
  <c r="P122" i="10" s="1"/>
  <c r="K122" i="10"/>
  <c r="I122" i="10"/>
  <c r="X121" i="10"/>
  <c r="V121" i="10"/>
  <c r="T121" i="10"/>
  <c r="R121" i="10"/>
  <c r="Y121" i="10" s="1"/>
  <c r="O121" i="10"/>
  <c r="M121" i="10"/>
  <c r="K121" i="10"/>
  <c r="P121" i="10" s="1"/>
  <c r="I121" i="10"/>
  <c r="X120" i="10"/>
  <c r="V120" i="10"/>
  <c r="T120" i="10"/>
  <c r="R120" i="10"/>
  <c r="Y120" i="10" s="1"/>
  <c r="O120" i="10"/>
  <c r="M120" i="10"/>
  <c r="P120" i="10" s="1"/>
  <c r="Z120" i="10" s="1"/>
  <c r="K120" i="10"/>
  <c r="I120" i="10"/>
  <c r="X101" i="10"/>
  <c r="V101" i="10"/>
  <c r="T101" i="10"/>
  <c r="R101" i="10"/>
  <c r="Y101" i="10" s="1"/>
  <c r="O101" i="10"/>
  <c r="M101" i="10"/>
  <c r="K101" i="10"/>
  <c r="P101" i="10" s="1"/>
  <c r="I101" i="10"/>
  <c r="X100" i="10"/>
  <c r="V100" i="10"/>
  <c r="T100" i="10"/>
  <c r="R100" i="10"/>
  <c r="O100" i="10"/>
  <c r="M100" i="10"/>
  <c r="P100" i="10" s="1"/>
  <c r="K100" i="10"/>
  <c r="I100" i="10"/>
  <c r="X99" i="10"/>
  <c r="V99" i="10"/>
  <c r="T99" i="10"/>
  <c r="R99" i="10"/>
  <c r="Y99" i="10" s="1"/>
  <c r="O99" i="10"/>
  <c r="M99" i="10"/>
  <c r="K99" i="10"/>
  <c r="P99" i="10" s="1"/>
  <c r="I99" i="10"/>
  <c r="X98" i="10"/>
  <c r="V98" i="10"/>
  <c r="T98" i="10"/>
  <c r="R98" i="10"/>
  <c r="Y98" i="10" s="1"/>
  <c r="O98" i="10"/>
  <c r="M98" i="10"/>
  <c r="P98" i="10" s="1"/>
  <c r="Z98" i="10" s="1"/>
  <c r="K98" i="10"/>
  <c r="I98" i="10"/>
  <c r="X97" i="10"/>
  <c r="V97" i="10"/>
  <c r="T97" i="10"/>
  <c r="R97" i="10"/>
  <c r="Y97" i="10" s="1"/>
  <c r="O97" i="10"/>
  <c r="M97" i="10"/>
  <c r="K97" i="10"/>
  <c r="P97" i="10" s="1"/>
  <c r="I97" i="10"/>
  <c r="X96" i="10"/>
  <c r="V96" i="10"/>
  <c r="T96" i="10"/>
  <c r="R96" i="10"/>
  <c r="O96" i="10"/>
  <c r="M96" i="10"/>
  <c r="P96" i="10" s="1"/>
  <c r="K96" i="10"/>
  <c r="I96" i="10"/>
  <c r="X95" i="10"/>
  <c r="V95" i="10"/>
  <c r="T95" i="10"/>
  <c r="R95" i="10"/>
  <c r="Y95" i="10" s="1"/>
  <c r="O95" i="10"/>
  <c r="M95" i="10"/>
  <c r="K95" i="10"/>
  <c r="P95" i="10" s="1"/>
  <c r="I95" i="10"/>
  <c r="X94" i="10"/>
  <c r="V94" i="10"/>
  <c r="T94" i="10"/>
  <c r="R94" i="10"/>
  <c r="Y94" i="10" s="1"/>
  <c r="O94" i="10"/>
  <c r="M94" i="10"/>
  <c r="P94" i="10" s="1"/>
  <c r="Z94" i="10" s="1"/>
  <c r="K94" i="10"/>
  <c r="I94" i="10"/>
  <c r="X93" i="10"/>
  <c r="V93" i="10"/>
  <c r="T93" i="10"/>
  <c r="R93" i="10"/>
  <c r="Y93" i="10" s="1"/>
  <c r="O93" i="10"/>
  <c r="M93" i="10"/>
  <c r="K93" i="10"/>
  <c r="P93" i="10" s="1"/>
  <c r="I93" i="10"/>
  <c r="X92" i="10"/>
  <c r="V92" i="10"/>
  <c r="T92" i="10"/>
  <c r="R92" i="10"/>
  <c r="O92" i="10"/>
  <c r="M92" i="10"/>
  <c r="P92" i="10" s="1"/>
  <c r="K92" i="10"/>
  <c r="I92" i="10"/>
  <c r="X91" i="10"/>
  <c r="V91" i="10"/>
  <c r="T91" i="10"/>
  <c r="R91" i="10"/>
  <c r="Y91" i="10" s="1"/>
  <c r="O91" i="10"/>
  <c r="M91" i="10"/>
  <c r="K91" i="10"/>
  <c r="P91" i="10" s="1"/>
  <c r="I91" i="10"/>
  <c r="X90" i="10"/>
  <c r="V90" i="10"/>
  <c r="T90" i="10"/>
  <c r="R90" i="10"/>
  <c r="Y90" i="10" s="1"/>
  <c r="O90" i="10"/>
  <c r="M90" i="10"/>
  <c r="P90" i="10" s="1"/>
  <c r="Z90" i="10" s="1"/>
  <c r="K90" i="10"/>
  <c r="I90" i="10"/>
  <c r="X89" i="10"/>
  <c r="V89" i="10"/>
  <c r="T89" i="10"/>
  <c r="R89" i="10"/>
  <c r="Y89" i="10" s="1"/>
  <c r="O89" i="10"/>
  <c r="M89" i="10"/>
  <c r="K89" i="10"/>
  <c r="P89" i="10" s="1"/>
  <c r="I89" i="10"/>
  <c r="X88" i="10"/>
  <c r="V88" i="10"/>
  <c r="T88" i="10"/>
  <c r="R88" i="10"/>
  <c r="O88" i="10"/>
  <c r="M88" i="10"/>
  <c r="P88" i="10" s="1"/>
  <c r="K88" i="10"/>
  <c r="I88" i="10"/>
  <c r="X87" i="10"/>
  <c r="V87" i="10"/>
  <c r="T87" i="10"/>
  <c r="R87" i="10"/>
  <c r="Y87" i="10" s="1"/>
  <c r="O87" i="10"/>
  <c r="M87" i="10"/>
  <c r="K87" i="10"/>
  <c r="P87" i="10" s="1"/>
  <c r="I87" i="10"/>
  <c r="X86" i="10"/>
  <c r="V86" i="10"/>
  <c r="T86" i="10"/>
  <c r="R86" i="10"/>
  <c r="Y86" i="10" s="1"/>
  <c r="O86" i="10"/>
  <c r="M86" i="10"/>
  <c r="P86" i="10" s="1"/>
  <c r="Z86" i="10" s="1"/>
  <c r="K86" i="10"/>
  <c r="I86" i="10"/>
  <c r="X85" i="10"/>
  <c r="V85" i="10"/>
  <c r="T85" i="10"/>
  <c r="R85" i="10"/>
  <c r="Y85" i="10" s="1"/>
  <c r="O85" i="10"/>
  <c r="M85" i="10"/>
  <c r="K85" i="10"/>
  <c r="P85" i="10" s="1"/>
  <c r="I85" i="10"/>
  <c r="X84" i="10"/>
  <c r="V84" i="10"/>
  <c r="T84" i="10"/>
  <c r="R84" i="10"/>
  <c r="O84" i="10"/>
  <c r="M84" i="10"/>
  <c r="P84" i="10" s="1"/>
  <c r="K84" i="10"/>
  <c r="I84" i="10"/>
  <c r="X83" i="10"/>
  <c r="V83" i="10"/>
  <c r="T83" i="10"/>
  <c r="R83" i="10"/>
  <c r="Y83" i="10" s="1"/>
  <c r="O83" i="10"/>
  <c r="M83" i="10"/>
  <c r="K83" i="10"/>
  <c r="P83" i="10" s="1"/>
  <c r="I83" i="10"/>
  <c r="X82" i="10"/>
  <c r="V82" i="10"/>
  <c r="T82" i="10"/>
  <c r="R82" i="10"/>
  <c r="Y82" i="10" s="1"/>
  <c r="O82" i="10"/>
  <c r="M82" i="10"/>
  <c r="P82" i="10" s="1"/>
  <c r="Z82" i="10" s="1"/>
  <c r="K82" i="10"/>
  <c r="I82" i="10"/>
  <c r="X81" i="10"/>
  <c r="V81" i="10"/>
  <c r="T81" i="10"/>
  <c r="R81" i="10"/>
  <c r="Y81" i="10" s="1"/>
  <c r="O81" i="10"/>
  <c r="M81" i="10"/>
  <c r="K81" i="10"/>
  <c r="P81" i="10" s="1"/>
  <c r="I81" i="10"/>
  <c r="X80" i="10"/>
  <c r="V80" i="10"/>
  <c r="T80" i="10"/>
  <c r="R80" i="10"/>
  <c r="O80" i="10"/>
  <c r="M80" i="10"/>
  <c r="P80" i="10" s="1"/>
  <c r="K80" i="10"/>
  <c r="I80" i="10"/>
  <c r="X79" i="10"/>
  <c r="V79" i="10"/>
  <c r="T79" i="10"/>
  <c r="R79" i="10"/>
  <c r="Y79" i="10" s="1"/>
  <c r="O79" i="10"/>
  <c r="M79" i="10"/>
  <c r="K79" i="10"/>
  <c r="P79" i="10" s="1"/>
  <c r="I79" i="10"/>
  <c r="X78" i="10"/>
  <c r="V78" i="10"/>
  <c r="T78" i="10"/>
  <c r="R78" i="10"/>
  <c r="Y78" i="10" s="1"/>
  <c r="O78" i="10"/>
  <c r="M78" i="10"/>
  <c r="P78" i="10" s="1"/>
  <c r="Z78" i="10" s="1"/>
  <c r="K78" i="10"/>
  <c r="I78" i="10"/>
  <c r="X77" i="10"/>
  <c r="V77" i="10"/>
  <c r="T77" i="10"/>
  <c r="R77" i="10"/>
  <c r="Y77" i="10" s="1"/>
  <c r="O77" i="10"/>
  <c r="M77" i="10"/>
  <c r="K77" i="10"/>
  <c r="P77" i="10" s="1"/>
  <c r="I77" i="10"/>
  <c r="X76" i="10"/>
  <c r="V76" i="10"/>
  <c r="T76" i="10"/>
  <c r="R76" i="10"/>
  <c r="O76" i="10"/>
  <c r="M76" i="10"/>
  <c r="P76" i="10" s="1"/>
  <c r="K76" i="10"/>
  <c r="I76" i="10"/>
  <c r="X75" i="10"/>
  <c r="V75" i="10"/>
  <c r="T75" i="10"/>
  <c r="R75" i="10"/>
  <c r="Y75" i="10" s="1"/>
  <c r="O75" i="10"/>
  <c r="M75" i="10"/>
  <c r="K75" i="10"/>
  <c r="P75" i="10" s="1"/>
  <c r="I75" i="10"/>
  <c r="X74" i="10"/>
  <c r="V74" i="10"/>
  <c r="T74" i="10"/>
  <c r="R74" i="10"/>
  <c r="Y74" i="10" s="1"/>
  <c r="O74" i="10"/>
  <c r="M74" i="10"/>
  <c r="P74" i="10" s="1"/>
  <c r="Z74" i="10" s="1"/>
  <c r="K74" i="10"/>
  <c r="I74" i="10"/>
  <c r="X73" i="10"/>
  <c r="V73" i="10"/>
  <c r="T73" i="10"/>
  <c r="R73" i="10"/>
  <c r="Y73" i="10" s="1"/>
  <c r="O73" i="10"/>
  <c r="M73" i="10"/>
  <c r="K73" i="10"/>
  <c r="P73" i="10" s="1"/>
  <c r="I73" i="10"/>
  <c r="X72" i="10"/>
  <c r="V72" i="10"/>
  <c r="T72" i="10"/>
  <c r="R72" i="10"/>
  <c r="O72" i="10"/>
  <c r="M72" i="10"/>
  <c r="P72" i="10" s="1"/>
  <c r="K72" i="10"/>
  <c r="I72" i="10"/>
  <c r="X71" i="10"/>
  <c r="V71" i="10"/>
  <c r="T71" i="10"/>
  <c r="R71" i="10"/>
  <c r="Y71" i="10" s="1"/>
  <c r="O71" i="10"/>
  <c r="M71" i="10"/>
  <c r="K71" i="10"/>
  <c r="P71" i="10" s="1"/>
  <c r="I71" i="10"/>
  <c r="X70" i="10"/>
  <c r="V70" i="10"/>
  <c r="T70" i="10"/>
  <c r="R70" i="10"/>
  <c r="Y70" i="10" s="1"/>
  <c r="O70" i="10"/>
  <c r="M70" i="10"/>
  <c r="P70" i="10" s="1"/>
  <c r="Z70" i="10" s="1"/>
  <c r="K70" i="10"/>
  <c r="I70" i="10"/>
  <c r="X69" i="10"/>
  <c r="V69" i="10"/>
  <c r="T69" i="10"/>
  <c r="R69" i="10"/>
  <c r="Y69" i="10" s="1"/>
  <c r="O69" i="10"/>
  <c r="M69" i="10"/>
  <c r="K69" i="10"/>
  <c r="P69" i="10" s="1"/>
  <c r="I69" i="10"/>
  <c r="X68" i="10"/>
  <c r="V68" i="10"/>
  <c r="T68" i="10"/>
  <c r="R68" i="10"/>
  <c r="O68" i="10"/>
  <c r="M68" i="10"/>
  <c r="P68" i="10" s="1"/>
  <c r="K68" i="10"/>
  <c r="I68" i="10"/>
  <c r="X67" i="10"/>
  <c r="V67" i="10"/>
  <c r="T67" i="10"/>
  <c r="R67" i="10"/>
  <c r="Y67" i="10" s="1"/>
  <c r="O67" i="10"/>
  <c r="M67" i="10"/>
  <c r="K67" i="10"/>
  <c r="P67" i="10" s="1"/>
  <c r="I67" i="10"/>
  <c r="X66" i="10"/>
  <c r="V66" i="10"/>
  <c r="T66" i="10"/>
  <c r="R66" i="10"/>
  <c r="Y66" i="10" s="1"/>
  <c r="O66" i="10"/>
  <c r="M66" i="10"/>
  <c r="P66" i="10" s="1"/>
  <c r="Z66" i="10" s="1"/>
  <c r="K66" i="10"/>
  <c r="I66" i="10"/>
  <c r="X65" i="10"/>
  <c r="V65" i="10"/>
  <c r="T65" i="10"/>
  <c r="R65" i="10"/>
  <c r="Y65" i="10" s="1"/>
  <c r="O65" i="10"/>
  <c r="M65" i="10"/>
  <c r="K65" i="10"/>
  <c r="P65" i="10" s="1"/>
  <c r="I65" i="10"/>
  <c r="X64" i="10"/>
  <c r="V64" i="10"/>
  <c r="T64" i="10"/>
  <c r="R64" i="10"/>
  <c r="O64" i="10"/>
  <c r="M64" i="10"/>
  <c r="P64" i="10" s="1"/>
  <c r="K64" i="10"/>
  <c r="I64" i="10"/>
  <c r="X63" i="10"/>
  <c r="V63" i="10"/>
  <c r="T63" i="10"/>
  <c r="R63" i="10"/>
  <c r="Y63" i="10" s="1"/>
  <c r="O63" i="10"/>
  <c r="M63" i="10"/>
  <c r="K63" i="10"/>
  <c r="P63" i="10" s="1"/>
  <c r="I63" i="10"/>
  <c r="X62" i="10"/>
  <c r="V62" i="10"/>
  <c r="T62" i="10"/>
  <c r="R62" i="10"/>
  <c r="Y62" i="10" s="1"/>
  <c r="O62" i="10"/>
  <c r="M62" i="10"/>
  <c r="P62" i="10" s="1"/>
  <c r="Z62" i="10" s="1"/>
  <c r="K62" i="10"/>
  <c r="I62" i="10"/>
  <c r="X61" i="10"/>
  <c r="V61" i="10"/>
  <c r="T61" i="10"/>
  <c r="R61" i="10"/>
  <c r="Y61" i="10" s="1"/>
  <c r="O61" i="10"/>
  <c r="M61" i="10"/>
  <c r="K61" i="10"/>
  <c r="P61" i="10" s="1"/>
  <c r="I61" i="10"/>
  <c r="X60" i="10"/>
  <c r="V60" i="10"/>
  <c r="T60" i="10"/>
  <c r="R60" i="10"/>
  <c r="O60" i="10"/>
  <c r="M60" i="10"/>
  <c r="P60" i="10" s="1"/>
  <c r="K60" i="10"/>
  <c r="I60" i="10"/>
  <c r="X59" i="10"/>
  <c r="V59" i="10"/>
  <c r="T59" i="10"/>
  <c r="R59" i="10"/>
  <c r="Y59" i="10" s="1"/>
  <c r="O59" i="10"/>
  <c r="M59" i="10"/>
  <c r="K59" i="10"/>
  <c r="P59" i="10" s="1"/>
  <c r="I59" i="10"/>
  <c r="X58" i="10"/>
  <c r="V58" i="10"/>
  <c r="T58" i="10"/>
  <c r="R58" i="10"/>
  <c r="Y58" i="10" s="1"/>
  <c r="O58" i="10"/>
  <c r="M58" i="10"/>
  <c r="P58" i="10" s="1"/>
  <c r="Z58" i="10" s="1"/>
  <c r="K58" i="10"/>
  <c r="I58" i="10"/>
  <c r="X57" i="10"/>
  <c r="V57" i="10"/>
  <c r="T57" i="10"/>
  <c r="R57" i="10"/>
  <c r="Y57" i="10" s="1"/>
  <c r="O57" i="10"/>
  <c r="M57" i="10"/>
  <c r="K57" i="10"/>
  <c r="P57" i="10" s="1"/>
  <c r="I57" i="10"/>
  <c r="X56" i="10"/>
  <c r="V56" i="10"/>
  <c r="T56" i="10"/>
  <c r="R56" i="10"/>
  <c r="O56" i="10"/>
  <c r="M56" i="10"/>
  <c r="P56" i="10" s="1"/>
  <c r="K56" i="10"/>
  <c r="I56" i="10"/>
  <c r="X55" i="10"/>
  <c r="V55" i="10"/>
  <c r="T55" i="10"/>
  <c r="R55" i="10"/>
  <c r="Y55" i="10" s="1"/>
  <c r="O55" i="10"/>
  <c r="M55" i="10"/>
  <c r="K55" i="10"/>
  <c r="P55" i="10" s="1"/>
  <c r="I55" i="10"/>
  <c r="X54" i="10"/>
  <c r="V54" i="10"/>
  <c r="T54" i="10"/>
  <c r="R54" i="10"/>
  <c r="Y54" i="10" s="1"/>
  <c r="Z54" i="10" s="1"/>
  <c r="O54" i="10"/>
  <c r="M54" i="10"/>
  <c r="K54" i="10"/>
  <c r="P54" i="10" s="1"/>
  <c r="I54" i="10"/>
  <c r="X53" i="10"/>
  <c r="V53" i="10"/>
  <c r="T53" i="10"/>
  <c r="R53" i="10"/>
  <c r="O53" i="10"/>
  <c r="M53" i="10"/>
  <c r="P53" i="10" s="1"/>
  <c r="K53" i="10"/>
  <c r="I53" i="10"/>
  <c r="X52" i="10"/>
  <c r="V52" i="10"/>
  <c r="T52" i="10"/>
  <c r="R52" i="10"/>
  <c r="Y52" i="10" s="1"/>
  <c r="O52" i="10"/>
  <c r="M52" i="10"/>
  <c r="K52" i="10"/>
  <c r="P52" i="10" s="1"/>
  <c r="I52" i="10"/>
  <c r="X51" i="10"/>
  <c r="V51" i="10"/>
  <c r="T51" i="10"/>
  <c r="R51" i="10"/>
  <c r="Y51" i="10" s="1"/>
  <c r="O51" i="10"/>
  <c r="M51" i="10"/>
  <c r="P51" i="10" s="1"/>
  <c r="Z51" i="10" s="1"/>
  <c r="K51" i="10"/>
  <c r="I51" i="10"/>
  <c r="X50" i="10"/>
  <c r="V50" i="10"/>
  <c r="T50" i="10"/>
  <c r="R50" i="10"/>
  <c r="Y50" i="10" s="1"/>
  <c r="O50" i="10"/>
  <c r="M50" i="10"/>
  <c r="K50" i="10"/>
  <c r="P50" i="10" s="1"/>
  <c r="I50" i="10"/>
  <c r="X49" i="10"/>
  <c r="V49" i="10"/>
  <c r="T49" i="10"/>
  <c r="R49" i="10"/>
  <c r="O49" i="10"/>
  <c r="M49" i="10"/>
  <c r="P49" i="10" s="1"/>
  <c r="K49" i="10"/>
  <c r="I49" i="10"/>
  <c r="X48" i="10"/>
  <c r="V48" i="10"/>
  <c r="T48" i="10"/>
  <c r="R48" i="10"/>
  <c r="Y48" i="10" s="1"/>
  <c r="O48" i="10"/>
  <c r="M48" i="10"/>
  <c r="K48" i="10"/>
  <c r="P48" i="10" s="1"/>
  <c r="I48" i="10"/>
  <c r="X47" i="10"/>
  <c r="V47" i="10"/>
  <c r="T47" i="10"/>
  <c r="R47" i="10"/>
  <c r="Y47" i="10" s="1"/>
  <c r="O47" i="10"/>
  <c r="M47" i="10"/>
  <c r="P47" i="10" s="1"/>
  <c r="Z47" i="10" s="1"/>
  <c r="K47" i="10"/>
  <c r="I47" i="10"/>
  <c r="X46" i="10"/>
  <c r="V46" i="10"/>
  <c r="T46" i="10"/>
  <c r="R46" i="10"/>
  <c r="Y46" i="10" s="1"/>
  <c r="O46" i="10"/>
  <c r="M46" i="10"/>
  <c r="K46" i="10"/>
  <c r="P46" i="10" s="1"/>
  <c r="I46" i="10"/>
  <c r="X45" i="10"/>
  <c r="V45" i="10"/>
  <c r="T45" i="10"/>
  <c r="R45" i="10"/>
  <c r="O45" i="10"/>
  <c r="M45" i="10"/>
  <c r="P45" i="10" s="1"/>
  <c r="K45" i="10"/>
  <c r="I45" i="10"/>
  <c r="X44" i="10"/>
  <c r="V44" i="10"/>
  <c r="T44" i="10"/>
  <c r="R44" i="10"/>
  <c r="Y44" i="10" s="1"/>
  <c r="O44" i="10"/>
  <c r="M44" i="10"/>
  <c r="K44" i="10"/>
  <c r="P44" i="10" s="1"/>
  <c r="I44" i="10"/>
  <c r="X43" i="10"/>
  <c r="V43" i="10"/>
  <c r="T43" i="10"/>
  <c r="R43" i="10"/>
  <c r="Y43" i="10" s="1"/>
  <c r="O43" i="10"/>
  <c r="M43" i="10"/>
  <c r="P43" i="10" s="1"/>
  <c r="Z43" i="10" s="1"/>
  <c r="K43" i="10"/>
  <c r="I43" i="10"/>
  <c r="X42" i="10"/>
  <c r="V42" i="10"/>
  <c r="T42" i="10"/>
  <c r="R42" i="10"/>
  <c r="Y42" i="10" s="1"/>
  <c r="O42" i="10"/>
  <c r="M42" i="10"/>
  <c r="K42" i="10"/>
  <c r="P42" i="10" s="1"/>
  <c r="I42" i="10"/>
  <c r="X41" i="10"/>
  <c r="V41" i="10"/>
  <c r="T41" i="10"/>
  <c r="R41" i="10"/>
  <c r="O41" i="10"/>
  <c r="M41" i="10"/>
  <c r="P41" i="10" s="1"/>
  <c r="K41" i="10"/>
  <c r="I41" i="10"/>
  <c r="X40" i="10"/>
  <c r="V40" i="10"/>
  <c r="T40" i="10"/>
  <c r="R40" i="10"/>
  <c r="Y40" i="10" s="1"/>
  <c r="O40" i="10"/>
  <c r="M40" i="10"/>
  <c r="K40" i="10"/>
  <c r="P40" i="10" s="1"/>
  <c r="I40" i="10"/>
  <c r="X39" i="10"/>
  <c r="V39" i="10"/>
  <c r="T39" i="10"/>
  <c r="R39" i="10"/>
  <c r="Y39" i="10" s="1"/>
  <c r="O39" i="10"/>
  <c r="M39" i="10"/>
  <c r="P39" i="10" s="1"/>
  <c r="Z39" i="10" s="1"/>
  <c r="K39" i="10"/>
  <c r="I39" i="10"/>
  <c r="X38" i="10"/>
  <c r="V38" i="10"/>
  <c r="T38" i="10"/>
  <c r="R38" i="10"/>
  <c r="Y38" i="10" s="1"/>
  <c r="O38" i="10"/>
  <c r="M38" i="10"/>
  <c r="K38" i="10"/>
  <c r="P38" i="10" s="1"/>
  <c r="I38" i="10"/>
  <c r="X37" i="10"/>
  <c r="V37" i="10"/>
  <c r="T37" i="10"/>
  <c r="R37" i="10"/>
  <c r="O37" i="10"/>
  <c r="M37" i="10"/>
  <c r="P37" i="10" s="1"/>
  <c r="K37" i="10"/>
  <c r="I37" i="10"/>
  <c r="X36" i="10"/>
  <c r="V36" i="10"/>
  <c r="T36" i="10"/>
  <c r="R36" i="10"/>
  <c r="Y36" i="10" s="1"/>
  <c r="O36" i="10"/>
  <c r="M36" i="10"/>
  <c r="K36" i="10"/>
  <c r="P36" i="10" s="1"/>
  <c r="I36" i="10"/>
  <c r="X35" i="10"/>
  <c r="V35" i="10"/>
  <c r="T35" i="10"/>
  <c r="R35" i="10"/>
  <c r="Y35" i="10" s="1"/>
  <c r="O35" i="10"/>
  <c r="M35" i="10"/>
  <c r="P35" i="10" s="1"/>
  <c r="Z35" i="10" s="1"/>
  <c r="K35" i="10"/>
  <c r="I35" i="10"/>
  <c r="X34" i="10"/>
  <c r="V34" i="10"/>
  <c r="T34" i="10"/>
  <c r="R34" i="10"/>
  <c r="Y34" i="10" s="1"/>
  <c r="O34" i="10"/>
  <c r="M34" i="10"/>
  <c r="K34" i="10"/>
  <c r="P34" i="10" s="1"/>
  <c r="I34" i="10"/>
  <c r="X33" i="10"/>
  <c r="V33" i="10"/>
  <c r="T33" i="10"/>
  <c r="R33" i="10"/>
  <c r="O33" i="10"/>
  <c r="M33" i="10"/>
  <c r="P33" i="10" s="1"/>
  <c r="K33" i="10"/>
  <c r="I33" i="10"/>
  <c r="X32" i="10"/>
  <c r="V32" i="10"/>
  <c r="T32" i="10"/>
  <c r="R32" i="10"/>
  <c r="Y32" i="10" s="1"/>
  <c r="O32" i="10"/>
  <c r="M32" i="10"/>
  <c r="K32" i="10"/>
  <c r="P32" i="10" s="1"/>
  <c r="I32" i="10"/>
  <c r="X31" i="10"/>
  <c r="V31" i="10"/>
  <c r="T31" i="10"/>
  <c r="R31" i="10"/>
  <c r="Y31" i="10" s="1"/>
  <c r="O31" i="10"/>
  <c r="M31" i="10"/>
  <c r="P31" i="10" s="1"/>
  <c r="Z31" i="10" s="1"/>
  <c r="K31" i="10"/>
  <c r="I31" i="10"/>
  <c r="X30" i="10"/>
  <c r="V30" i="10"/>
  <c r="T30" i="10"/>
  <c r="R30" i="10"/>
  <c r="Y30" i="10" s="1"/>
  <c r="O30" i="10"/>
  <c r="M30" i="10"/>
  <c r="K30" i="10"/>
  <c r="P30" i="10" s="1"/>
  <c r="I30" i="10"/>
  <c r="X29" i="10"/>
  <c r="V29" i="10"/>
  <c r="T29" i="10"/>
  <c r="R29" i="10"/>
  <c r="O29" i="10"/>
  <c r="M29" i="10"/>
  <c r="P29" i="10" s="1"/>
  <c r="K29" i="10"/>
  <c r="I29" i="10"/>
  <c r="X28" i="10"/>
  <c r="V28" i="10"/>
  <c r="T28" i="10"/>
  <c r="R28" i="10"/>
  <c r="Y28" i="10" s="1"/>
  <c r="O28" i="10"/>
  <c r="M28" i="10"/>
  <c r="K28" i="10"/>
  <c r="P28" i="10" s="1"/>
  <c r="I28" i="10"/>
  <c r="X27" i="10"/>
  <c r="V27" i="10"/>
  <c r="T27" i="10"/>
  <c r="R27" i="10"/>
  <c r="Y27" i="10" s="1"/>
  <c r="O27" i="10"/>
  <c r="M27" i="10"/>
  <c r="P27" i="10" s="1"/>
  <c r="Z27" i="10" s="1"/>
  <c r="K27" i="10"/>
  <c r="I27" i="10"/>
  <c r="X26" i="10"/>
  <c r="V26" i="10"/>
  <c r="T26" i="10"/>
  <c r="R26" i="10"/>
  <c r="Y26" i="10" s="1"/>
  <c r="O26" i="10"/>
  <c r="M26" i="10"/>
  <c r="K26" i="10"/>
  <c r="P26" i="10" s="1"/>
  <c r="I26" i="10"/>
  <c r="X25" i="10"/>
  <c r="V25" i="10"/>
  <c r="T25" i="10"/>
  <c r="R25" i="10"/>
  <c r="O25" i="10"/>
  <c r="M25" i="10"/>
  <c r="P25" i="10" s="1"/>
  <c r="K25" i="10"/>
  <c r="I25" i="10"/>
  <c r="X24" i="10"/>
  <c r="V24" i="10"/>
  <c r="T24" i="10"/>
  <c r="R24" i="10"/>
  <c r="Y24" i="10" s="1"/>
  <c r="O24" i="10"/>
  <c r="M24" i="10"/>
  <c r="K24" i="10"/>
  <c r="P24" i="10" s="1"/>
  <c r="I24" i="10"/>
  <c r="X23" i="10"/>
  <c r="V23" i="10"/>
  <c r="T23" i="10"/>
  <c r="R23" i="10"/>
  <c r="Y23" i="10" s="1"/>
  <c r="O23" i="10"/>
  <c r="M23" i="10"/>
  <c r="P23" i="10" s="1"/>
  <c r="Z23" i="10" s="1"/>
  <c r="K23" i="10"/>
  <c r="I23" i="10"/>
  <c r="X22" i="10"/>
  <c r="V22" i="10"/>
  <c r="T22" i="10"/>
  <c r="R22" i="10"/>
  <c r="Y22" i="10" s="1"/>
  <c r="O22" i="10"/>
  <c r="M22" i="10"/>
  <c r="K22" i="10"/>
  <c r="P22" i="10" s="1"/>
  <c r="I22" i="10"/>
  <c r="X21" i="10"/>
  <c r="V21" i="10"/>
  <c r="T21" i="10"/>
  <c r="R21" i="10"/>
  <c r="O21" i="10"/>
  <c r="M21" i="10"/>
  <c r="P21" i="10" s="1"/>
  <c r="K21" i="10"/>
  <c r="I21" i="10"/>
  <c r="X20" i="10"/>
  <c r="V20" i="10"/>
  <c r="T20" i="10"/>
  <c r="R20" i="10"/>
  <c r="Y20" i="10" s="1"/>
  <c r="O20" i="10"/>
  <c r="M20" i="10"/>
  <c r="K20" i="10"/>
  <c r="P20" i="10" s="1"/>
  <c r="I20" i="10"/>
  <c r="X19" i="10"/>
  <c r="V19" i="10"/>
  <c r="T19" i="10"/>
  <c r="R19" i="10"/>
  <c r="Y19" i="10" s="1"/>
  <c r="O19" i="10"/>
  <c r="M19" i="10"/>
  <c r="P19" i="10" s="1"/>
  <c r="Z19" i="10" s="1"/>
  <c r="K19" i="10"/>
  <c r="I19" i="10"/>
  <c r="X18" i="10"/>
  <c r="V18" i="10"/>
  <c r="T18" i="10"/>
  <c r="R18" i="10"/>
  <c r="Y18" i="10" s="1"/>
  <c r="O18" i="10"/>
  <c r="M18" i="10"/>
  <c r="K18" i="10"/>
  <c r="P18" i="10" s="1"/>
  <c r="I18" i="10"/>
  <c r="X17" i="10"/>
  <c r="V17" i="10"/>
  <c r="T17" i="10"/>
  <c r="R17" i="10"/>
  <c r="O17" i="10"/>
  <c r="M17" i="10"/>
  <c r="P17" i="10" s="1"/>
  <c r="K17" i="10"/>
  <c r="I17" i="10"/>
  <c r="X16" i="10"/>
  <c r="V16" i="10"/>
  <c r="T16" i="10"/>
  <c r="R16" i="10"/>
  <c r="Y16" i="10" s="1"/>
  <c r="O16" i="10"/>
  <c r="M16" i="10"/>
  <c r="K16" i="10"/>
  <c r="P16" i="10" s="1"/>
  <c r="I16" i="10"/>
  <c r="X15" i="10"/>
  <c r="V15" i="10"/>
  <c r="T15" i="10"/>
  <c r="R15" i="10"/>
  <c r="Y15" i="10" s="1"/>
  <c r="O15" i="10"/>
  <c r="M15" i="10"/>
  <c r="P15" i="10" s="1"/>
  <c r="Z15" i="10" s="1"/>
  <c r="K15" i="10"/>
  <c r="I15" i="10"/>
  <c r="X14" i="10"/>
  <c r="V14" i="10"/>
  <c r="T14" i="10"/>
  <c r="R14" i="10"/>
  <c r="Y14" i="10" s="1"/>
  <c r="O14" i="10"/>
  <c r="M14" i="10"/>
  <c r="K14" i="10"/>
  <c r="P14" i="10" s="1"/>
  <c r="I14" i="10"/>
  <c r="X13" i="10"/>
  <c r="V13" i="10"/>
  <c r="T13" i="10"/>
  <c r="R13" i="10"/>
  <c r="O13" i="10"/>
  <c r="M13" i="10"/>
  <c r="P13" i="10" s="1"/>
  <c r="K13" i="10"/>
  <c r="I13" i="10"/>
  <c r="X12" i="10"/>
  <c r="V12" i="10"/>
  <c r="T12" i="10"/>
  <c r="R12" i="10"/>
  <c r="Y12" i="10" s="1"/>
  <c r="O12" i="10"/>
  <c r="M12" i="10"/>
  <c r="K12" i="10"/>
  <c r="P12" i="10" s="1"/>
  <c r="I12" i="10"/>
  <c r="X11" i="10"/>
  <c r="V11" i="10"/>
  <c r="T11" i="10"/>
  <c r="R11" i="10"/>
  <c r="Y11" i="10" s="1"/>
  <c r="O11" i="10"/>
  <c r="M11" i="10"/>
  <c r="P11" i="10" s="1"/>
  <c r="Z11" i="10" s="1"/>
  <c r="K11" i="10"/>
  <c r="I11" i="10"/>
  <c r="X10" i="10"/>
  <c r="V10" i="10"/>
  <c r="T10" i="10"/>
  <c r="R10" i="10"/>
  <c r="Y10" i="10" s="1"/>
  <c r="O10" i="10"/>
  <c r="M10" i="10"/>
  <c r="K10" i="10"/>
  <c r="P10" i="10" s="1"/>
  <c r="I10" i="10"/>
  <c r="X9" i="10"/>
  <c r="V9" i="10"/>
  <c r="T9" i="10"/>
  <c r="R9" i="10"/>
  <c r="O9" i="10"/>
  <c r="M9" i="10"/>
  <c r="P9" i="10" s="1"/>
  <c r="K9" i="10"/>
  <c r="I9" i="10"/>
  <c r="X8" i="10"/>
  <c r="V8" i="10"/>
  <c r="T8" i="10"/>
  <c r="R8" i="10"/>
  <c r="Y8" i="10" s="1"/>
  <c r="O8" i="10"/>
  <c r="M8" i="10"/>
  <c r="K8" i="10"/>
  <c r="P8" i="10" s="1"/>
  <c r="I8" i="10"/>
  <c r="X7" i="10"/>
  <c r="V7" i="10"/>
  <c r="T7" i="10"/>
  <c r="R7" i="10"/>
  <c r="Y7" i="10" s="1"/>
  <c r="O7" i="10"/>
  <c r="M7" i="10"/>
  <c r="P7" i="10" s="1"/>
  <c r="Z7" i="10" s="1"/>
  <c r="K7" i="10"/>
  <c r="I7" i="10"/>
  <c r="X6" i="10"/>
  <c r="V6" i="10"/>
  <c r="T6" i="10"/>
  <c r="R6" i="10"/>
  <c r="Y6" i="10" s="1"/>
  <c r="O6" i="10"/>
  <c r="M6" i="10"/>
  <c r="K6" i="10"/>
  <c r="P6" i="10" s="1"/>
  <c r="I6" i="10"/>
  <c r="AG436" i="8"/>
  <c r="AE436" i="8"/>
  <c r="AC436" i="8"/>
  <c r="AA436" i="8"/>
  <c r="AH436" i="8" s="1"/>
  <c r="X436" i="8"/>
  <c r="S436" i="8"/>
  <c r="N436" i="8"/>
  <c r="Y436" i="8" s="1"/>
  <c r="I436" i="8"/>
  <c r="AG435" i="8"/>
  <c r="AE435" i="8"/>
  <c r="AC435" i="8"/>
  <c r="AA435" i="8"/>
  <c r="AH435" i="8" s="1"/>
  <c r="X435" i="8"/>
  <c r="S435" i="8"/>
  <c r="N435" i="8"/>
  <c r="Y435" i="8" s="1"/>
  <c r="I435" i="8"/>
  <c r="AG434" i="8"/>
  <c r="AE434" i="8"/>
  <c r="AC434" i="8"/>
  <c r="AA434" i="8"/>
  <c r="AH434" i="8" s="1"/>
  <c r="X434" i="8"/>
  <c r="N434" i="8"/>
  <c r="Y434" i="8" s="1"/>
  <c r="I434" i="8"/>
  <c r="AI434" i="8" s="1"/>
  <c r="AG433" i="8"/>
  <c r="AE433" i="8"/>
  <c r="AC433" i="8"/>
  <c r="AA433" i="8"/>
  <c r="AH433" i="8" s="1"/>
  <c r="X433" i="8"/>
  <c r="S433" i="8"/>
  <c r="N433" i="8"/>
  <c r="Y433" i="8" s="1"/>
  <c r="I433" i="8"/>
  <c r="AI433" i="8" s="1"/>
  <c r="AG432" i="8"/>
  <c r="AE432" i="8"/>
  <c r="AC432" i="8"/>
  <c r="AA432" i="8"/>
  <c r="AH432" i="8" s="1"/>
  <c r="X432" i="8"/>
  <c r="S432" i="8"/>
  <c r="N432" i="8"/>
  <c r="Y432" i="8" s="1"/>
  <c r="I432" i="8"/>
  <c r="AI432" i="8" s="1"/>
  <c r="AG431" i="8"/>
  <c r="AE431" i="8"/>
  <c r="AC431" i="8"/>
  <c r="AA431" i="8"/>
  <c r="AH431" i="8" s="1"/>
  <c r="X431" i="8"/>
  <c r="S431" i="8"/>
  <c r="N431" i="8"/>
  <c r="Y431" i="8" s="1"/>
  <c r="I431" i="8"/>
  <c r="AI431" i="8" s="1"/>
  <c r="AG430" i="8"/>
  <c r="AE430" i="8"/>
  <c r="AC430" i="8"/>
  <c r="AA430" i="8"/>
  <c r="AH430" i="8" s="1"/>
  <c r="X430" i="8"/>
  <c r="S430" i="8"/>
  <c r="N430" i="8"/>
  <c r="Y430" i="8" s="1"/>
  <c r="I430" i="8"/>
  <c r="AI430" i="8" s="1"/>
  <c r="AG429" i="8"/>
  <c r="AE429" i="8"/>
  <c r="AC429" i="8"/>
  <c r="AA429" i="8"/>
  <c r="AH429" i="8" s="1"/>
  <c r="X429" i="8"/>
  <c r="S429" i="8"/>
  <c r="N429" i="8"/>
  <c r="Y429" i="8" s="1"/>
  <c r="I429" i="8"/>
  <c r="AI429" i="8" s="1"/>
  <c r="AG428" i="8"/>
  <c r="AE428" i="8"/>
  <c r="AC428" i="8"/>
  <c r="AA428" i="8"/>
  <c r="AH428" i="8" s="1"/>
  <c r="X428" i="8"/>
  <c r="S428" i="8"/>
  <c r="N428" i="8"/>
  <c r="Y428" i="8" s="1"/>
  <c r="I428" i="8"/>
  <c r="AI428" i="8" s="1"/>
  <c r="AG427" i="8"/>
  <c r="AE427" i="8"/>
  <c r="AC427" i="8"/>
  <c r="AA427" i="8"/>
  <c r="AH427" i="8" s="1"/>
  <c r="X427" i="8"/>
  <c r="S427" i="8"/>
  <c r="N427" i="8"/>
  <c r="Y427" i="8" s="1"/>
  <c r="I427" i="8"/>
  <c r="AI427" i="8" s="1"/>
  <c r="AG426" i="8"/>
  <c r="AE426" i="8"/>
  <c r="AC426" i="8"/>
  <c r="AA426" i="8"/>
  <c r="AH426" i="8" s="1"/>
  <c r="X426" i="8"/>
  <c r="S426" i="8"/>
  <c r="N426" i="8"/>
  <c r="Y426" i="8" s="1"/>
  <c r="I426" i="8"/>
  <c r="AI426" i="8" s="1"/>
  <c r="AG425" i="8"/>
  <c r="AE425" i="8"/>
  <c r="AC425" i="8"/>
  <c r="AA425" i="8"/>
  <c r="AH425" i="8" s="1"/>
  <c r="X425" i="8"/>
  <c r="S425" i="8"/>
  <c r="N425" i="8"/>
  <c r="Y425" i="8" s="1"/>
  <c r="I425" i="8"/>
  <c r="AI425" i="8" s="1"/>
  <c r="AG424" i="8"/>
  <c r="AE424" i="8"/>
  <c r="AC424" i="8"/>
  <c r="AA424" i="8"/>
  <c r="AH424" i="8" s="1"/>
  <c r="X424" i="8"/>
  <c r="S424" i="8"/>
  <c r="N424" i="8"/>
  <c r="Y424" i="8" s="1"/>
  <c r="I424" i="8"/>
  <c r="AI424" i="8" s="1"/>
  <c r="AG423" i="8"/>
  <c r="AE423" i="8"/>
  <c r="AC423" i="8"/>
  <c r="AA423" i="8"/>
  <c r="AH423" i="8" s="1"/>
  <c r="X423" i="8"/>
  <c r="S423" i="8"/>
  <c r="N423" i="8"/>
  <c r="Y423" i="8" s="1"/>
  <c r="I423" i="8"/>
  <c r="AI423" i="8" s="1"/>
  <c r="AG422" i="8"/>
  <c r="AE422" i="8"/>
  <c r="AC422" i="8"/>
  <c r="AA422" i="8"/>
  <c r="AH422" i="8" s="1"/>
  <c r="X422" i="8"/>
  <c r="S422" i="8"/>
  <c r="N422" i="8"/>
  <c r="Y422" i="8" s="1"/>
  <c r="I422" i="8"/>
  <c r="AG421" i="8"/>
  <c r="AE421" i="8"/>
  <c r="AC421" i="8"/>
  <c r="AA421" i="8"/>
  <c r="AH421" i="8" s="1"/>
  <c r="X421" i="8"/>
  <c r="S421" i="8"/>
  <c r="N421" i="8"/>
  <c r="Y421" i="8" s="1"/>
  <c r="I421" i="8"/>
  <c r="AG420" i="8"/>
  <c r="AE420" i="8"/>
  <c r="AC420" i="8"/>
  <c r="AA420" i="8"/>
  <c r="AH420" i="8" s="1"/>
  <c r="X420" i="8"/>
  <c r="S420" i="8"/>
  <c r="N420" i="8"/>
  <c r="Y420" i="8" s="1"/>
  <c r="I420" i="8"/>
  <c r="AG419" i="8"/>
  <c r="AE419" i="8"/>
  <c r="AC419" i="8"/>
  <c r="AA419" i="8"/>
  <c r="AH419" i="8" s="1"/>
  <c r="X419" i="8"/>
  <c r="S419" i="8"/>
  <c r="N419" i="8"/>
  <c r="Y419" i="8" s="1"/>
  <c r="I419" i="8"/>
  <c r="AG418" i="8"/>
  <c r="AE418" i="8"/>
  <c r="AC418" i="8"/>
  <c r="AA418" i="8"/>
  <c r="AH418" i="8" s="1"/>
  <c r="X418" i="8"/>
  <c r="S418" i="8"/>
  <c r="N418" i="8"/>
  <c r="Y418" i="8" s="1"/>
  <c r="I418" i="8"/>
  <c r="AG417" i="8"/>
  <c r="AE417" i="8"/>
  <c r="AC417" i="8"/>
  <c r="AA417" i="8"/>
  <c r="AH417" i="8" s="1"/>
  <c r="X417" i="8"/>
  <c r="S417" i="8"/>
  <c r="N417" i="8"/>
  <c r="Y417" i="8" s="1"/>
  <c r="I417" i="8"/>
  <c r="AI417" i="8" s="1"/>
  <c r="AG416" i="8"/>
  <c r="AE416" i="8"/>
  <c r="AC416" i="8"/>
  <c r="AA416" i="8"/>
  <c r="AH416" i="8" s="1"/>
  <c r="X416" i="8"/>
  <c r="S416" i="8"/>
  <c r="N416" i="8"/>
  <c r="Y416" i="8" s="1"/>
  <c r="I416" i="8"/>
  <c r="AI416" i="8" s="1"/>
  <c r="AG415" i="8"/>
  <c r="AE415" i="8"/>
  <c r="AC415" i="8"/>
  <c r="AA415" i="8"/>
  <c r="AH415" i="8" s="1"/>
  <c r="X415" i="8"/>
  <c r="S415" i="8"/>
  <c r="N415" i="8"/>
  <c r="Y415" i="8" s="1"/>
  <c r="I415" i="8"/>
  <c r="AI415" i="8" s="1"/>
  <c r="AG414" i="8"/>
  <c r="AE414" i="8"/>
  <c r="AC414" i="8"/>
  <c r="AA414" i="8"/>
  <c r="AH414" i="8" s="1"/>
  <c r="X414" i="8"/>
  <c r="S414" i="8"/>
  <c r="N414" i="8"/>
  <c r="Y414" i="8" s="1"/>
  <c r="I414" i="8"/>
  <c r="AI414" i="8" s="1"/>
  <c r="AG413" i="8"/>
  <c r="AE413" i="8"/>
  <c r="AC413" i="8"/>
  <c r="AA413" i="8"/>
  <c r="AH413" i="8" s="1"/>
  <c r="X413" i="8"/>
  <c r="S413" i="8"/>
  <c r="N413" i="8"/>
  <c r="Y413" i="8" s="1"/>
  <c r="I413" i="8"/>
  <c r="AG412" i="8"/>
  <c r="AE412" i="8"/>
  <c r="AC412" i="8"/>
  <c r="AA412" i="8"/>
  <c r="AH412" i="8" s="1"/>
  <c r="X412" i="8"/>
  <c r="S412" i="8"/>
  <c r="N412" i="8"/>
  <c r="Y412" i="8" s="1"/>
  <c r="I412" i="8"/>
  <c r="AG411" i="8"/>
  <c r="AE411" i="8"/>
  <c r="AC411" i="8"/>
  <c r="AA411" i="8"/>
  <c r="AH411" i="8" s="1"/>
  <c r="X411" i="8"/>
  <c r="S411" i="8"/>
  <c r="N411" i="8"/>
  <c r="Y411" i="8" s="1"/>
  <c r="I411" i="8"/>
  <c r="AG410" i="8"/>
  <c r="AE410" i="8"/>
  <c r="AC410" i="8"/>
  <c r="AA410" i="8"/>
  <c r="AH410" i="8" s="1"/>
  <c r="X410" i="8"/>
  <c r="S410" i="8"/>
  <c r="N410" i="8"/>
  <c r="Y410" i="8" s="1"/>
  <c r="I410" i="8"/>
  <c r="AG409" i="8"/>
  <c r="AE409" i="8"/>
  <c r="AC409" i="8"/>
  <c r="AA409" i="8"/>
  <c r="AH409" i="8" s="1"/>
  <c r="X409" i="8"/>
  <c r="S409" i="8"/>
  <c r="N409" i="8"/>
  <c r="Y409" i="8" s="1"/>
  <c r="I409" i="8"/>
  <c r="AI409" i="8" s="1"/>
  <c r="AG408" i="8"/>
  <c r="AE408" i="8"/>
  <c r="AC408" i="8"/>
  <c r="AA408" i="8"/>
  <c r="AH408" i="8" s="1"/>
  <c r="X408" i="8"/>
  <c r="S408" i="8"/>
  <c r="N408" i="8"/>
  <c r="Y408" i="8" s="1"/>
  <c r="I408" i="8"/>
  <c r="AI408" i="8" s="1"/>
  <c r="AG407" i="8"/>
  <c r="AE407" i="8"/>
  <c r="AC407" i="8"/>
  <c r="AA407" i="8"/>
  <c r="AH407" i="8" s="1"/>
  <c r="X407" i="8"/>
  <c r="S407" i="8"/>
  <c r="N407" i="8"/>
  <c r="Y407" i="8" s="1"/>
  <c r="I407" i="8"/>
  <c r="AI407" i="8" s="1"/>
  <c r="AG406" i="8"/>
  <c r="AE406" i="8"/>
  <c r="AC406" i="8"/>
  <c r="AA406" i="8"/>
  <c r="AH406" i="8" s="1"/>
  <c r="X406" i="8"/>
  <c r="S406" i="8"/>
  <c r="N406" i="8"/>
  <c r="Y406" i="8" s="1"/>
  <c r="I406" i="8"/>
  <c r="AI406" i="8" s="1"/>
  <c r="AG405" i="8"/>
  <c r="AE405" i="8"/>
  <c r="AC405" i="8"/>
  <c r="AA405" i="8"/>
  <c r="AH405" i="8" s="1"/>
  <c r="X405" i="8"/>
  <c r="S405" i="8"/>
  <c r="N405" i="8"/>
  <c r="Y405" i="8" s="1"/>
  <c r="I405" i="8"/>
  <c r="AI405" i="8" s="1"/>
  <c r="X724" i="10" l="1"/>
  <c r="X726" i="10"/>
  <c r="X728" i="10"/>
  <c r="X730" i="10"/>
  <c r="X731" i="10"/>
  <c r="X732" i="10"/>
  <c r="X733" i="10"/>
  <c r="X734" i="10"/>
  <c r="X735" i="10"/>
  <c r="X737" i="10"/>
  <c r="X739" i="10"/>
  <c r="X741" i="10"/>
  <c r="X743" i="10"/>
  <c r="X745" i="10"/>
  <c r="X747" i="10"/>
  <c r="X749" i="10"/>
  <c r="X751" i="10"/>
  <c r="X753" i="10"/>
  <c r="X755" i="10"/>
  <c r="X765" i="10"/>
  <c r="X767" i="10"/>
  <c r="X769" i="10"/>
  <c r="X771" i="10"/>
  <c r="X773" i="10"/>
  <c r="X775" i="10"/>
  <c r="X777" i="10"/>
  <c r="X779" i="10"/>
  <c r="X781" i="10"/>
  <c r="X649" i="10"/>
  <c r="X653" i="10"/>
  <c r="X657" i="10"/>
  <c r="X661" i="10"/>
  <c r="X665" i="10"/>
  <c r="X669" i="10"/>
  <c r="X673" i="10"/>
  <c r="X677" i="10"/>
  <c r="X689" i="10"/>
  <c r="X693" i="10"/>
  <c r="X697" i="10"/>
  <c r="X701" i="10"/>
  <c r="W649" i="10"/>
  <c r="W651" i="10"/>
  <c r="X651" i="10" s="1"/>
  <c r="W653" i="10"/>
  <c r="W655" i="10"/>
  <c r="X655" i="10" s="1"/>
  <c r="W657" i="10"/>
  <c r="W659" i="10"/>
  <c r="X659" i="10" s="1"/>
  <c r="W661" i="10"/>
  <c r="W663" i="10"/>
  <c r="X663" i="10" s="1"/>
  <c r="W665" i="10"/>
  <c r="W667" i="10"/>
  <c r="X667" i="10" s="1"/>
  <c r="W669" i="10"/>
  <c r="W671" i="10"/>
  <c r="X671" i="10" s="1"/>
  <c r="W673" i="10"/>
  <c r="W675" i="10"/>
  <c r="X675" i="10" s="1"/>
  <c r="W677" i="10"/>
  <c r="W679" i="10"/>
  <c r="X679" i="10" s="1"/>
  <c r="W689" i="10"/>
  <c r="W691" i="10"/>
  <c r="X691" i="10" s="1"/>
  <c r="W693" i="10"/>
  <c r="W695" i="10"/>
  <c r="X695" i="10" s="1"/>
  <c r="W697" i="10"/>
  <c r="W699" i="10"/>
  <c r="X699" i="10" s="1"/>
  <c r="W701" i="10"/>
  <c r="W559" i="10"/>
  <c r="X559" i="10" s="1"/>
  <c r="W561" i="10"/>
  <c r="X561" i="10" s="1"/>
  <c r="W563" i="10"/>
  <c r="X563" i="10" s="1"/>
  <c r="W565" i="10"/>
  <c r="X565" i="10" s="1"/>
  <c r="W567" i="10"/>
  <c r="X567" i="10" s="1"/>
  <c r="W569" i="10"/>
  <c r="X569" i="10" s="1"/>
  <c r="W571" i="10"/>
  <c r="X571" i="10" s="1"/>
  <c r="W573" i="10"/>
  <c r="X573" i="10" s="1"/>
  <c r="W575" i="10"/>
  <c r="X575" i="10" s="1"/>
  <c r="W577" i="10"/>
  <c r="X577" i="10" s="1"/>
  <c r="X586" i="10"/>
  <c r="X588" i="10"/>
  <c r="X590" i="10"/>
  <c r="X592" i="10"/>
  <c r="X594" i="10"/>
  <c r="X596" i="10"/>
  <c r="X598" i="10"/>
  <c r="X600" i="10"/>
  <c r="X602" i="10"/>
  <c r="X604" i="10"/>
  <c r="X606" i="10"/>
  <c r="X608" i="10"/>
  <c r="X610" i="10"/>
  <c r="X612" i="10"/>
  <c r="X614" i="10"/>
  <c r="X616" i="10"/>
  <c r="X618" i="10"/>
  <c r="X620" i="10"/>
  <c r="X633" i="10"/>
  <c r="X635" i="10"/>
  <c r="X637" i="10"/>
  <c r="X585" i="10"/>
  <c r="N586" i="10"/>
  <c r="N587" i="10"/>
  <c r="X587" i="10" s="1"/>
  <c r="N588" i="10"/>
  <c r="N589" i="10"/>
  <c r="X589" i="10" s="1"/>
  <c r="N590" i="10"/>
  <c r="N591" i="10"/>
  <c r="X591" i="10" s="1"/>
  <c r="N592" i="10"/>
  <c r="N593" i="10"/>
  <c r="X593" i="10" s="1"/>
  <c r="N594" i="10"/>
  <c r="N595" i="10"/>
  <c r="X595" i="10" s="1"/>
  <c r="N596" i="10"/>
  <c r="N597" i="10"/>
  <c r="X597" i="10" s="1"/>
  <c r="N598" i="10"/>
  <c r="N599" i="10"/>
  <c r="X599" i="10" s="1"/>
  <c r="N600" i="10"/>
  <c r="N601" i="10"/>
  <c r="X601" i="10" s="1"/>
  <c r="N602" i="10"/>
  <c r="N603" i="10"/>
  <c r="X603" i="10" s="1"/>
  <c r="N604" i="10"/>
  <c r="N605" i="10"/>
  <c r="X605" i="10" s="1"/>
  <c r="N606" i="10"/>
  <c r="N607" i="10"/>
  <c r="X607" i="10" s="1"/>
  <c r="N608" i="10"/>
  <c r="N609" i="10"/>
  <c r="X609" i="10" s="1"/>
  <c r="N610" i="10"/>
  <c r="N611" i="10"/>
  <c r="X611" i="10" s="1"/>
  <c r="N612" i="10"/>
  <c r="N613" i="10"/>
  <c r="X613" i="10" s="1"/>
  <c r="N614" i="10"/>
  <c r="N615" i="10"/>
  <c r="X615" i="10" s="1"/>
  <c r="N616" i="10"/>
  <c r="N617" i="10"/>
  <c r="X617" i="10" s="1"/>
  <c r="N618" i="10"/>
  <c r="N619" i="10"/>
  <c r="X619" i="10" s="1"/>
  <c r="N620" i="10"/>
  <c r="N621" i="10"/>
  <c r="X621" i="10" s="1"/>
  <c r="N633" i="10"/>
  <c r="N634" i="10"/>
  <c r="X634" i="10" s="1"/>
  <c r="N635" i="10"/>
  <c r="N636" i="10"/>
  <c r="X636" i="10" s="1"/>
  <c r="N637" i="10"/>
  <c r="N638" i="10"/>
  <c r="X638" i="10" s="1"/>
  <c r="X461" i="10"/>
  <c r="X465" i="10"/>
  <c r="X469" i="10"/>
  <c r="X473" i="10"/>
  <c r="X477" i="10"/>
  <c r="X481" i="10"/>
  <c r="X485" i="10"/>
  <c r="X489" i="10"/>
  <c r="W459" i="10"/>
  <c r="X459" i="10" s="1"/>
  <c r="W461" i="10"/>
  <c r="W463" i="10"/>
  <c r="X463" i="10" s="1"/>
  <c r="W465" i="10"/>
  <c r="W467" i="10"/>
  <c r="X467" i="10" s="1"/>
  <c r="W469" i="10"/>
  <c r="W471" i="10"/>
  <c r="X471" i="10" s="1"/>
  <c r="W473" i="10"/>
  <c r="W475" i="10"/>
  <c r="X475" i="10" s="1"/>
  <c r="W477" i="10"/>
  <c r="W479" i="10"/>
  <c r="X479" i="10" s="1"/>
  <c r="W481" i="10"/>
  <c r="W483" i="10"/>
  <c r="X483" i="10" s="1"/>
  <c r="W485" i="10"/>
  <c r="W487" i="10"/>
  <c r="X487" i="10" s="1"/>
  <c r="W489" i="10"/>
  <c r="W491" i="10"/>
  <c r="X491" i="10" s="1"/>
  <c r="X496" i="10"/>
  <c r="X498" i="10"/>
  <c r="X500" i="10"/>
  <c r="X502" i="10"/>
  <c r="X504" i="10"/>
  <c r="X506" i="10"/>
  <c r="X508" i="10"/>
  <c r="X510" i="10"/>
  <c r="X512" i="10"/>
  <c r="X514" i="10"/>
  <c r="X516" i="10"/>
  <c r="X518" i="10"/>
  <c r="X520" i="10"/>
  <c r="X532" i="10"/>
  <c r="X534" i="10"/>
  <c r="X536" i="10"/>
  <c r="X538" i="10"/>
  <c r="X540" i="10"/>
  <c r="X542" i="10"/>
  <c r="X544" i="10"/>
  <c r="X546" i="10"/>
  <c r="X494" i="10"/>
  <c r="N495" i="10"/>
  <c r="X495" i="10" s="1"/>
  <c r="N496" i="10"/>
  <c r="N497" i="10"/>
  <c r="X497" i="10" s="1"/>
  <c r="N498" i="10"/>
  <c r="N499" i="10"/>
  <c r="X499" i="10" s="1"/>
  <c r="N500" i="10"/>
  <c r="N501" i="10"/>
  <c r="X501" i="10" s="1"/>
  <c r="N502" i="10"/>
  <c r="N503" i="10"/>
  <c r="X503" i="10" s="1"/>
  <c r="N504" i="10"/>
  <c r="N505" i="10"/>
  <c r="X505" i="10" s="1"/>
  <c r="N506" i="10"/>
  <c r="N507" i="10"/>
  <c r="X507" i="10" s="1"/>
  <c r="N508" i="10"/>
  <c r="N509" i="10"/>
  <c r="X509" i="10" s="1"/>
  <c r="N510" i="10"/>
  <c r="N511" i="10"/>
  <c r="X511" i="10" s="1"/>
  <c r="N512" i="10"/>
  <c r="N513" i="10"/>
  <c r="X513" i="10" s="1"/>
  <c r="N514" i="10"/>
  <c r="N515" i="10"/>
  <c r="X515" i="10" s="1"/>
  <c r="N516" i="10"/>
  <c r="N517" i="10"/>
  <c r="X517" i="10" s="1"/>
  <c r="N518" i="10"/>
  <c r="N519" i="10"/>
  <c r="X519" i="10" s="1"/>
  <c r="N520" i="10"/>
  <c r="N521" i="10"/>
  <c r="X521" i="10" s="1"/>
  <c r="N532" i="10"/>
  <c r="N533" i="10"/>
  <c r="X533" i="10" s="1"/>
  <c r="N534" i="10"/>
  <c r="N535" i="10"/>
  <c r="X535" i="10" s="1"/>
  <c r="N536" i="10"/>
  <c r="N537" i="10"/>
  <c r="X537" i="10" s="1"/>
  <c r="N538" i="10"/>
  <c r="N539" i="10"/>
  <c r="X539" i="10" s="1"/>
  <c r="N540" i="10"/>
  <c r="N541" i="10"/>
  <c r="X541" i="10" s="1"/>
  <c r="N542" i="10"/>
  <c r="N543" i="10"/>
  <c r="X543" i="10" s="1"/>
  <c r="N544" i="10"/>
  <c r="N545" i="10"/>
  <c r="X545" i="10" s="1"/>
  <c r="N546" i="10"/>
  <c r="X361" i="10"/>
  <c r="X365" i="10"/>
  <c r="X369" i="10"/>
  <c r="X373" i="10"/>
  <c r="X377" i="10"/>
  <c r="X381" i="10"/>
  <c r="X385" i="10"/>
  <c r="X389" i="10"/>
  <c r="W359" i="10"/>
  <c r="X359" i="10" s="1"/>
  <c r="W361" i="10"/>
  <c r="W363" i="10"/>
  <c r="X363" i="10" s="1"/>
  <c r="W365" i="10"/>
  <c r="W367" i="10"/>
  <c r="X367" i="10" s="1"/>
  <c r="W369" i="10"/>
  <c r="W371" i="10"/>
  <c r="X371" i="10" s="1"/>
  <c r="W373" i="10"/>
  <c r="W375" i="10"/>
  <c r="X375" i="10" s="1"/>
  <c r="W377" i="10"/>
  <c r="W379" i="10"/>
  <c r="X379" i="10" s="1"/>
  <c r="W381" i="10"/>
  <c r="W383" i="10"/>
  <c r="X383" i="10" s="1"/>
  <c r="W385" i="10"/>
  <c r="W387" i="10"/>
  <c r="X387" i="10" s="1"/>
  <c r="W389" i="10"/>
  <c r="W391" i="10"/>
  <c r="X391" i="10" s="1"/>
  <c r="X397" i="10"/>
  <c r="X399" i="10"/>
  <c r="X401" i="10"/>
  <c r="X403" i="10"/>
  <c r="X405" i="10"/>
  <c r="X407" i="10"/>
  <c r="X409" i="10"/>
  <c r="X411" i="10"/>
  <c r="X413" i="10"/>
  <c r="X415" i="10"/>
  <c r="X417" i="10"/>
  <c r="X419" i="10"/>
  <c r="X421" i="10"/>
  <c r="X433" i="10"/>
  <c r="X435" i="10"/>
  <c r="X437" i="10"/>
  <c r="X439" i="10"/>
  <c r="X441" i="10"/>
  <c r="X443" i="10"/>
  <c r="X445" i="10"/>
  <c r="X447" i="10"/>
  <c r="X395" i="10"/>
  <c r="N396" i="10"/>
  <c r="X396" i="10" s="1"/>
  <c r="N397" i="10"/>
  <c r="N398" i="10"/>
  <c r="X398" i="10" s="1"/>
  <c r="N399" i="10"/>
  <c r="N400" i="10"/>
  <c r="X400" i="10" s="1"/>
  <c r="N401" i="10"/>
  <c r="N402" i="10"/>
  <c r="X402" i="10" s="1"/>
  <c r="N403" i="10"/>
  <c r="N404" i="10"/>
  <c r="X404" i="10" s="1"/>
  <c r="N405" i="10"/>
  <c r="N406" i="10"/>
  <c r="X406" i="10" s="1"/>
  <c r="N407" i="10"/>
  <c r="N408" i="10"/>
  <c r="X408" i="10" s="1"/>
  <c r="N409" i="10"/>
  <c r="N410" i="10"/>
  <c r="X410" i="10" s="1"/>
  <c r="N411" i="10"/>
  <c r="N412" i="10"/>
  <c r="X412" i="10" s="1"/>
  <c r="N413" i="10"/>
  <c r="N414" i="10"/>
  <c r="X414" i="10" s="1"/>
  <c r="N415" i="10"/>
  <c r="N416" i="10"/>
  <c r="X416" i="10" s="1"/>
  <c r="N417" i="10"/>
  <c r="N418" i="10"/>
  <c r="X418" i="10" s="1"/>
  <c r="N419" i="10"/>
  <c r="N420" i="10"/>
  <c r="X420" i="10" s="1"/>
  <c r="N421" i="10"/>
  <c r="N432" i="10"/>
  <c r="X432" i="10" s="1"/>
  <c r="N433" i="10"/>
  <c r="N434" i="10"/>
  <c r="X434" i="10" s="1"/>
  <c r="N435" i="10"/>
  <c r="N436" i="10"/>
  <c r="X436" i="10" s="1"/>
  <c r="N437" i="10"/>
  <c r="N438" i="10"/>
  <c r="X438" i="10" s="1"/>
  <c r="N439" i="10"/>
  <c r="N440" i="10"/>
  <c r="X440" i="10" s="1"/>
  <c r="N441" i="10"/>
  <c r="N442" i="10"/>
  <c r="X442" i="10" s="1"/>
  <c r="N443" i="10"/>
  <c r="N444" i="10"/>
  <c r="X444" i="10" s="1"/>
  <c r="N445" i="10"/>
  <c r="N446" i="10"/>
  <c r="X446" i="10" s="1"/>
  <c r="N447" i="10"/>
  <c r="X299" i="10"/>
  <c r="X301" i="10"/>
  <c r="X303" i="10"/>
  <c r="X305" i="10"/>
  <c r="X307" i="10"/>
  <c r="X309" i="10"/>
  <c r="X311" i="10"/>
  <c r="X313" i="10"/>
  <c r="X315" i="10"/>
  <c r="X317" i="10"/>
  <c r="X319" i="10"/>
  <c r="X321" i="10"/>
  <c r="X323" i="10"/>
  <c r="X331" i="10"/>
  <c r="X333" i="10"/>
  <c r="X335" i="10"/>
  <c r="X337" i="10"/>
  <c r="X339" i="10"/>
  <c r="X341" i="10"/>
  <c r="X343" i="10"/>
  <c r="X345" i="10"/>
  <c r="X297" i="10"/>
  <c r="N298" i="10"/>
  <c r="X298" i="10" s="1"/>
  <c r="N299" i="10"/>
  <c r="N300" i="10"/>
  <c r="X300" i="10" s="1"/>
  <c r="N301" i="10"/>
  <c r="N302" i="10"/>
  <c r="X302" i="10" s="1"/>
  <c r="N303" i="10"/>
  <c r="N304" i="10"/>
  <c r="X304" i="10" s="1"/>
  <c r="N305" i="10"/>
  <c r="N306" i="10"/>
  <c r="X306" i="10" s="1"/>
  <c r="N307" i="10"/>
  <c r="N308" i="10"/>
  <c r="X308" i="10" s="1"/>
  <c r="N309" i="10"/>
  <c r="N310" i="10"/>
  <c r="X310" i="10" s="1"/>
  <c r="N311" i="10"/>
  <c r="N312" i="10"/>
  <c r="X312" i="10" s="1"/>
  <c r="N313" i="10"/>
  <c r="N314" i="10"/>
  <c r="X314" i="10" s="1"/>
  <c r="N315" i="10"/>
  <c r="N316" i="10"/>
  <c r="X316" i="10" s="1"/>
  <c r="N317" i="10"/>
  <c r="N318" i="10"/>
  <c r="X318" i="10" s="1"/>
  <c r="N319" i="10"/>
  <c r="N320" i="10"/>
  <c r="X320" i="10" s="1"/>
  <c r="N321" i="10"/>
  <c r="N322" i="10"/>
  <c r="X322" i="10" s="1"/>
  <c r="N323" i="10"/>
  <c r="N330" i="10"/>
  <c r="X330" i="10" s="1"/>
  <c r="N331" i="10"/>
  <c r="N332" i="10"/>
  <c r="X332" i="10" s="1"/>
  <c r="N333" i="10"/>
  <c r="N334" i="10"/>
  <c r="X334" i="10" s="1"/>
  <c r="N335" i="10"/>
  <c r="N336" i="10"/>
  <c r="X336" i="10" s="1"/>
  <c r="N337" i="10"/>
  <c r="N338" i="10"/>
  <c r="X338" i="10" s="1"/>
  <c r="N339" i="10"/>
  <c r="N340" i="10"/>
  <c r="X340" i="10" s="1"/>
  <c r="N341" i="10"/>
  <c r="N342" i="10"/>
  <c r="X342" i="10" s="1"/>
  <c r="N343" i="10"/>
  <c r="N344" i="10"/>
  <c r="X344" i="10" s="1"/>
  <c r="N345" i="10"/>
  <c r="Z145" i="10"/>
  <c r="Z153" i="10"/>
  <c r="Z161" i="10"/>
  <c r="Z169" i="10"/>
  <c r="Z177" i="10"/>
  <c r="Z185" i="10"/>
  <c r="Z193" i="10"/>
  <c r="Z201" i="10"/>
  <c r="Z142" i="10"/>
  <c r="Z146" i="10"/>
  <c r="Z150" i="10"/>
  <c r="Z154" i="10"/>
  <c r="Z158" i="10"/>
  <c r="Z162" i="10"/>
  <c r="Z166" i="10"/>
  <c r="Z170" i="10"/>
  <c r="Z174" i="10"/>
  <c r="Z178" i="10"/>
  <c r="Z182" i="10"/>
  <c r="Z186" i="10"/>
  <c r="Z190" i="10"/>
  <c r="Z194" i="10"/>
  <c r="Z198" i="10"/>
  <c r="Z202" i="10"/>
  <c r="Z218" i="10"/>
  <c r="Z233" i="10"/>
  <c r="Y141" i="10"/>
  <c r="Z141" i="10" s="1"/>
  <c r="Z144" i="10"/>
  <c r="Y145" i="10"/>
  <c r="Z148" i="10"/>
  <c r="Y149" i="10"/>
  <c r="Z149" i="10" s="1"/>
  <c r="Z152" i="10"/>
  <c r="Y153" i="10"/>
  <c r="Z156" i="10"/>
  <c r="Y157" i="10"/>
  <c r="Z157" i="10" s="1"/>
  <c r="Z160" i="10"/>
  <c r="Y161" i="10"/>
  <c r="Z164" i="10"/>
  <c r="Y165" i="10"/>
  <c r="Z165" i="10" s="1"/>
  <c r="Z168" i="10"/>
  <c r="Y169" i="10"/>
  <c r="Z172" i="10"/>
  <c r="Y173" i="10"/>
  <c r="Z173" i="10" s="1"/>
  <c r="Z176" i="10"/>
  <c r="Y177" i="10"/>
  <c r="Z180" i="10"/>
  <c r="Y181" i="10"/>
  <c r="Z181" i="10" s="1"/>
  <c r="Z184" i="10"/>
  <c r="Y185" i="10"/>
  <c r="Z188" i="10"/>
  <c r="Y189" i="10"/>
  <c r="Z189" i="10" s="1"/>
  <c r="Z192" i="10"/>
  <c r="Y193" i="10"/>
  <c r="Z196" i="10"/>
  <c r="Y197" i="10"/>
  <c r="Z197" i="10" s="1"/>
  <c r="Z200" i="10"/>
  <c r="Y201" i="10"/>
  <c r="Z204" i="10"/>
  <c r="Y216" i="10"/>
  <c r="Z216" i="10" s="1"/>
  <c r="Z217" i="10"/>
  <c r="Z222" i="10"/>
  <c r="Z225" i="10"/>
  <c r="Z230" i="10"/>
  <c r="Z241" i="10"/>
  <c r="Z246" i="10"/>
  <c r="Z249" i="10"/>
  <c r="Z254" i="10"/>
  <c r="Z257" i="10"/>
  <c r="Z262" i="10"/>
  <c r="Z265" i="10"/>
  <c r="Z270" i="10"/>
  <c r="Z273" i="10"/>
  <c r="Z278" i="10"/>
  <c r="Z281" i="10"/>
  <c r="Y217" i="10"/>
  <c r="Z220" i="10"/>
  <c r="Y221" i="10"/>
  <c r="Z221" i="10" s="1"/>
  <c r="Z224" i="10"/>
  <c r="Z226" i="10"/>
  <c r="Z229" i="10"/>
  <c r="Z234" i="10"/>
  <c r="Z237" i="10"/>
  <c r="Z242" i="10"/>
  <c r="Z245" i="10"/>
  <c r="Z250" i="10"/>
  <c r="Z253" i="10"/>
  <c r="Z258" i="10"/>
  <c r="Z261" i="10"/>
  <c r="Z266" i="10"/>
  <c r="Z269" i="10"/>
  <c r="Z274" i="10"/>
  <c r="Z277" i="10"/>
  <c r="Y225" i="10"/>
  <c r="Z228" i="10"/>
  <c r="Y229" i="10"/>
  <c r="Z232" i="10"/>
  <c r="Y233" i="10"/>
  <c r="Z236" i="10"/>
  <c r="Y237" i="10"/>
  <c r="Z240" i="10"/>
  <c r="Y241" i="10"/>
  <c r="Z244" i="10"/>
  <c r="Y245" i="10"/>
  <c r="Z248" i="10"/>
  <c r="Y249" i="10"/>
  <c r="Z252" i="10"/>
  <c r="Y253" i="10"/>
  <c r="Z256" i="10"/>
  <c r="Y257" i="10"/>
  <c r="Z260" i="10"/>
  <c r="Y261" i="10"/>
  <c r="Z264" i="10"/>
  <c r="Y265" i="10"/>
  <c r="Z268" i="10"/>
  <c r="Y269" i="10"/>
  <c r="Z272" i="10"/>
  <c r="Y273" i="10"/>
  <c r="Z276" i="10"/>
  <c r="Y277" i="10"/>
  <c r="Z280" i="10"/>
  <c r="Y281" i="10"/>
  <c r="Z9" i="10"/>
  <c r="Z17" i="10"/>
  <c r="Z25" i="10"/>
  <c r="Z33" i="10"/>
  <c r="Z41" i="10"/>
  <c r="Z49" i="10"/>
  <c r="Z6" i="10"/>
  <c r="Z10" i="10"/>
  <c r="Z14" i="10"/>
  <c r="Z18" i="10"/>
  <c r="Z22" i="10"/>
  <c r="Z26" i="10"/>
  <c r="Z30" i="10"/>
  <c r="Z34" i="10"/>
  <c r="Z38" i="10"/>
  <c r="Z42" i="10"/>
  <c r="Z46" i="10"/>
  <c r="Z50" i="10"/>
  <c r="Z57" i="10"/>
  <c r="Z65" i="10"/>
  <c r="Z73" i="10"/>
  <c r="Z81" i="10"/>
  <c r="Z8" i="10"/>
  <c r="Y9" i="10"/>
  <c r="Z12" i="10"/>
  <c r="Y13" i="10"/>
  <c r="Z13" i="10" s="1"/>
  <c r="Z16" i="10"/>
  <c r="Y17" i="10"/>
  <c r="Z20" i="10"/>
  <c r="Y21" i="10"/>
  <c r="Z21" i="10" s="1"/>
  <c r="Z24" i="10"/>
  <c r="Y25" i="10"/>
  <c r="Z28" i="10"/>
  <c r="Y29" i="10"/>
  <c r="Z29" i="10" s="1"/>
  <c r="Z32" i="10"/>
  <c r="Y33" i="10"/>
  <c r="Z36" i="10"/>
  <c r="Y37" i="10"/>
  <c r="Z37" i="10" s="1"/>
  <c r="Z40" i="10"/>
  <c r="Y41" i="10"/>
  <c r="Z44" i="10"/>
  <c r="Y45" i="10"/>
  <c r="Z45" i="10" s="1"/>
  <c r="Z48" i="10"/>
  <c r="Y49" i="10"/>
  <c r="Z52" i="10"/>
  <c r="Y53" i="10"/>
  <c r="Z53" i="10" s="1"/>
  <c r="Z56" i="10"/>
  <c r="Z61" i="10"/>
  <c r="Z64" i="10"/>
  <c r="Z69" i="10"/>
  <c r="Z72" i="10"/>
  <c r="Z77" i="10"/>
  <c r="Z80" i="10"/>
  <c r="Z92" i="10"/>
  <c r="Z100" i="10"/>
  <c r="Z126" i="10"/>
  <c r="Z85" i="10"/>
  <c r="Z89" i="10"/>
  <c r="Z93" i="10"/>
  <c r="Z97" i="10"/>
  <c r="Z101" i="10"/>
  <c r="Z123" i="10"/>
  <c r="Z127" i="10"/>
  <c r="Z55" i="10"/>
  <c r="Y56" i="10"/>
  <c r="Z59" i="10"/>
  <c r="Y60" i="10"/>
  <c r="Z60" i="10" s="1"/>
  <c r="Z63" i="10"/>
  <c r="Y64" i="10"/>
  <c r="Z67" i="10"/>
  <c r="Y68" i="10"/>
  <c r="Z68" i="10" s="1"/>
  <c r="Z71" i="10"/>
  <c r="Y72" i="10"/>
  <c r="Z75" i="10"/>
  <c r="Y76" i="10"/>
  <c r="Z76" i="10" s="1"/>
  <c r="Z79" i="10"/>
  <c r="Y80" i="10"/>
  <c r="Z83" i="10"/>
  <c r="Y84" i="10"/>
  <c r="Z84" i="10" s="1"/>
  <c r="Z87" i="10"/>
  <c r="Y88" i="10"/>
  <c r="Z88" i="10" s="1"/>
  <c r="Z91" i="10"/>
  <c r="Y92" i="10"/>
  <c r="Z95" i="10"/>
  <c r="Y96" i="10"/>
  <c r="Z96" i="10" s="1"/>
  <c r="Z99" i="10"/>
  <c r="Y100" i="10"/>
  <c r="Z121" i="10"/>
  <c r="Y122" i="10"/>
  <c r="Z122" i="10" s="1"/>
  <c r="Z125" i="10"/>
  <c r="Y126" i="10"/>
  <c r="AI410" i="8"/>
  <c r="AI418" i="8"/>
  <c r="AI422" i="8"/>
  <c r="AI435" i="8"/>
  <c r="AI436" i="8"/>
  <c r="AI411" i="8"/>
  <c r="AI412" i="8"/>
  <c r="AI413" i="8"/>
  <c r="AI419" i="8"/>
  <c r="AI420" i="8"/>
  <c r="AI421" i="8"/>
  <c r="AG392" i="8" l="1"/>
  <c r="AE392" i="8"/>
  <c r="AC392" i="8"/>
  <c r="AA392" i="8"/>
  <c r="AH392" i="8" s="1"/>
  <c r="X392" i="8"/>
  <c r="S392" i="8"/>
  <c r="N392" i="8"/>
  <c r="Y392" i="8" s="1"/>
  <c r="I392" i="8"/>
  <c r="AG391" i="8"/>
  <c r="AE391" i="8"/>
  <c r="AC391" i="8"/>
  <c r="AA391" i="8"/>
  <c r="AH391" i="8" s="1"/>
  <c r="X391" i="8"/>
  <c r="S391" i="8"/>
  <c r="Y391" i="8" s="1"/>
  <c r="AI391" i="8" s="1"/>
  <c r="N391" i="8"/>
  <c r="I391" i="8"/>
  <c r="AG390" i="8"/>
  <c r="AE390" i="8"/>
  <c r="AC390" i="8"/>
  <c r="AA390" i="8"/>
  <c r="AH390" i="8" s="1"/>
  <c r="X390" i="8"/>
  <c r="S390" i="8"/>
  <c r="N390" i="8"/>
  <c r="Y390" i="8" s="1"/>
  <c r="I390" i="8"/>
  <c r="AG389" i="8"/>
  <c r="AE389" i="8"/>
  <c r="AC389" i="8"/>
  <c r="AA389" i="8"/>
  <c r="X389" i="8"/>
  <c r="S389" i="8"/>
  <c r="Y389" i="8" s="1"/>
  <c r="N389" i="8"/>
  <c r="I389" i="8"/>
  <c r="AG388" i="8"/>
  <c r="AE388" i="8"/>
  <c r="AC388" i="8"/>
  <c r="AA388" i="8"/>
  <c r="AH388" i="8" s="1"/>
  <c r="X388" i="8"/>
  <c r="S388" i="8"/>
  <c r="N388" i="8"/>
  <c r="Y388" i="8" s="1"/>
  <c r="I388" i="8"/>
  <c r="AG387" i="8"/>
  <c r="AE387" i="8"/>
  <c r="AC387" i="8"/>
  <c r="AA387" i="8"/>
  <c r="AH387" i="8" s="1"/>
  <c r="X387" i="8"/>
  <c r="S387" i="8"/>
  <c r="Y387" i="8" s="1"/>
  <c r="AI387" i="8" s="1"/>
  <c r="N387" i="8"/>
  <c r="I387" i="8"/>
  <c r="AG386" i="8"/>
  <c r="AE386" i="8"/>
  <c r="AC386" i="8"/>
  <c r="AA386" i="8"/>
  <c r="AH386" i="8" s="1"/>
  <c r="X386" i="8"/>
  <c r="S386" i="8"/>
  <c r="N386" i="8"/>
  <c r="Y386" i="8" s="1"/>
  <c r="I386" i="8"/>
  <c r="AG385" i="8"/>
  <c r="AE385" i="8"/>
  <c r="AC385" i="8"/>
  <c r="AA385" i="8"/>
  <c r="X385" i="8"/>
  <c r="S385" i="8"/>
  <c r="Y385" i="8" s="1"/>
  <c r="N385" i="8"/>
  <c r="I385" i="8"/>
  <c r="AG384" i="8"/>
  <c r="AE384" i="8"/>
  <c r="AC384" i="8"/>
  <c r="AA384" i="8"/>
  <c r="AH384" i="8" s="1"/>
  <c r="X384" i="8"/>
  <c r="S384" i="8"/>
  <c r="N384" i="8"/>
  <c r="Y384" i="8" s="1"/>
  <c r="I384" i="8"/>
  <c r="AG383" i="8"/>
  <c r="AE383" i="8"/>
  <c r="AC383" i="8"/>
  <c r="AA383" i="8"/>
  <c r="AH383" i="8" s="1"/>
  <c r="X383" i="8"/>
  <c r="S383" i="8"/>
  <c r="Y383" i="8" s="1"/>
  <c r="AI383" i="8" s="1"/>
  <c r="N383" i="8"/>
  <c r="I383" i="8"/>
  <c r="AG382" i="8"/>
  <c r="AE382" i="8"/>
  <c r="AC382" i="8"/>
  <c r="AA382" i="8"/>
  <c r="AH382" i="8" s="1"/>
  <c r="X382" i="8"/>
  <c r="S382" i="8"/>
  <c r="N382" i="8"/>
  <c r="Y382" i="8" s="1"/>
  <c r="I382" i="8"/>
  <c r="AG381" i="8"/>
  <c r="AE381" i="8"/>
  <c r="AC381" i="8"/>
  <c r="AA381" i="8"/>
  <c r="X381" i="8"/>
  <c r="S381" i="8"/>
  <c r="Y381" i="8" s="1"/>
  <c r="N381" i="8"/>
  <c r="I381" i="8"/>
  <c r="AG380" i="8"/>
  <c r="AE380" i="8"/>
  <c r="AC380" i="8"/>
  <c r="AA380" i="8"/>
  <c r="AH380" i="8" s="1"/>
  <c r="X380" i="8"/>
  <c r="S380" i="8"/>
  <c r="N380" i="8"/>
  <c r="Y380" i="8" s="1"/>
  <c r="I380" i="8"/>
  <c r="AG379" i="8"/>
  <c r="AE379" i="8"/>
  <c r="AC379" i="8"/>
  <c r="AA379" i="8"/>
  <c r="AH379" i="8" s="1"/>
  <c r="X379" i="8"/>
  <c r="S379" i="8"/>
  <c r="Y379" i="8" s="1"/>
  <c r="AI379" i="8" s="1"/>
  <c r="N379" i="8"/>
  <c r="I379" i="8"/>
  <c r="AG378" i="8"/>
  <c r="AE378" i="8"/>
  <c r="AC378" i="8"/>
  <c r="AA378" i="8"/>
  <c r="AH378" i="8" s="1"/>
  <c r="X378" i="8"/>
  <c r="S378" i="8"/>
  <c r="N378" i="8"/>
  <c r="Y378" i="8" s="1"/>
  <c r="I378" i="8"/>
  <c r="AG377" i="8"/>
  <c r="AE377" i="8"/>
  <c r="AC377" i="8"/>
  <c r="AA377" i="8"/>
  <c r="X377" i="8"/>
  <c r="S377" i="8"/>
  <c r="Y377" i="8" s="1"/>
  <c r="N377" i="8"/>
  <c r="I377" i="8"/>
  <c r="AG376" i="8"/>
  <c r="AE376" i="8"/>
  <c r="AC376" i="8"/>
  <c r="AA376" i="8"/>
  <c r="AH376" i="8" s="1"/>
  <c r="X376" i="8"/>
  <c r="S376" i="8"/>
  <c r="N376" i="8"/>
  <c r="Y376" i="8" s="1"/>
  <c r="I376" i="8"/>
  <c r="AG375" i="8"/>
  <c r="AE375" i="8"/>
  <c r="AC375" i="8"/>
  <c r="AA375" i="8"/>
  <c r="AH375" i="8" s="1"/>
  <c r="X375" i="8"/>
  <c r="S375" i="8"/>
  <c r="Y375" i="8" s="1"/>
  <c r="AI375" i="8" s="1"/>
  <c r="N375" i="8"/>
  <c r="I375" i="8"/>
  <c r="AG374" i="8"/>
  <c r="AE374" i="8"/>
  <c r="AC374" i="8"/>
  <c r="AA374" i="8"/>
  <c r="AH374" i="8" s="1"/>
  <c r="X374" i="8"/>
  <c r="S374" i="8"/>
  <c r="N374" i="8"/>
  <c r="Y374" i="8" s="1"/>
  <c r="I374" i="8"/>
  <c r="AG373" i="8"/>
  <c r="AE373" i="8"/>
  <c r="AC373" i="8"/>
  <c r="AA373" i="8"/>
  <c r="X373" i="8"/>
  <c r="S373" i="8"/>
  <c r="Y373" i="8" s="1"/>
  <c r="N373" i="8"/>
  <c r="I373" i="8"/>
  <c r="AG372" i="8"/>
  <c r="AE372" i="8"/>
  <c r="AC372" i="8"/>
  <c r="AA372" i="8"/>
  <c r="AH372" i="8" s="1"/>
  <c r="X372" i="8"/>
  <c r="S372" i="8"/>
  <c r="N372" i="8"/>
  <c r="Y372" i="8" s="1"/>
  <c r="I372" i="8"/>
  <c r="AG371" i="8"/>
  <c r="AE371" i="8"/>
  <c r="AC371" i="8"/>
  <c r="AA371" i="8"/>
  <c r="AH371" i="8" s="1"/>
  <c r="X371" i="8"/>
  <c r="S371" i="8"/>
  <c r="Y371" i="8" s="1"/>
  <c r="AI371" i="8" s="1"/>
  <c r="N371" i="8"/>
  <c r="I371" i="8"/>
  <c r="AG370" i="8"/>
  <c r="AE370" i="8"/>
  <c r="AC370" i="8"/>
  <c r="AA370" i="8"/>
  <c r="AH370" i="8" s="1"/>
  <c r="X370" i="8"/>
  <c r="S370" i="8"/>
  <c r="N370" i="8"/>
  <c r="Y370" i="8" s="1"/>
  <c r="I370" i="8"/>
  <c r="AG369" i="8"/>
  <c r="AE369" i="8"/>
  <c r="AC369" i="8"/>
  <c r="AA369" i="8"/>
  <c r="X369" i="8"/>
  <c r="S369" i="8"/>
  <c r="Y369" i="8" s="1"/>
  <c r="N369" i="8"/>
  <c r="I369" i="8"/>
  <c r="AG368" i="8"/>
  <c r="AE368" i="8"/>
  <c r="AC368" i="8"/>
  <c r="AA368" i="8"/>
  <c r="AH368" i="8" s="1"/>
  <c r="X368" i="8"/>
  <c r="S368" i="8"/>
  <c r="N368" i="8"/>
  <c r="Y368" i="8" s="1"/>
  <c r="I368" i="8"/>
  <c r="AG367" i="8"/>
  <c r="AE367" i="8"/>
  <c r="AC367" i="8"/>
  <c r="AA367" i="8"/>
  <c r="AH367" i="8" s="1"/>
  <c r="X367" i="8"/>
  <c r="S367" i="8"/>
  <c r="Y367" i="8" s="1"/>
  <c r="AI367" i="8" s="1"/>
  <c r="N367" i="8"/>
  <c r="I367" i="8"/>
  <c r="AG366" i="8"/>
  <c r="AE366" i="8"/>
  <c r="AC366" i="8"/>
  <c r="AA366" i="8"/>
  <c r="AH366" i="8" s="1"/>
  <c r="X366" i="8"/>
  <c r="S366" i="8"/>
  <c r="N366" i="8"/>
  <c r="Y366" i="8" s="1"/>
  <c r="I366" i="8"/>
  <c r="AG365" i="8"/>
  <c r="AE365" i="8"/>
  <c r="AC365" i="8"/>
  <c r="AA365" i="8"/>
  <c r="X365" i="8"/>
  <c r="S365" i="8"/>
  <c r="Y365" i="8" s="1"/>
  <c r="N365" i="8"/>
  <c r="I365" i="8"/>
  <c r="AG364" i="8"/>
  <c r="AE364" i="8"/>
  <c r="AC364" i="8"/>
  <c r="AA364" i="8"/>
  <c r="AH364" i="8" s="1"/>
  <c r="X364" i="8"/>
  <c r="S364" i="8"/>
  <c r="N364" i="8"/>
  <c r="Y364" i="8" s="1"/>
  <c r="I364" i="8"/>
  <c r="AG363" i="8"/>
  <c r="AE363" i="8"/>
  <c r="AC363" i="8"/>
  <c r="AA363" i="8"/>
  <c r="AH363" i="8" s="1"/>
  <c r="X363" i="8"/>
  <c r="S363" i="8"/>
  <c r="Y363" i="8" s="1"/>
  <c r="AI363" i="8" s="1"/>
  <c r="N363" i="8"/>
  <c r="I363" i="8"/>
  <c r="AG362" i="8"/>
  <c r="AE362" i="8"/>
  <c r="AC362" i="8"/>
  <c r="AA362" i="8"/>
  <c r="AH362" i="8" s="1"/>
  <c r="X362" i="8"/>
  <c r="S362" i="8"/>
  <c r="N362" i="8"/>
  <c r="Y362" i="8" s="1"/>
  <c r="I362" i="8"/>
  <c r="AG361" i="8"/>
  <c r="AE361" i="8"/>
  <c r="AC361" i="8"/>
  <c r="AA361" i="8"/>
  <c r="X361" i="8"/>
  <c r="S361" i="8"/>
  <c r="Y361" i="8" s="1"/>
  <c r="N361" i="8"/>
  <c r="I361" i="8"/>
  <c r="AG360" i="8"/>
  <c r="AE360" i="8"/>
  <c r="AC360" i="8"/>
  <c r="AA360" i="8"/>
  <c r="AH360" i="8" s="1"/>
  <c r="X360" i="8"/>
  <c r="S360" i="8"/>
  <c r="N360" i="8"/>
  <c r="Y360" i="8" s="1"/>
  <c r="I360" i="8"/>
  <c r="AG359" i="8"/>
  <c r="AE359" i="8"/>
  <c r="AC359" i="8"/>
  <c r="AA359" i="8"/>
  <c r="AH359" i="8" s="1"/>
  <c r="X359" i="8"/>
  <c r="S359" i="8"/>
  <c r="Y359" i="8" s="1"/>
  <c r="AI359" i="8" s="1"/>
  <c r="N359" i="8"/>
  <c r="I359" i="8"/>
  <c r="AG358" i="8"/>
  <c r="AE358" i="8"/>
  <c r="AC358" i="8"/>
  <c r="AA358" i="8"/>
  <c r="AH358" i="8" s="1"/>
  <c r="X358" i="8"/>
  <c r="S358" i="8"/>
  <c r="N358" i="8"/>
  <c r="Y358" i="8" s="1"/>
  <c r="I358" i="8"/>
  <c r="AG357" i="8"/>
  <c r="AE357" i="8"/>
  <c r="AC357" i="8"/>
  <c r="AA357" i="8"/>
  <c r="X357" i="8"/>
  <c r="S357" i="8"/>
  <c r="Y357" i="8" s="1"/>
  <c r="N357" i="8"/>
  <c r="I357" i="8"/>
  <c r="AG356" i="8"/>
  <c r="AE356" i="8"/>
  <c r="AC356" i="8"/>
  <c r="AA356" i="8"/>
  <c r="AH356" i="8" s="1"/>
  <c r="X356" i="8"/>
  <c r="S356" i="8"/>
  <c r="N356" i="8"/>
  <c r="Y356" i="8" s="1"/>
  <c r="I356" i="8"/>
  <c r="AG355" i="8"/>
  <c r="AE355" i="8"/>
  <c r="AC355" i="8"/>
  <c r="AA355" i="8"/>
  <c r="AH355" i="8" s="1"/>
  <c r="X355" i="8"/>
  <c r="S355" i="8"/>
  <c r="Y355" i="8" s="1"/>
  <c r="AI355" i="8" s="1"/>
  <c r="N355" i="8"/>
  <c r="I355" i="8"/>
  <c r="AG354" i="8"/>
  <c r="AE354" i="8"/>
  <c r="AC354" i="8"/>
  <c r="AA354" i="8"/>
  <c r="AH354" i="8" s="1"/>
  <c r="X354" i="8"/>
  <c r="S354" i="8"/>
  <c r="N354" i="8"/>
  <c r="Y354" i="8" s="1"/>
  <c r="I354" i="8"/>
  <c r="AG353" i="8"/>
  <c r="AE353" i="8"/>
  <c r="AC353" i="8"/>
  <c r="AA353" i="8"/>
  <c r="X353" i="8"/>
  <c r="S353" i="8"/>
  <c r="Y353" i="8" s="1"/>
  <c r="N353" i="8"/>
  <c r="I353" i="8"/>
  <c r="AG352" i="8"/>
  <c r="AE352" i="8"/>
  <c r="AC352" i="8"/>
  <c r="AA352" i="8"/>
  <c r="AH352" i="8" s="1"/>
  <c r="X352" i="8"/>
  <c r="S352" i="8"/>
  <c r="N352" i="8"/>
  <c r="Y352" i="8" s="1"/>
  <c r="I352" i="8"/>
  <c r="AG351" i="8"/>
  <c r="AE351" i="8"/>
  <c r="AC351" i="8"/>
  <c r="AA351" i="8"/>
  <c r="AH351" i="8" s="1"/>
  <c r="X351" i="8"/>
  <c r="S351" i="8"/>
  <c r="Y351" i="8" s="1"/>
  <c r="AI351" i="8" s="1"/>
  <c r="N351" i="8"/>
  <c r="I351" i="8"/>
  <c r="AG350" i="8"/>
  <c r="AE350" i="8"/>
  <c r="AC350" i="8"/>
  <c r="AA350" i="8"/>
  <c r="AH350" i="8" s="1"/>
  <c r="X350" i="8"/>
  <c r="S350" i="8"/>
  <c r="N350" i="8"/>
  <c r="Y350" i="8" s="1"/>
  <c r="I350" i="8"/>
  <c r="I349" i="8"/>
  <c r="AG348" i="8"/>
  <c r="AE348" i="8"/>
  <c r="AC348" i="8"/>
  <c r="AA348" i="8"/>
  <c r="AH348" i="8" s="1"/>
  <c r="X348" i="8"/>
  <c r="S348" i="8"/>
  <c r="N348" i="8"/>
  <c r="Y348" i="8" s="1"/>
  <c r="I348" i="8"/>
  <c r="AG347" i="8"/>
  <c r="AE347" i="8"/>
  <c r="AC347" i="8"/>
  <c r="AA347" i="8"/>
  <c r="X347" i="8"/>
  <c r="S347" i="8"/>
  <c r="Y347" i="8" s="1"/>
  <c r="N347" i="8"/>
  <c r="I347" i="8"/>
  <c r="AG346" i="8"/>
  <c r="AE346" i="8"/>
  <c r="AC346" i="8"/>
  <c r="AA346" i="8"/>
  <c r="AH346" i="8" s="1"/>
  <c r="X346" i="8"/>
  <c r="S346" i="8"/>
  <c r="N346" i="8"/>
  <c r="Y346" i="8" s="1"/>
  <c r="I346" i="8"/>
  <c r="AG345" i="8"/>
  <c r="AE345" i="8"/>
  <c r="AC345" i="8"/>
  <c r="AA345" i="8"/>
  <c r="AH345" i="8" s="1"/>
  <c r="X345" i="8"/>
  <c r="S345" i="8"/>
  <c r="Y345" i="8" s="1"/>
  <c r="AI345" i="8" s="1"/>
  <c r="N345" i="8"/>
  <c r="I345" i="8"/>
  <c r="AG344" i="8"/>
  <c r="AE344" i="8"/>
  <c r="AC344" i="8"/>
  <c r="AA344" i="8"/>
  <c r="AH344" i="8" s="1"/>
  <c r="X344" i="8"/>
  <c r="S344" i="8"/>
  <c r="Y344" i="8" s="1"/>
  <c r="I344" i="8"/>
  <c r="AG343" i="8"/>
  <c r="AE343" i="8"/>
  <c r="AC343" i="8"/>
  <c r="AA343" i="8"/>
  <c r="AH343" i="8" s="1"/>
  <c r="X343" i="8"/>
  <c r="S343" i="8"/>
  <c r="N343" i="8"/>
  <c r="Y343" i="8" s="1"/>
  <c r="I343" i="8"/>
  <c r="AG342" i="8"/>
  <c r="AE342" i="8"/>
  <c r="AC342" i="8"/>
  <c r="AA342" i="8"/>
  <c r="X342" i="8"/>
  <c r="S342" i="8"/>
  <c r="Y342" i="8" s="1"/>
  <c r="N342" i="8"/>
  <c r="I342" i="8"/>
  <c r="AG341" i="8"/>
  <c r="AE341" i="8"/>
  <c r="AC341" i="8"/>
  <c r="AA341" i="8"/>
  <c r="AH341" i="8" s="1"/>
  <c r="X341" i="8"/>
  <c r="S341" i="8"/>
  <c r="N341" i="8"/>
  <c r="Y341" i="8" s="1"/>
  <c r="I341" i="8"/>
  <c r="AG340" i="8"/>
  <c r="AE340" i="8"/>
  <c r="AC340" i="8"/>
  <c r="AA340" i="8"/>
  <c r="AH340" i="8" s="1"/>
  <c r="X340" i="8"/>
  <c r="S340" i="8"/>
  <c r="Y340" i="8" s="1"/>
  <c r="AI340" i="8" s="1"/>
  <c r="N340" i="8"/>
  <c r="I340" i="8"/>
  <c r="AG339" i="8"/>
  <c r="AE339" i="8"/>
  <c r="AC339" i="8"/>
  <c r="AA339" i="8"/>
  <c r="AH339" i="8" s="1"/>
  <c r="X339" i="8"/>
  <c r="S339" i="8"/>
  <c r="N339" i="8"/>
  <c r="Y339" i="8" s="1"/>
  <c r="I339" i="8"/>
  <c r="AG338" i="8"/>
  <c r="AE338" i="8"/>
  <c r="AC338" i="8"/>
  <c r="AA338" i="8"/>
  <c r="X338" i="8"/>
  <c r="S338" i="8"/>
  <c r="Y338" i="8" s="1"/>
  <c r="N338" i="8"/>
  <c r="I338" i="8"/>
  <c r="AG337" i="8"/>
  <c r="AE337" i="8"/>
  <c r="AC337" i="8"/>
  <c r="AA337" i="8"/>
  <c r="AH337" i="8" s="1"/>
  <c r="X337" i="8"/>
  <c r="S337" i="8"/>
  <c r="N337" i="8"/>
  <c r="Y337" i="8" s="1"/>
  <c r="I337" i="8"/>
  <c r="AG336" i="8"/>
  <c r="AE336" i="8"/>
  <c r="AC336" i="8"/>
  <c r="AA336" i="8"/>
  <c r="AH336" i="8" s="1"/>
  <c r="X336" i="8"/>
  <c r="S336" i="8"/>
  <c r="N336" i="8"/>
  <c r="Y336" i="8" s="1"/>
  <c r="AI336" i="8" s="1"/>
  <c r="I336" i="8"/>
  <c r="AG335" i="8"/>
  <c r="AE335" i="8"/>
  <c r="AC335" i="8"/>
  <c r="AA335" i="8"/>
  <c r="AH335" i="8" s="1"/>
  <c r="X335" i="8"/>
  <c r="S335" i="8"/>
  <c r="Y335" i="8" s="1"/>
  <c r="N335" i="8"/>
  <c r="I335" i="8"/>
  <c r="AI335" i="8" s="1"/>
  <c r="AG334" i="8"/>
  <c r="AE334" i="8"/>
  <c r="AC334" i="8"/>
  <c r="AA334" i="8"/>
  <c r="AH334" i="8" s="1"/>
  <c r="X334" i="8"/>
  <c r="N334" i="8"/>
  <c r="Y334" i="8" s="1"/>
  <c r="I334" i="8"/>
  <c r="AI357" i="8" l="1"/>
  <c r="AI365" i="8"/>
  <c r="AI373" i="8"/>
  <c r="AI381" i="8"/>
  <c r="AI389" i="8"/>
  <c r="AI334" i="8"/>
  <c r="AI347" i="8"/>
  <c r="AI339" i="8"/>
  <c r="AI343" i="8"/>
  <c r="AI348" i="8"/>
  <c r="AI350" i="8"/>
  <c r="AI354" i="8"/>
  <c r="AI358" i="8"/>
  <c r="AI362" i="8"/>
  <c r="AI366" i="8"/>
  <c r="AI370" i="8"/>
  <c r="AI374" i="8"/>
  <c r="AI378" i="8"/>
  <c r="AI382" i="8"/>
  <c r="AI386" i="8"/>
  <c r="AI390" i="8"/>
  <c r="AI337" i="8"/>
  <c r="AH338" i="8"/>
  <c r="AI338" i="8" s="1"/>
  <c r="AI341" i="8"/>
  <c r="AH342" i="8"/>
  <c r="AI342" i="8" s="1"/>
  <c r="AI344" i="8"/>
  <c r="AI346" i="8"/>
  <c r="AH347" i="8"/>
  <c r="AI352" i="8"/>
  <c r="AH353" i="8"/>
  <c r="AI353" i="8" s="1"/>
  <c r="AI356" i="8"/>
  <c r="AH357" i="8"/>
  <c r="AI360" i="8"/>
  <c r="AH361" i="8"/>
  <c r="AI361" i="8" s="1"/>
  <c r="AI364" i="8"/>
  <c r="AH365" i="8"/>
  <c r="AI368" i="8"/>
  <c r="AH369" i="8"/>
  <c r="AI369" i="8" s="1"/>
  <c r="AI372" i="8"/>
  <c r="AH373" i="8"/>
  <c r="AI376" i="8"/>
  <c r="AH377" i="8"/>
  <c r="AI377" i="8" s="1"/>
  <c r="AI380" i="8"/>
  <c r="AH381" i="8"/>
  <c r="AI384" i="8"/>
  <c r="AH385" i="8"/>
  <c r="AI385" i="8" s="1"/>
  <c r="AI388" i="8"/>
  <c r="AH389" i="8"/>
  <c r="AI392" i="8"/>
  <c r="AI322" i="8" l="1"/>
  <c r="AG322" i="8"/>
  <c r="AE322" i="8"/>
  <c r="AC322" i="8"/>
  <c r="AA322" i="8"/>
  <c r="X322" i="8"/>
  <c r="S322" i="8"/>
  <c r="N322" i="8"/>
  <c r="AI321" i="8"/>
  <c r="AG321" i="8"/>
  <c r="AE321" i="8"/>
  <c r="AC321" i="8"/>
  <c r="AA321" i="8"/>
  <c r="X321" i="8"/>
  <c r="S321" i="8"/>
  <c r="N321" i="8"/>
  <c r="AI320" i="8"/>
  <c r="AG320" i="8"/>
  <c r="AE320" i="8"/>
  <c r="AC320" i="8"/>
  <c r="AA320" i="8"/>
  <c r="X320" i="8"/>
  <c r="S320" i="8"/>
  <c r="N320" i="8"/>
  <c r="AI319" i="8"/>
  <c r="AG319" i="8"/>
  <c r="AE319" i="8"/>
  <c r="AC319" i="8"/>
  <c r="AA319" i="8"/>
  <c r="S319" i="8"/>
  <c r="N319" i="8"/>
  <c r="AG318" i="8"/>
  <c r="AE318" i="8"/>
  <c r="AC318" i="8"/>
  <c r="AA318" i="8"/>
  <c r="AH318" i="8" s="1"/>
  <c r="X318" i="8"/>
  <c r="S318" i="8"/>
  <c r="Y318" i="8" s="1"/>
  <c r="AI318" i="8" s="1"/>
  <c r="N318" i="8"/>
  <c r="I318" i="8"/>
  <c r="AG317" i="8"/>
  <c r="AE317" i="8"/>
  <c r="AC317" i="8"/>
  <c r="AA317" i="8"/>
  <c r="AH317" i="8" s="1"/>
  <c r="X317" i="8"/>
  <c r="N317" i="8"/>
  <c r="Y317" i="8" s="1"/>
  <c r="I317" i="8"/>
  <c r="AG316" i="8"/>
  <c r="AE316" i="8"/>
  <c r="AC316" i="8"/>
  <c r="AA316" i="8"/>
  <c r="AH316" i="8" s="1"/>
  <c r="X316" i="8"/>
  <c r="S316" i="8"/>
  <c r="N316" i="8"/>
  <c r="Y316" i="8" s="1"/>
  <c r="I316" i="8"/>
  <c r="AG315" i="8"/>
  <c r="AE315" i="8"/>
  <c r="AC315" i="8"/>
  <c r="AA315" i="8"/>
  <c r="X315" i="8"/>
  <c r="S315" i="8"/>
  <c r="Y315" i="8" s="1"/>
  <c r="N315" i="8"/>
  <c r="I315" i="8"/>
  <c r="AG314" i="8"/>
  <c r="AE314" i="8"/>
  <c r="AC314" i="8"/>
  <c r="AA314" i="8"/>
  <c r="AH314" i="8" s="1"/>
  <c r="X314" i="8"/>
  <c r="S314" i="8"/>
  <c r="N314" i="8"/>
  <c r="Y314" i="8" s="1"/>
  <c r="I314" i="8"/>
  <c r="AG313" i="8"/>
  <c r="AE313" i="8"/>
  <c r="AC313" i="8"/>
  <c r="AA313" i="8"/>
  <c r="AH313" i="8" s="1"/>
  <c r="X313" i="8"/>
  <c r="S313" i="8"/>
  <c r="Y313" i="8" s="1"/>
  <c r="AI313" i="8" s="1"/>
  <c r="N313" i="8"/>
  <c r="I313" i="8"/>
  <c r="AG312" i="8"/>
  <c r="AE312" i="8"/>
  <c r="AC312" i="8"/>
  <c r="AA312" i="8"/>
  <c r="AH312" i="8" s="1"/>
  <c r="X312" i="8"/>
  <c r="S312" i="8"/>
  <c r="N312" i="8"/>
  <c r="Y312" i="8" s="1"/>
  <c r="I312" i="8"/>
  <c r="AG311" i="8"/>
  <c r="AE311" i="8"/>
  <c r="AC311" i="8"/>
  <c r="AA311" i="8"/>
  <c r="X311" i="8"/>
  <c r="S311" i="8"/>
  <c r="Y311" i="8" s="1"/>
  <c r="N311" i="8"/>
  <c r="I311" i="8"/>
  <c r="AG310" i="8"/>
  <c r="AE310" i="8"/>
  <c r="AC310" i="8"/>
  <c r="AA310" i="8"/>
  <c r="AH310" i="8" s="1"/>
  <c r="X310" i="8"/>
  <c r="S310" i="8"/>
  <c r="N310" i="8"/>
  <c r="Y310" i="8" s="1"/>
  <c r="I310" i="8"/>
  <c r="AG309" i="8"/>
  <c r="AE309" i="8"/>
  <c r="AC309" i="8"/>
  <c r="AA309" i="8"/>
  <c r="AH309" i="8" s="1"/>
  <c r="X309" i="8"/>
  <c r="S309" i="8"/>
  <c r="Y309" i="8" s="1"/>
  <c r="AI309" i="8" s="1"/>
  <c r="N309" i="8"/>
  <c r="I309" i="8"/>
  <c r="AG308" i="8"/>
  <c r="AE308" i="8"/>
  <c r="AC308" i="8"/>
  <c r="AA308" i="8"/>
  <c r="AH308" i="8" s="1"/>
  <c r="X308" i="8"/>
  <c r="S308" i="8"/>
  <c r="N308" i="8"/>
  <c r="Y308" i="8" s="1"/>
  <c r="I308" i="8"/>
  <c r="AG307" i="8"/>
  <c r="AE307" i="8"/>
  <c r="AC307" i="8"/>
  <c r="AA307" i="8"/>
  <c r="X307" i="8"/>
  <c r="S307" i="8"/>
  <c r="Y307" i="8" s="1"/>
  <c r="N307" i="8"/>
  <c r="I307" i="8"/>
  <c r="AG306" i="8"/>
  <c r="AE306" i="8"/>
  <c r="AC306" i="8"/>
  <c r="AA306" i="8"/>
  <c r="AH306" i="8" s="1"/>
  <c r="X306" i="8"/>
  <c r="S306" i="8"/>
  <c r="N306" i="8"/>
  <c r="Y306" i="8" s="1"/>
  <c r="I306" i="8"/>
  <c r="AG305" i="8"/>
  <c r="AE305" i="8"/>
  <c r="AC305" i="8"/>
  <c r="AA305" i="8"/>
  <c r="AH305" i="8" s="1"/>
  <c r="X305" i="8"/>
  <c r="S305" i="8"/>
  <c r="Y305" i="8" s="1"/>
  <c r="AI305" i="8" s="1"/>
  <c r="N305" i="8"/>
  <c r="I305" i="8"/>
  <c r="AG304" i="8"/>
  <c r="AE304" i="8"/>
  <c r="AC304" i="8"/>
  <c r="AA304" i="8"/>
  <c r="AH304" i="8" s="1"/>
  <c r="X304" i="8"/>
  <c r="S304" i="8"/>
  <c r="N304" i="8"/>
  <c r="Y304" i="8" s="1"/>
  <c r="I304" i="8"/>
  <c r="AG303" i="8"/>
  <c r="AE303" i="8"/>
  <c r="AC303" i="8"/>
  <c r="AA303" i="8"/>
  <c r="X303" i="8"/>
  <c r="S303" i="8"/>
  <c r="Y303" i="8" s="1"/>
  <c r="N303" i="8"/>
  <c r="I303" i="8"/>
  <c r="AG302" i="8"/>
  <c r="AE302" i="8"/>
  <c r="AC302" i="8"/>
  <c r="AA302" i="8"/>
  <c r="AH302" i="8" s="1"/>
  <c r="X302" i="8"/>
  <c r="S302" i="8"/>
  <c r="N302" i="8"/>
  <c r="Y302" i="8" s="1"/>
  <c r="I302" i="8"/>
  <c r="AG301" i="8"/>
  <c r="AE301" i="8"/>
  <c r="AC301" i="8"/>
  <c r="AA301" i="8"/>
  <c r="AH301" i="8" s="1"/>
  <c r="X301" i="8"/>
  <c r="S301" i="8"/>
  <c r="Y301" i="8" s="1"/>
  <c r="AI301" i="8" s="1"/>
  <c r="N301" i="8"/>
  <c r="I301" i="8"/>
  <c r="AG300" i="8"/>
  <c r="AE300" i="8"/>
  <c r="AC300" i="8"/>
  <c r="AA300" i="8"/>
  <c r="AH300" i="8" s="1"/>
  <c r="X300" i="8"/>
  <c r="S300" i="8"/>
  <c r="N300" i="8"/>
  <c r="Y300" i="8" s="1"/>
  <c r="I300" i="8"/>
  <c r="AG299" i="8"/>
  <c r="AE299" i="8"/>
  <c r="AC299" i="8"/>
  <c r="AA299" i="8"/>
  <c r="X299" i="8"/>
  <c r="S299" i="8"/>
  <c r="Y299" i="8" s="1"/>
  <c r="N299" i="8"/>
  <c r="I299" i="8"/>
  <c r="AG298" i="8"/>
  <c r="AE298" i="8"/>
  <c r="AC298" i="8"/>
  <c r="AA298" i="8"/>
  <c r="AH298" i="8" s="1"/>
  <c r="X298" i="8"/>
  <c r="S298" i="8"/>
  <c r="N298" i="8"/>
  <c r="Y298" i="8" s="1"/>
  <c r="I298" i="8"/>
  <c r="AG297" i="8"/>
  <c r="AE297" i="8"/>
  <c r="AC297" i="8"/>
  <c r="AA297" i="8"/>
  <c r="AH297" i="8" s="1"/>
  <c r="X297" i="8"/>
  <c r="S297" i="8"/>
  <c r="Y297" i="8" s="1"/>
  <c r="AI297" i="8" s="1"/>
  <c r="N297" i="8"/>
  <c r="I297" i="8"/>
  <c r="AG296" i="8"/>
  <c r="AE296" i="8"/>
  <c r="AC296" i="8"/>
  <c r="AA296" i="8"/>
  <c r="AH296" i="8" s="1"/>
  <c r="X296" i="8"/>
  <c r="S296" i="8"/>
  <c r="N296" i="8"/>
  <c r="Y296" i="8" s="1"/>
  <c r="I296" i="8"/>
  <c r="AG295" i="8"/>
  <c r="AE295" i="8"/>
  <c r="AC295" i="8"/>
  <c r="AA295" i="8"/>
  <c r="X295" i="8"/>
  <c r="S295" i="8"/>
  <c r="Y295" i="8" s="1"/>
  <c r="N295" i="8"/>
  <c r="I295" i="8"/>
  <c r="AG294" i="8"/>
  <c r="AE294" i="8"/>
  <c r="AC294" i="8"/>
  <c r="AA294" i="8"/>
  <c r="AH294" i="8" s="1"/>
  <c r="X294" i="8"/>
  <c r="S294" i="8"/>
  <c r="N294" i="8"/>
  <c r="Y294" i="8" s="1"/>
  <c r="I294" i="8"/>
  <c r="AG293" i="8"/>
  <c r="AE293" i="8"/>
  <c r="AC293" i="8"/>
  <c r="AA293" i="8"/>
  <c r="AH293" i="8" s="1"/>
  <c r="X293" i="8"/>
  <c r="S293" i="8"/>
  <c r="Y293" i="8" s="1"/>
  <c r="AI293" i="8" s="1"/>
  <c r="I293" i="8"/>
  <c r="AG292" i="8"/>
  <c r="AE292" i="8"/>
  <c r="AC292" i="8"/>
  <c r="AA292" i="8"/>
  <c r="X292" i="8"/>
  <c r="S292" i="8"/>
  <c r="Y292" i="8" s="1"/>
  <c r="N292" i="8"/>
  <c r="I292" i="8"/>
  <c r="AG291" i="8"/>
  <c r="AE291" i="8"/>
  <c r="AC291" i="8"/>
  <c r="AA291" i="8"/>
  <c r="AH291" i="8" s="1"/>
  <c r="X291" i="8"/>
  <c r="S291" i="8"/>
  <c r="N291" i="8"/>
  <c r="Y291" i="8" s="1"/>
  <c r="I291" i="8"/>
  <c r="AG290" i="8"/>
  <c r="AE290" i="8"/>
  <c r="AC290" i="8"/>
  <c r="AA290" i="8"/>
  <c r="AH290" i="8" s="1"/>
  <c r="X290" i="8"/>
  <c r="S290" i="8"/>
  <c r="Y290" i="8" s="1"/>
  <c r="AI290" i="8" s="1"/>
  <c r="N290" i="8"/>
  <c r="I290" i="8"/>
  <c r="AG289" i="8"/>
  <c r="AE289" i="8"/>
  <c r="AC289" i="8"/>
  <c r="AA289" i="8"/>
  <c r="AH289" i="8" s="1"/>
  <c r="X289" i="8"/>
  <c r="S289" i="8"/>
  <c r="N289" i="8"/>
  <c r="Y289" i="8" s="1"/>
  <c r="I289" i="8"/>
  <c r="AG288" i="8"/>
  <c r="AE288" i="8"/>
  <c r="AC288" i="8"/>
  <c r="AA288" i="8"/>
  <c r="X288" i="8"/>
  <c r="S288" i="8"/>
  <c r="Y288" i="8" s="1"/>
  <c r="N288" i="8"/>
  <c r="I288" i="8"/>
  <c r="AG287" i="8"/>
  <c r="AE287" i="8"/>
  <c r="AC287" i="8"/>
  <c r="AA287" i="8"/>
  <c r="AH287" i="8" s="1"/>
  <c r="X287" i="8"/>
  <c r="S287" i="8"/>
  <c r="N287" i="8"/>
  <c r="Y287" i="8" s="1"/>
  <c r="I287" i="8"/>
  <c r="AG286" i="8"/>
  <c r="AE286" i="8"/>
  <c r="AC286" i="8"/>
  <c r="AA286" i="8"/>
  <c r="AH286" i="8" s="1"/>
  <c r="X286" i="8"/>
  <c r="S286" i="8"/>
  <c r="Y286" i="8" s="1"/>
  <c r="AI286" i="8" s="1"/>
  <c r="N286" i="8"/>
  <c r="I286" i="8"/>
  <c r="AG285" i="8"/>
  <c r="AE285" i="8"/>
  <c r="AC285" i="8"/>
  <c r="AA285" i="8"/>
  <c r="AH285" i="8" s="1"/>
  <c r="X285" i="8"/>
  <c r="S285" i="8"/>
  <c r="N285" i="8"/>
  <c r="Y285" i="8" s="1"/>
  <c r="I285" i="8"/>
  <c r="AG284" i="8"/>
  <c r="AE284" i="8"/>
  <c r="AC284" i="8"/>
  <c r="AA284" i="8"/>
  <c r="X284" i="8"/>
  <c r="S284" i="8"/>
  <c r="Y284" i="8" s="1"/>
  <c r="N284" i="8"/>
  <c r="I284" i="8"/>
  <c r="AG283" i="8"/>
  <c r="AE283" i="8"/>
  <c r="AC283" i="8"/>
  <c r="AA283" i="8"/>
  <c r="AH283" i="8" s="1"/>
  <c r="X283" i="8"/>
  <c r="S283" i="8"/>
  <c r="N283" i="8"/>
  <c r="Y283" i="8" s="1"/>
  <c r="I283" i="8"/>
  <c r="AG282" i="8"/>
  <c r="AE282" i="8"/>
  <c r="AC282" i="8"/>
  <c r="AA282" i="8"/>
  <c r="AH282" i="8" s="1"/>
  <c r="X282" i="8"/>
  <c r="S282" i="8"/>
  <c r="Y282" i="8" s="1"/>
  <c r="AI282" i="8" s="1"/>
  <c r="N282" i="8"/>
  <c r="I282" i="8"/>
  <c r="AG281" i="8"/>
  <c r="AE281" i="8"/>
  <c r="AC281" i="8"/>
  <c r="AA281" i="8"/>
  <c r="AH281" i="8" s="1"/>
  <c r="X281" i="8"/>
  <c r="S281" i="8"/>
  <c r="N281" i="8"/>
  <c r="Y281" i="8" s="1"/>
  <c r="I281" i="8"/>
  <c r="AG280" i="8"/>
  <c r="AE280" i="8"/>
  <c r="AC280" i="8"/>
  <c r="AA280" i="8"/>
  <c r="X280" i="8"/>
  <c r="S280" i="8"/>
  <c r="Y280" i="8" s="1"/>
  <c r="N280" i="8"/>
  <c r="I280" i="8"/>
  <c r="AG279" i="8"/>
  <c r="AE279" i="8"/>
  <c r="AC279" i="8"/>
  <c r="AA279" i="8"/>
  <c r="AH279" i="8" s="1"/>
  <c r="X279" i="8"/>
  <c r="S279" i="8"/>
  <c r="N279" i="8"/>
  <c r="Y279" i="8" s="1"/>
  <c r="I279" i="8"/>
  <c r="AG278" i="8"/>
  <c r="AE278" i="8"/>
  <c r="AC278" i="8"/>
  <c r="AA278" i="8"/>
  <c r="AH278" i="8" s="1"/>
  <c r="X278" i="8"/>
  <c r="S278" i="8"/>
  <c r="Y278" i="8" s="1"/>
  <c r="AI278" i="8" s="1"/>
  <c r="N278" i="8"/>
  <c r="I278" i="8"/>
  <c r="AG277" i="8"/>
  <c r="AE277" i="8"/>
  <c r="AC277" i="8"/>
  <c r="AA277" i="8"/>
  <c r="AH277" i="8" s="1"/>
  <c r="X277" i="8"/>
  <c r="S277" i="8"/>
  <c r="N277" i="8"/>
  <c r="Y277" i="8" s="1"/>
  <c r="I277" i="8"/>
  <c r="AG276" i="8"/>
  <c r="AE276" i="8"/>
  <c r="AC276" i="8"/>
  <c r="AA276" i="8"/>
  <c r="X276" i="8"/>
  <c r="S276" i="8"/>
  <c r="Y276" i="8" s="1"/>
  <c r="N276" i="8"/>
  <c r="I276" i="8"/>
  <c r="AG275" i="8"/>
  <c r="AE275" i="8"/>
  <c r="AC275" i="8"/>
  <c r="AA275" i="8"/>
  <c r="AH275" i="8" s="1"/>
  <c r="X275" i="8"/>
  <c r="S275" i="8"/>
  <c r="N275" i="8"/>
  <c r="Y275" i="8" s="1"/>
  <c r="I275" i="8"/>
  <c r="AG274" i="8"/>
  <c r="AE274" i="8"/>
  <c r="AC274" i="8"/>
  <c r="AA274" i="8"/>
  <c r="AH274" i="8" s="1"/>
  <c r="X274" i="8"/>
  <c r="S274" i="8"/>
  <c r="Y274" i="8" s="1"/>
  <c r="AI274" i="8" s="1"/>
  <c r="N274" i="8"/>
  <c r="I274" i="8"/>
  <c r="AG273" i="8"/>
  <c r="AE273" i="8"/>
  <c r="AC273" i="8"/>
  <c r="AA273" i="8"/>
  <c r="AH273" i="8" s="1"/>
  <c r="X273" i="8"/>
  <c r="S273" i="8"/>
  <c r="N273" i="8"/>
  <c r="Y273" i="8" s="1"/>
  <c r="I273" i="8"/>
  <c r="AG272" i="8"/>
  <c r="AE272" i="8"/>
  <c r="AC272" i="8"/>
  <c r="AA272" i="8"/>
  <c r="X272" i="8"/>
  <c r="S272" i="8"/>
  <c r="Y272" i="8" s="1"/>
  <c r="N272" i="8"/>
  <c r="I272" i="8"/>
  <c r="AG271" i="8"/>
  <c r="AE271" i="8"/>
  <c r="AC271" i="8"/>
  <c r="AA271" i="8"/>
  <c r="AH271" i="8" s="1"/>
  <c r="X271" i="8"/>
  <c r="S271" i="8"/>
  <c r="N271" i="8"/>
  <c r="Y271" i="8" s="1"/>
  <c r="I271" i="8"/>
  <c r="AG270" i="8"/>
  <c r="AE270" i="8"/>
  <c r="AC270" i="8"/>
  <c r="AA270" i="8"/>
  <c r="AH270" i="8" s="1"/>
  <c r="X270" i="8"/>
  <c r="S270" i="8"/>
  <c r="Y270" i="8" s="1"/>
  <c r="AI270" i="8" s="1"/>
  <c r="N270" i="8"/>
  <c r="I270" i="8"/>
  <c r="AG242" i="8"/>
  <c r="AE242" i="8"/>
  <c r="AC242" i="8"/>
  <c r="AA242" i="8"/>
  <c r="AH242" i="8" s="1"/>
  <c r="X242" i="8"/>
  <c r="S242" i="8"/>
  <c r="N242" i="8"/>
  <c r="Y242" i="8" s="1"/>
  <c r="I242" i="8"/>
  <c r="AG241" i="8"/>
  <c r="AE241" i="8"/>
  <c r="AC241" i="8"/>
  <c r="AA241" i="8"/>
  <c r="X241" i="8"/>
  <c r="S241" i="8"/>
  <c r="Y241" i="8" s="1"/>
  <c r="N241" i="8"/>
  <c r="I241" i="8"/>
  <c r="AG240" i="8"/>
  <c r="AE240" i="8"/>
  <c r="AC240" i="8"/>
  <c r="AA240" i="8"/>
  <c r="AH240" i="8" s="1"/>
  <c r="X240" i="8"/>
  <c r="S240" i="8"/>
  <c r="N240" i="8"/>
  <c r="Y240" i="8" s="1"/>
  <c r="I240" i="8"/>
  <c r="AG239" i="8"/>
  <c r="AE239" i="8"/>
  <c r="AC239" i="8"/>
  <c r="AA239" i="8"/>
  <c r="AH239" i="8" s="1"/>
  <c r="X239" i="8"/>
  <c r="S239" i="8"/>
  <c r="Y239" i="8" s="1"/>
  <c r="AI239" i="8" s="1"/>
  <c r="N239" i="8"/>
  <c r="I239" i="8"/>
  <c r="AG238" i="8"/>
  <c r="AE238" i="8"/>
  <c r="AC238" i="8"/>
  <c r="AA238" i="8"/>
  <c r="AH238" i="8" s="1"/>
  <c r="X238" i="8"/>
  <c r="S238" i="8"/>
  <c r="N238" i="8"/>
  <c r="Y238" i="8" s="1"/>
  <c r="I238" i="8"/>
  <c r="AG237" i="8"/>
  <c r="AE237" i="8"/>
  <c r="AC237" i="8"/>
  <c r="AA237" i="8"/>
  <c r="X237" i="8"/>
  <c r="S237" i="8"/>
  <c r="Y237" i="8" s="1"/>
  <c r="N237" i="8"/>
  <c r="I237" i="8"/>
  <c r="AG236" i="8"/>
  <c r="AE236" i="8"/>
  <c r="AC236" i="8"/>
  <c r="AA236" i="8"/>
  <c r="AH236" i="8" s="1"/>
  <c r="X236" i="8"/>
  <c r="S236" i="8"/>
  <c r="N236" i="8"/>
  <c r="Y236" i="8" s="1"/>
  <c r="I236" i="8"/>
  <c r="AG235" i="8"/>
  <c r="AE235" i="8"/>
  <c r="AC235" i="8"/>
  <c r="AA235" i="8"/>
  <c r="AH235" i="8" s="1"/>
  <c r="X235" i="8"/>
  <c r="S235" i="8"/>
  <c r="N235" i="8"/>
  <c r="Y235" i="8" s="1"/>
  <c r="AI235" i="8" s="1"/>
  <c r="I235" i="8"/>
  <c r="AG234" i="8"/>
  <c r="AE234" i="8"/>
  <c r="AC234" i="8"/>
  <c r="AA234" i="8"/>
  <c r="AH234" i="8" s="1"/>
  <c r="X234" i="8"/>
  <c r="S234" i="8"/>
  <c r="Y234" i="8" s="1"/>
  <c r="AI234" i="8" s="1"/>
  <c r="N234" i="8"/>
  <c r="I234" i="8"/>
  <c r="AG233" i="8"/>
  <c r="AE233" i="8"/>
  <c r="AC233" i="8"/>
  <c r="AA233" i="8"/>
  <c r="AH233" i="8" s="1"/>
  <c r="X233" i="8"/>
  <c r="S233" i="8"/>
  <c r="N233" i="8"/>
  <c r="Y233" i="8" s="1"/>
  <c r="I233" i="8"/>
  <c r="AG232" i="8"/>
  <c r="AE232" i="8"/>
  <c r="AC232" i="8"/>
  <c r="AA232" i="8"/>
  <c r="X232" i="8"/>
  <c r="S232" i="8"/>
  <c r="Y232" i="8" s="1"/>
  <c r="N232" i="8"/>
  <c r="I232" i="8"/>
  <c r="AG231" i="8"/>
  <c r="AE231" i="8"/>
  <c r="AC231" i="8"/>
  <c r="AA231" i="8"/>
  <c r="AH231" i="8" s="1"/>
  <c r="X231" i="8"/>
  <c r="S231" i="8"/>
  <c r="N231" i="8"/>
  <c r="Y231" i="8" s="1"/>
  <c r="I231" i="8"/>
  <c r="AG230" i="8"/>
  <c r="AE230" i="8"/>
  <c r="AC230" i="8"/>
  <c r="AA230" i="8"/>
  <c r="AH230" i="8" s="1"/>
  <c r="X230" i="8"/>
  <c r="S230" i="8"/>
  <c r="Y230" i="8" s="1"/>
  <c r="AI230" i="8" s="1"/>
  <c r="N230" i="8"/>
  <c r="I230" i="8"/>
  <c r="AG229" i="8"/>
  <c r="AE229" i="8"/>
  <c r="AC229" i="8"/>
  <c r="AA229" i="8"/>
  <c r="AH229" i="8" s="1"/>
  <c r="X229" i="8"/>
  <c r="S229" i="8"/>
  <c r="N229" i="8"/>
  <c r="Y229" i="8" s="1"/>
  <c r="I229" i="8"/>
  <c r="AG228" i="8"/>
  <c r="AE228" i="8"/>
  <c r="AC228" i="8"/>
  <c r="AA228" i="8"/>
  <c r="X228" i="8"/>
  <c r="S228" i="8"/>
  <c r="Y228" i="8" s="1"/>
  <c r="N228" i="8"/>
  <c r="I228" i="8"/>
  <c r="AG227" i="8"/>
  <c r="AE227" i="8"/>
  <c r="AC227" i="8"/>
  <c r="AA227" i="8"/>
  <c r="AH227" i="8" s="1"/>
  <c r="X227" i="8"/>
  <c r="S227" i="8"/>
  <c r="N227" i="8"/>
  <c r="Y227" i="8" s="1"/>
  <c r="I227" i="8"/>
  <c r="AG226" i="8"/>
  <c r="AE226" i="8"/>
  <c r="AC226" i="8"/>
  <c r="AA226" i="8"/>
  <c r="AH226" i="8" s="1"/>
  <c r="X226" i="8"/>
  <c r="S226" i="8"/>
  <c r="Y226" i="8" s="1"/>
  <c r="AI226" i="8" s="1"/>
  <c r="N226" i="8"/>
  <c r="I226" i="8"/>
  <c r="AG225" i="8"/>
  <c r="AE225" i="8"/>
  <c r="AC225" i="8"/>
  <c r="AA225" i="8"/>
  <c r="AH225" i="8" s="1"/>
  <c r="X225" i="8"/>
  <c r="S225" i="8"/>
  <c r="N225" i="8"/>
  <c r="Y225" i="8" s="1"/>
  <c r="I225" i="8"/>
  <c r="AG224" i="8"/>
  <c r="AE224" i="8"/>
  <c r="AC224" i="8"/>
  <c r="AA224" i="8"/>
  <c r="X224" i="8"/>
  <c r="S224" i="8"/>
  <c r="Y224" i="8" s="1"/>
  <c r="N224" i="8"/>
  <c r="I224" i="8"/>
  <c r="AG223" i="8"/>
  <c r="AE223" i="8"/>
  <c r="AC223" i="8"/>
  <c r="AA223" i="8"/>
  <c r="AH223" i="8" s="1"/>
  <c r="X223" i="8"/>
  <c r="S223" i="8"/>
  <c r="N223" i="8"/>
  <c r="Y223" i="8" s="1"/>
  <c r="I223" i="8"/>
  <c r="AG222" i="8"/>
  <c r="AE222" i="8"/>
  <c r="AC222" i="8"/>
  <c r="AA222" i="8"/>
  <c r="AH222" i="8" s="1"/>
  <c r="X222" i="8"/>
  <c r="S222" i="8"/>
  <c r="Y222" i="8" s="1"/>
  <c r="AI222" i="8" s="1"/>
  <c r="N222" i="8"/>
  <c r="I222" i="8"/>
  <c r="AG221" i="8"/>
  <c r="AE221" i="8"/>
  <c r="AC221" i="8"/>
  <c r="AA221" i="8"/>
  <c r="AH221" i="8" s="1"/>
  <c r="X221" i="8"/>
  <c r="S221" i="8"/>
  <c r="N221" i="8"/>
  <c r="Y221" i="8" s="1"/>
  <c r="I221" i="8"/>
  <c r="AG220" i="8"/>
  <c r="AE220" i="8"/>
  <c r="AC220" i="8"/>
  <c r="AA220" i="8"/>
  <c r="X220" i="8"/>
  <c r="S220" i="8"/>
  <c r="Y220" i="8" s="1"/>
  <c r="N220" i="8"/>
  <c r="I220" i="8"/>
  <c r="AG219" i="8"/>
  <c r="AE219" i="8"/>
  <c r="AC219" i="8"/>
  <c r="AA219" i="8"/>
  <c r="AH219" i="8" s="1"/>
  <c r="X219" i="8"/>
  <c r="S219" i="8"/>
  <c r="N219" i="8"/>
  <c r="Y219" i="8" s="1"/>
  <c r="I219" i="8"/>
  <c r="AG218" i="8"/>
  <c r="AE218" i="8"/>
  <c r="AC218" i="8"/>
  <c r="AA218" i="8"/>
  <c r="AH218" i="8" s="1"/>
  <c r="X218" i="8"/>
  <c r="S218" i="8"/>
  <c r="Y218" i="8" s="1"/>
  <c r="AI218" i="8" s="1"/>
  <c r="N218" i="8"/>
  <c r="I218" i="8"/>
  <c r="AG217" i="8"/>
  <c r="AE217" i="8"/>
  <c r="AC217" i="8"/>
  <c r="AA217" i="8"/>
  <c r="AH217" i="8" s="1"/>
  <c r="X217" i="8"/>
  <c r="S217" i="8"/>
  <c r="N217" i="8"/>
  <c r="Y217" i="8" s="1"/>
  <c r="I217" i="8"/>
  <c r="AG216" i="8"/>
  <c r="AE216" i="8"/>
  <c r="AC216" i="8"/>
  <c r="AA216" i="8"/>
  <c r="X216" i="8"/>
  <c r="S216" i="8"/>
  <c r="Y216" i="8" s="1"/>
  <c r="N216" i="8"/>
  <c r="I216" i="8"/>
  <c r="AG215" i="8"/>
  <c r="AE215" i="8"/>
  <c r="AC215" i="8"/>
  <c r="AA215" i="8"/>
  <c r="AH215" i="8" s="1"/>
  <c r="X215" i="8"/>
  <c r="S215" i="8"/>
  <c r="N215" i="8"/>
  <c r="Y215" i="8" s="1"/>
  <c r="I215" i="8"/>
  <c r="AG214" i="8"/>
  <c r="AE214" i="8"/>
  <c r="AC214" i="8"/>
  <c r="AA214" i="8"/>
  <c r="AH214" i="8" s="1"/>
  <c r="X214" i="8"/>
  <c r="S214" i="8"/>
  <c r="Y214" i="8" s="1"/>
  <c r="AI214" i="8" s="1"/>
  <c r="N214" i="8"/>
  <c r="I214" i="8"/>
  <c r="AG213" i="8"/>
  <c r="AE213" i="8"/>
  <c r="AC213" i="8"/>
  <c r="AA213" i="8"/>
  <c r="AH213" i="8" s="1"/>
  <c r="X213" i="8"/>
  <c r="S213" i="8"/>
  <c r="N213" i="8"/>
  <c r="Y213" i="8" s="1"/>
  <c r="I213" i="8"/>
  <c r="AG212" i="8"/>
  <c r="AE212" i="8"/>
  <c r="AC212" i="8"/>
  <c r="AA212" i="8"/>
  <c r="X212" i="8"/>
  <c r="S212" i="8"/>
  <c r="Y212" i="8" s="1"/>
  <c r="N212" i="8"/>
  <c r="I212" i="8"/>
  <c r="AG211" i="8"/>
  <c r="AE211" i="8"/>
  <c r="AC211" i="8"/>
  <c r="AA211" i="8"/>
  <c r="AH211" i="8" s="1"/>
  <c r="X211" i="8"/>
  <c r="S211" i="8"/>
  <c r="N211" i="8"/>
  <c r="Y211" i="8" s="1"/>
  <c r="I211" i="8"/>
  <c r="AG210" i="8"/>
  <c r="AE210" i="8"/>
  <c r="AC210" i="8"/>
  <c r="AA210" i="8"/>
  <c r="AH210" i="8" s="1"/>
  <c r="X210" i="8"/>
  <c r="S210" i="8"/>
  <c r="Y210" i="8" s="1"/>
  <c r="AI210" i="8" s="1"/>
  <c r="N210" i="8"/>
  <c r="I210" i="8"/>
  <c r="AG209" i="8"/>
  <c r="AE209" i="8"/>
  <c r="AC209" i="8"/>
  <c r="AA209" i="8"/>
  <c r="AH209" i="8" s="1"/>
  <c r="X209" i="8"/>
  <c r="S209" i="8"/>
  <c r="N209" i="8"/>
  <c r="Y209" i="8" s="1"/>
  <c r="I209" i="8"/>
  <c r="AG208" i="8"/>
  <c r="AE208" i="8"/>
  <c r="AC208" i="8"/>
  <c r="AA208" i="8"/>
  <c r="X208" i="8"/>
  <c r="S208" i="8"/>
  <c r="Y208" i="8" s="1"/>
  <c r="N208" i="8"/>
  <c r="I208" i="8"/>
  <c r="AG207" i="8"/>
  <c r="AE207" i="8"/>
  <c r="AC207" i="8"/>
  <c r="AA207" i="8"/>
  <c r="AH207" i="8" s="1"/>
  <c r="X207" i="8"/>
  <c r="S207" i="8"/>
  <c r="N207" i="8"/>
  <c r="Y207" i="8" s="1"/>
  <c r="I207" i="8"/>
  <c r="AG206" i="8"/>
  <c r="AE206" i="8"/>
  <c r="AC206" i="8"/>
  <c r="AA206" i="8"/>
  <c r="AH206" i="8" s="1"/>
  <c r="X206" i="8"/>
  <c r="S206" i="8"/>
  <c r="Y206" i="8" s="1"/>
  <c r="AI206" i="8" s="1"/>
  <c r="N206" i="8"/>
  <c r="I206" i="8"/>
  <c r="AG205" i="8"/>
  <c r="AE205" i="8"/>
  <c r="AC205" i="8"/>
  <c r="AA205" i="8"/>
  <c r="AH205" i="8" s="1"/>
  <c r="X205" i="8"/>
  <c r="S205" i="8"/>
  <c r="N205" i="8"/>
  <c r="Y205" i="8" s="1"/>
  <c r="I205" i="8"/>
  <c r="AG204" i="8"/>
  <c r="AE204" i="8"/>
  <c r="AC204" i="8"/>
  <c r="AA204" i="8"/>
  <c r="X204" i="8"/>
  <c r="S204" i="8"/>
  <c r="Y204" i="8" s="1"/>
  <c r="N204" i="8"/>
  <c r="I204" i="8"/>
  <c r="AG203" i="8"/>
  <c r="AE203" i="8"/>
  <c r="AC203" i="8"/>
  <c r="AA203" i="8"/>
  <c r="AH203" i="8" s="1"/>
  <c r="X203" i="8"/>
  <c r="S203" i="8"/>
  <c r="N203" i="8"/>
  <c r="Y203" i="8" s="1"/>
  <c r="I203" i="8"/>
  <c r="AG202" i="8"/>
  <c r="AE202" i="8"/>
  <c r="AC202" i="8"/>
  <c r="AA202" i="8"/>
  <c r="AH202" i="8" s="1"/>
  <c r="X202" i="8"/>
  <c r="S202" i="8"/>
  <c r="Y202" i="8" s="1"/>
  <c r="AI202" i="8" s="1"/>
  <c r="N202" i="8"/>
  <c r="I202" i="8"/>
  <c r="AG201" i="8"/>
  <c r="AE201" i="8"/>
  <c r="AC201" i="8"/>
  <c r="AA201" i="8"/>
  <c r="AH201" i="8" s="1"/>
  <c r="X201" i="8"/>
  <c r="S201" i="8"/>
  <c r="N201" i="8"/>
  <c r="Y201" i="8" s="1"/>
  <c r="I201" i="8"/>
  <c r="AG200" i="8"/>
  <c r="AE200" i="8"/>
  <c r="AC200" i="8"/>
  <c r="AA200" i="8"/>
  <c r="X200" i="8"/>
  <c r="S200" i="8"/>
  <c r="Y200" i="8" s="1"/>
  <c r="N200" i="8"/>
  <c r="I200" i="8"/>
  <c r="AG199" i="8"/>
  <c r="AE199" i="8"/>
  <c r="AC199" i="8"/>
  <c r="AA199" i="8"/>
  <c r="AH199" i="8" s="1"/>
  <c r="X199" i="8"/>
  <c r="S199" i="8"/>
  <c r="N199" i="8"/>
  <c r="Y199" i="8" s="1"/>
  <c r="I199" i="8"/>
  <c r="AG198" i="8"/>
  <c r="AE198" i="8"/>
  <c r="AC198" i="8"/>
  <c r="AA198" i="8"/>
  <c r="AH198" i="8" s="1"/>
  <c r="X198" i="8"/>
  <c r="S198" i="8"/>
  <c r="Y198" i="8" s="1"/>
  <c r="AI198" i="8" s="1"/>
  <c r="N198" i="8"/>
  <c r="I198" i="8"/>
  <c r="AG197" i="8"/>
  <c r="AE197" i="8"/>
  <c r="AC197" i="8"/>
  <c r="AA197" i="8"/>
  <c r="AH197" i="8" s="1"/>
  <c r="X197" i="8"/>
  <c r="S197" i="8"/>
  <c r="N197" i="8"/>
  <c r="Y197" i="8" s="1"/>
  <c r="I197" i="8"/>
  <c r="AG196" i="8"/>
  <c r="AE196" i="8"/>
  <c r="AC196" i="8"/>
  <c r="AA196" i="8"/>
  <c r="X196" i="8"/>
  <c r="S196" i="8"/>
  <c r="Y196" i="8" s="1"/>
  <c r="N196" i="8"/>
  <c r="I196" i="8"/>
  <c r="AG195" i="8"/>
  <c r="AE195" i="8"/>
  <c r="AC195" i="8"/>
  <c r="AA195" i="8"/>
  <c r="AH195" i="8" s="1"/>
  <c r="X195" i="8"/>
  <c r="S195" i="8"/>
  <c r="N195" i="8"/>
  <c r="Y195" i="8" s="1"/>
  <c r="I195" i="8"/>
  <c r="AG194" i="8"/>
  <c r="AE194" i="8"/>
  <c r="AC194" i="8"/>
  <c r="AA194" i="8"/>
  <c r="AH194" i="8" s="1"/>
  <c r="X194" i="8"/>
  <c r="S194" i="8"/>
  <c r="Y194" i="8" s="1"/>
  <c r="AI194" i="8" s="1"/>
  <c r="N194" i="8"/>
  <c r="I194" i="8"/>
  <c r="AG193" i="8"/>
  <c r="AE193" i="8"/>
  <c r="AC193" i="8"/>
  <c r="AA193" i="8"/>
  <c r="AH193" i="8" s="1"/>
  <c r="X193" i="8"/>
  <c r="S193" i="8"/>
  <c r="N193" i="8"/>
  <c r="Y193" i="8" s="1"/>
  <c r="I193" i="8"/>
  <c r="AG192" i="8"/>
  <c r="AE192" i="8"/>
  <c r="AC192" i="8"/>
  <c r="AA192" i="8"/>
  <c r="X192" i="8"/>
  <c r="S192" i="8"/>
  <c r="Y192" i="8" s="1"/>
  <c r="N192" i="8"/>
  <c r="I192" i="8"/>
  <c r="AG191" i="8"/>
  <c r="AE191" i="8"/>
  <c r="AC191" i="8"/>
  <c r="AA191" i="8"/>
  <c r="AH191" i="8" s="1"/>
  <c r="X191" i="8"/>
  <c r="S191" i="8"/>
  <c r="N191" i="8"/>
  <c r="Y191" i="8" s="1"/>
  <c r="I191" i="8"/>
  <c r="AG190" i="8"/>
  <c r="AE190" i="8"/>
  <c r="AC190" i="8"/>
  <c r="AA190" i="8"/>
  <c r="AH190" i="8" s="1"/>
  <c r="X190" i="8"/>
  <c r="S190" i="8"/>
  <c r="Y190" i="8" s="1"/>
  <c r="AI190" i="8" s="1"/>
  <c r="N190" i="8"/>
  <c r="I190" i="8"/>
  <c r="AG189" i="8"/>
  <c r="AE189" i="8"/>
  <c r="AC189" i="8"/>
  <c r="AA189" i="8"/>
  <c r="AH189" i="8" s="1"/>
  <c r="X189" i="8"/>
  <c r="S189" i="8"/>
  <c r="N189" i="8"/>
  <c r="Y189" i="8" s="1"/>
  <c r="I189" i="8"/>
  <c r="AG188" i="8"/>
  <c r="AE188" i="8"/>
  <c r="AC188" i="8"/>
  <c r="AA188" i="8"/>
  <c r="X188" i="8"/>
  <c r="S188" i="8"/>
  <c r="Y188" i="8" s="1"/>
  <c r="N188" i="8"/>
  <c r="I188" i="8"/>
  <c r="AG187" i="8"/>
  <c r="AE187" i="8"/>
  <c r="AC187" i="8"/>
  <c r="AA187" i="8"/>
  <c r="AH187" i="8" s="1"/>
  <c r="X187" i="8"/>
  <c r="S187" i="8"/>
  <c r="N187" i="8"/>
  <c r="Y187" i="8" s="1"/>
  <c r="I187" i="8"/>
  <c r="AG186" i="8"/>
  <c r="AE186" i="8"/>
  <c r="AC186" i="8"/>
  <c r="AA186" i="8"/>
  <c r="AH186" i="8" s="1"/>
  <c r="S186" i="8"/>
  <c r="N186" i="8"/>
  <c r="Y186" i="8" s="1"/>
  <c r="AI186" i="8" s="1"/>
  <c r="I186" i="8"/>
  <c r="AG185" i="8"/>
  <c r="AE185" i="8"/>
  <c r="AC185" i="8"/>
  <c r="AA185" i="8"/>
  <c r="X185" i="8"/>
  <c r="S185" i="8"/>
  <c r="Y185" i="8" s="1"/>
  <c r="N185" i="8"/>
  <c r="I185" i="8"/>
  <c r="AG184" i="8"/>
  <c r="AE184" i="8"/>
  <c r="AC184" i="8"/>
  <c r="AA184" i="8"/>
  <c r="AH184" i="8" s="1"/>
  <c r="X184" i="8"/>
  <c r="S184" i="8"/>
  <c r="N184" i="8"/>
  <c r="I184" i="8"/>
  <c r="AG183" i="8"/>
  <c r="AE183" i="8"/>
  <c r="AC183" i="8"/>
  <c r="AA183" i="8"/>
  <c r="AH183" i="8" s="1"/>
  <c r="X183" i="8"/>
  <c r="S183" i="8"/>
  <c r="Y183" i="8" s="1"/>
  <c r="AI183" i="8" s="1"/>
  <c r="N183" i="8"/>
  <c r="I183" i="8"/>
  <c r="AG182" i="8"/>
  <c r="AE182" i="8"/>
  <c r="AC182" i="8"/>
  <c r="AA182" i="8"/>
  <c r="AH182" i="8" s="1"/>
  <c r="X182" i="8"/>
  <c r="S182" i="8"/>
  <c r="N182" i="8"/>
  <c r="Y182" i="8" s="1"/>
  <c r="I182" i="8"/>
  <c r="AI192" i="8" l="1"/>
  <c r="AI200" i="8"/>
  <c r="AI212" i="8"/>
  <c r="AI204" i="8"/>
  <c r="AI220" i="8"/>
  <c r="AI228" i="8"/>
  <c r="AI182" i="8"/>
  <c r="AI189" i="8"/>
  <c r="AI197" i="8"/>
  <c r="AI209" i="8"/>
  <c r="AI213" i="8"/>
  <c r="AI221" i="8"/>
  <c r="AI233" i="8"/>
  <c r="Y184" i="8"/>
  <c r="AI193" i="8"/>
  <c r="AI201" i="8"/>
  <c r="AI205" i="8"/>
  <c r="AI217" i="8"/>
  <c r="AI225" i="8"/>
  <c r="AI229" i="8"/>
  <c r="AI184" i="8"/>
  <c r="AH185" i="8"/>
  <c r="AI185" i="8" s="1"/>
  <c r="AI187" i="8"/>
  <c r="AH188" i="8"/>
  <c r="AI188" i="8" s="1"/>
  <c r="AI191" i="8"/>
  <c r="AH192" i="8"/>
  <c r="AI195" i="8"/>
  <c r="AH196" i="8"/>
  <c r="AI196" i="8" s="1"/>
  <c r="AI199" i="8"/>
  <c r="AH200" i="8"/>
  <c r="AI203" i="8"/>
  <c r="AH204" i="8"/>
  <c r="AI207" i="8"/>
  <c r="AH208" i="8"/>
  <c r="AI208" i="8" s="1"/>
  <c r="AI211" i="8"/>
  <c r="AH212" i="8"/>
  <c r="AI215" i="8"/>
  <c r="AH216" i="8"/>
  <c r="AI216" i="8" s="1"/>
  <c r="AI219" i="8"/>
  <c r="AH220" i="8"/>
  <c r="AI223" i="8"/>
  <c r="AH224" i="8"/>
  <c r="AI224" i="8" s="1"/>
  <c r="AI227" i="8"/>
  <c r="AH228" i="8"/>
  <c r="AI231" i="8"/>
  <c r="AH232" i="8"/>
  <c r="AI232" i="8" s="1"/>
  <c r="AI285" i="8"/>
  <c r="AI289" i="8"/>
  <c r="AI296" i="8"/>
  <c r="AI300" i="8"/>
  <c r="AI304" i="8"/>
  <c r="AI308" i="8"/>
  <c r="AI312" i="8"/>
  <c r="AI316" i="8"/>
  <c r="AI238" i="8"/>
  <c r="AI242" i="8"/>
  <c r="AI273" i="8"/>
  <c r="AI277" i="8"/>
  <c r="AI281" i="8"/>
  <c r="AI236" i="8"/>
  <c r="AH237" i="8"/>
  <c r="AI237" i="8" s="1"/>
  <c r="AI240" i="8"/>
  <c r="AH241" i="8"/>
  <c r="AI241" i="8" s="1"/>
  <c r="AI271" i="8"/>
  <c r="AH272" i="8"/>
  <c r="AI272" i="8" s="1"/>
  <c r="AI275" i="8"/>
  <c r="AH276" i="8"/>
  <c r="AI276" i="8" s="1"/>
  <c r="AI279" i="8"/>
  <c r="AH280" i="8"/>
  <c r="AI280" i="8" s="1"/>
  <c r="AI283" i="8"/>
  <c r="AH284" i="8"/>
  <c r="AI284" i="8" s="1"/>
  <c r="AI287" i="8"/>
  <c r="AH288" i="8"/>
  <c r="AI288" i="8" s="1"/>
  <c r="AI291" i="8"/>
  <c r="AH292" i="8"/>
  <c r="AI292" i="8" s="1"/>
  <c r="AI294" i="8"/>
  <c r="AH295" i="8"/>
  <c r="AI295" i="8" s="1"/>
  <c r="AI298" i="8"/>
  <c r="AH299" i="8"/>
  <c r="AI299" i="8" s="1"/>
  <c r="AI302" i="8"/>
  <c r="AH303" i="8"/>
  <c r="AI303" i="8" s="1"/>
  <c r="AI306" i="8"/>
  <c r="AH307" i="8"/>
  <c r="AI307" i="8" s="1"/>
  <c r="AI310" i="8"/>
  <c r="AH311" i="8"/>
  <c r="AI311" i="8" s="1"/>
  <c r="AI314" i="8"/>
  <c r="AH315" i="8"/>
  <c r="AI315" i="8" s="1"/>
  <c r="AI317" i="8"/>
  <c r="AG171" i="8" l="1"/>
  <c r="AE171" i="8"/>
  <c r="AC171" i="8"/>
  <c r="AA171" i="8"/>
  <c r="AH171" i="8" s="1"/>
  <c r="X171" i="8"/>
  <c r="S171" i="8"/>
  <c r="N171" i="8"/>
  <c r="Y171" i="8" s="1"/>
  <c r="I171" i="8"/>
  <c r="AI171" i="8" s="1"/>
  <c r="AG170" i="8"/>
  <c r="AE170" i="8"/>
  <c r="AC170" i="8"/>
  <c r="AA170" i="8"/>
  <c r="AH170" i="8" s="1"/>
  <c r="X170" i="8"/>
  <c r="S170" i="8"/>
  <c r="N170" i="8"/>
  <c r="Y170" i="8" s="1"/>
  <c r="I170" i="8"/>
  <c r="AI170" i="8" s="1"/>
  <c r="AG169" i="8"/>
  <c r="AE169" i="8"/>
  <c r="AC169" i="8"/>
  <c r="AA169" i="8"/>
  <c r="AH169" i="8" s="1"/>
  <c r="X169" i="8"/>
  <c r="S169" i="8"/>
  <c r="N169" i="8"/>
  <c r="Y169" i="8" s="1"/>
  <c r="I169" i="8"/>
  <c r="AI169" i="8" s="1"/>
  <c r="AG168" i="8"/>
  <c r="AE168" i="8"/>
  <c r="AC168" i="8"/>
  <c r="AA168" i="8"/>
  <c r="AH168" i="8" s="1"/>
  <c r="X168" i="8"/>
  <c r="S168" i="8"/>
  <c r="N168" i="8"/>
  <c r="Y168" i="8" s="1"/>
  <c r="I168" i="8"/>
  <c r="AI168" i="8" s="1"/>
  <c r="AG167" i="8"/>
  <c r="AE167" i="8"/>
  <c r="AC167" i="8"/>
  <c r="AA167" i="8"/>
  <c r="AH167" i="8" s="1"/>
  <c r="X167" i="8"/>
  <c r="S167" i="8"/>
  <c r="N167" i="8"/>
  <c r="Y167" i="8" s="1"/>
  <c r="AG166" i="8"/>
  <c r="AE166" i="8"/>
  <c r="AC166" i="8"/>
  <c r="AA166" i="8"/>
  <c r="AH166" i="8" s="1"/>
  <c r="X166" i="8"/>
  <c r="S166" i="8"/>
  <c r="N166" i="8"/>
  <c r="Y166" i="8" s="1"/>
  <c r="I166" i="8"/>
  <c r="AG165" i="8"/>
  <c r="AE165" i="8"/>
  <c r="AC165" i="8"/>
  <c r="AA165" i="8"/>
  <c r="AH165" i="8" s="1"/>
  <c r="X165" i="8"/>
  <c r="S165" i="8"/>
  <c r="N165" i="8"/>
  <c r="Y165" i="8" s="1"/>
  <c r="I165" i="8"/>
  <c r="AG164" i="8"/>
  <c r="AE164" i="8"/>
  <c r="AC164" i="8"/>
  <c r="AA164" i="8"/>
  <c r="AH164" i="8" s="1"/>
  <c r="X164" i="8"/>
  <c r="S164" i="8"/>
  <c r="N164" i="8"/>
  <c r="Y164" i="8" s="1"/>
  <c r="I164" i="8"/>
  <c r="AG163" i="8"/>
  <c r="AE163" i="8"/>
  <c r="AC163" i="8"/>
  <c r="AA163" i="8"/>
  <c r="AH163" i="8" s="1"/>
  <c r="X163" i="8"/>
  <c r="S163" i="8"/>
  <c r="N163" i="8"/>
  <c r="Y163" i="8" s="1"/>
  <c r="I163" i="8"/>
  <c r="AG162" i="8"/>
  <c r="AE162" i="8"/>
  <c r="AC162" i="8"/>
  <c r="AA162" i="8"/>
  <c r="AH162" i="8" s="1"/>
  <c r="X162" i="8"/>
  <c r="S162" i="8"/>
  <c r="N162" i="8"/>
  <c r="Y162" i="8" s="1"/>
  <c r="I162" i="8"/>
  <c r="AG161" i="8"/>
  <c r="AE161" i="8"/>
  <c r="AC161" i="8"/>
  <c r="AA161" i="8"/>
  <c r="AH161" i="8" s="1"/>
  <c r="X161" i="8"/>
  <c r="S161" i="8"/>
  <c r="N161" i="8"/>
  <c r="Y161" i="8" s="1"/>
  <c r="I161" i="8"/>
  <c r="AG160" i="8"/>
  <c r="AE160" i="8"/>
  <c r="AC160" i="8"/>
  <c r="AA160" i="8"/>
  <c r="AH160" i="8" s="1"/>
  <c r="X160" i="8"/>
  <c r="S160" i="8"/>
  <c r="N160" i="8"/>
  <c r="Y160" i="8" s="1"/>
  <c r="I160" i="8"/>
  <c r="AG159" i="8"/>
  <c r="AE159" i="8"/>
  <c r="AC159" i="8"/>
  <c r="AA159" i="8"/>
  <c r="AH159" i="8" s="1"/>
  <c r="X159" i="8"/>
  <c r="S159" i="8"/>
  <c r="N159" i="8"/>
  <c r="Y159" i="8" s="1"/>
  <c r="I159" i="8"/>
  <c r="AG158" i="8"/>
  <c r="AE158" i="8"/>
  <c r="AC158" i="8"/>
  <c r="AA158" i="8"/>
  <c r="AH158" i="8" s="1"/>
  <c r="X158" i="8"/>
  <c r="S158" i="8"/>
  <c r="Y158" i="8" s="1"/>
  <c r="N158" i="8"/>
  <c r="I158" i="8"/>
  <c r="AI158" i="8" s="1"/>
  <c r="AG157" i="8"/>
  <c r="AE157" i="8"/>
  <c r="AC157" i="8"/>
  <c r="AA157" i="8"/>
  <c r="AH157" i="8" s="1"/>
  <c r="X157" i="8"/>
  <c r="S157" i="8"/>
  <c r="N157" i="8"/>
  <c r="Y157" i="8" s="1"/>
  <c r="I157" i="8"/>
  <c r="AG156" i="8"/>
  <c r="AE156" i="8"/>
  <c r="AC156" i="8"/>
  <c r="AA156" i="8"/>
  <c r="AH156" i="8" s="1"/>
  <c r="X156" i="8"/>
  <c r="S156" i="8"/>
  <c r="Y156" i="8" s="1"/>
  <c r="AI156" i="8" s="1"/>
  <c r="I156" i="8"/>
  <c r="AG155" i="8"/>
  <c r="AE155" i="8"/>
  <c r="AC155" i="8"/>
  <c r="AA155" i="8"/>
  <c r="AH155" i="8" s="1"/>
  <c r="X155" i="8"/>
  <c r="S155" i="8"/>
  <c r="Y155" i="8" s="1"/>
  <c r="N155" i="8"/>
  <c r="I155" i="8"/>
  <c r="AI155" i="8" s="1"/>
  <c r="AG154" i="8"/>
  <c r="AE154" i="8"/>
  <c r="AC154" i="8"/>
  <c r="AA154" i="8"/>
  <c r="AH154" i="8" s="1"/>
  <c r="X154" i="8"/>
  <c r="S154" i="8"/>
  <c r="N154" i="8"/>
  <c r="Y154" i="8" s="1"/>
  <c r="I154" i="8"/>
  <c r="AI154" i="8" s="1"/>
  <c r="AG153" i="8"/>
  <c r="AE153" i="8"/>
  <c r="AC153" i="8"/>
  <c r="AA153" i="8"/>
  <c r="AH153" i="8" s="1"/>
  <c r="X153" i="8"/>
  <c r="S153" i="8"/>
  <c r="Y153" i="8" s="1"/>
  <c r="N153" i="8"/>
  <c r="I153" i="8"/>
  <c r="AI153" i="8" s="1"/>
  <c r="AG152" i="8"/>
  <c r="AE152" i="8"/>
  <c r="AC152" i="8"/>
  <c r="AA152" i="8"/>
  <c r="AH152" i="8" s="1"/>
  <c r="X152" i="8"/>
  <c r="S152" i="8"/>
  <c r="N152" i="8"/>
  <c r="Y152" i="8" s="1"/>
  <c r="I152" i="8"/>
  <c r="AI152" i="8" s="1"/>
  <c r="AG151" i="8"/>
  <c r="AE151" i="8"/>
  <c r="AC151" i="8"/>
  <c r="AA151" i="8"/>
  <c r="AH151" i="8" s="1"/>
  <c r="X151" i="8"/>
  <c r="S151" i="8"/>
  <c r="N151" i="8"/>
  <c r="Y151" i="8" s="1"/>
  <c r="I151" i="8"/>
  <c r="AI151" i="8" s="1"/>
  <c r="AG150" i="8"/>
  <c r="AE150" i="8"/>
  <c r="AC150" i="8"/>
  <c r="AA150" i="8"/>
  <c r="AH150" i="8" s="1"/>
  <c r="X150" i="8"/>
  <c r="S150" i="8"/>
  <c r="N150" i="8"/>
  <c r="Y150" i="8" s="1"/>
  <c r="I150" i="8"/>
  <c r="AI150" i="8" s="1"/>
  <c r="AG149" i="8"/>
  <c r="AE149" i="8"/>
  <c r="AC149" i="8"/>
  <c r="AA149" i="8"/>
  <c r="AH149" i="8" s="1"/>
  <c r="X149" i="8"/>
  <c r="S149" i="8"/>
  <c r="Y149" i="8" s="1"/>
  <c r="I149" i="8"/>
  <c r="AG148" i="8"/>
  <c r="AE148" i="8"/>
  <c r="AC148" i="8"/>
  <c r="AA148" i="8"/>
  <c r="AH148" i="8" s="1"/>
  <c r="X148" i="8"/>
  <c r="S148" i="8"/>
  <c r="N148" i="8"/>
  <c r="Y148" i="8" s="1"/>
  <c r="I148" i="8"/>
  <c r="AG147" i="8"/>
  <c r="AE147" i="8"/>
  <c r="AC147" i="8"/>
  <c r="AA147" i="8"/>
  <c r="AH147" i="8" s="1"/>
  <c r="X147" i="8"/>
  <c r="S147" i="8"/>
  <c r="N147" i="8"/>
  <c r="Y147" i="8" s="1"/>
  <c r="I147" i="8"/>
  <c r="AG146" i="8"/>
  <c r="AE146" i="8"/>
  <c r="AC146" i="8"/>
  <c r="AA146" i="8"/>
  <c r="AH146" i="8" s="1"/>
  <c r="X146" i="8"/>
  <c r="S146" i="8"/>
  <c r="N146" i="8"/>
  <c r="Y146" i="8" s="1"/>
  <c r="I146" i="8"/>
  <c r="AG145" i="8"/>
  <c r="AE145" i="8"/>
  <c r="AC145" i="8"/>
  <c r="AA145" i="8"/>
  <c r="AH145" i="8" s="1"/>
  <c r="X145" i="8"/>
  <c r="S145" i="8"/>
  <c r="N145" i="8"/>
  <c r="Y145" i="8" s="1"/>
  <c r="I145" i="8"/>
  <c r="AG144" i="8"/>
  <c r="AE144" i="8"/>
  <c r="AC144" i="8"/>
  <c r="AA144" i="8"/>
  <c r="AH144" i="8" s="1"/>
  <c r="X144" i="8"/>
  <c r="S144" i="8"/>
  <c r="N144" i="8"/>
  <c r="Y144" i="8" s="1"/>
  <c r="I144" i="8"/>
  <c r="AG143" i="8"/>
  <c r="AE143" i="8"/>
  <c r="AC143" i="8"/>
  <c r="AA143" i="8"/>
  <c r="AH143" i="8" s="1"/>
  <c r="X143" i="8"/>
  <c r="S143" i="8"/>
  <c r="N143" i="8"/>
  <c r="Y143" i="8" s="1"/>
  <c r="I143" i="8"/>
  <c r="AG142" i="8"/>
  <c r="AE142" i="8"/>
  <c r="AC142" i="8"/>
  <c r="AA142" i="8"/>
  <c r="AH142" i="8" s="1"/>
  <c r="X142" i="8"/>
  <c r="S142" i="8"/>
  <c r="N142" i="8"/>
  <c r="Y142" i="8" s="1"/>
  <c r="I142" i="8"/>
  <c r="AG141" i="8"/>
  <c r="AE141" i="8"/>
  <c r="AC141" i="8"/>
  <c r="AA141" i="8"/>
  <c r="AH141" i="8" s="1"/>
  <c r="X141" i="8"/>
  <c r="S141" i="8"/>
  <c r="N141" i="8"/>
  <c r="Y141" i="8" s="1"/>
  <c r="I141" i="8"/>
  <c r="AG140" i="8"/>
  <c r="AE140" i="8"/>
  <c r="AC140" i="8"/>
  <c r="AA140" i="8"/>
  <c r="AH140" i="8" s="1"/>
  <c r="X140" i="8"/>
  <c r="S140" i="8"/>
  <c r="Y140" i="8" s="1"/>
  <c r="I140" i="8"/>
  <c r="AI140" i="8" s="1"/>
  <c r="AG139" i="8"/>
  <c r="AE139" i="8"/>
  <c r="AC139" i="8"/>
  <c r="AA139" i="8"/>
  <c r="AH139" i="8" s="1"/>
  <c r="X139" i="8"/>
  <c r="S139" i="8"/>
  <c r="N139" i="8"/>
  <c r="Y139" i="8" s="1"/>
  <c r="I139" i="8"/>
  <c r="AI139" i="8" s="1"/>
  <c r="AG138" i="8"/>
  <c r="AE138" i="8"/>
  <c r="AC138" i="8"/>
  <c r="AA138" i="8"/>
  <c r="AH138" i="8" s="1"/>
  <c r="X138" i="8"/>
  <c r="S138" i="8"/>
  <c r="N138" i="8"/>
  <c r="Y138" i="8" s="1"/>
  <c r="I138" i="8"/>
  <c r="AI138" i="8" s="1"/>
  <c r="AG137" i="8"/>
  <c r="AE137" i="8"/>
  <c r="AC137" i="8"/>
  <c r="AA137" i="8"/>
  <c r="AH137" i="8" s="1"/>
  <c r="X137" i="8"/>
  <c r="S137" i="8"/>
  <c r="N137" i="8"/>
  <c r="Y137" i="8" s="1"/>
  <c r="I137" i="8"/>
  <c r="AI137" i="8" s="1"/>
  <c r="AG136" i="8"/>
  <c r="AE136" i="8"/>
  <c r="AC136" i="8"/>
  <c r="AA136" i="8"/>
  <c r="AH136" i="8" s="1"/>
  <c r="X136" i="8"/>
  <c r="S136" i="8"/>
  <c r="N136" i="8"/>
  <c r="Y136" i="8" s="1"/>
  <c r="I136" i="8"/>
  <c r="AI136" i="8" s="1"/>
  <c r="AG135" i="8"/>
  <c r="AE135" i="8"/>
  <c r="AC135" i="8"/>
  <c r="AA135" i="8"/>
  <c r="AH135" i="8" s="1"/>
  <c r="X135" i="8"/>
  <c r="S135" i="8"/>
  <c r="N135" i="8"/>
  <c r="Y135" i="8" s="1"/>
  <c r="I135" i="8"/>
  <c r="AI135" i="8" s="1"/>
  <c r="AG134" i="8"/>
  <c r="AE134" i="8"/>
  <c r="AC134" i="8"/>
  <c r="AA134" i="8"/>
  <c r="AH134" i="8" s="1"/>
  <c r="X134" i="8"/>
  <c r="S134" i="8"/>
  <c r="N134" i="8"/>
  <c r="Y134" i="8" s="1"/>
  <c r="I134" i="8"/>
  <c r="AI134" i="8" s="1"/>
  <c r="AG133" i="8"/>
  <c r="AE133" i="8"/>
  <c r="AC133" i="8"/>
  <c r="AA133" i="8"/>
  <c r="AH133" i="8" s="1"/>
  <c r="X133" i="8"/>
  <c r="S133" i="8"/>
  <c r="N133" i="8"/>
  <c r="Y133" i="8" s="1"/>
  <c r="I133" i="8"/>
  <c r="AI133" i="8" s="1"/>
  <c r="AG132" i="8"/>
  <c r="AE132" i="8"/>
  <c r="AC132" i="8"/>
  <c r="AA132" i="8"/>
  <c r="AH132" i="8" s="1"/>
  <c r="X132" i="8"/>
  <c r="S132" i="8"/>
  <c r="N132" i="8"/>
  <c r="Y132" i="8" s="1"/>
  <c r="I132" i="8"/>
  <c r="AI132" i="8" s="1"/>
  <c r="AG131" i="8"/>
  <c r="AE131" i="8"/>
  <c r="AC131" i="8"/>
  <c r="AA131" i="8"/>
  <c r="AH131" i="8" s="1"/>
  <c r="X131" i="8"/>
  <c r="S131" i="8"/>
  <c r="N131" i="8"/>
  <c r="Y131" i="8" s="1"/>
  <c r="I131" i="8"/>
  <c r="AI131" i="8" s="1"/>
  <c r="AG130" i="8"/>
  <c r="AE130" i="8"/>
  <c r="AC130" i="8"/>
  <c r="AA130" i="8"/>
  <c r="AH130" i="8" s="1"/>
  <c r="X130" i="8"/>
  <c r="S130" i="8"/>
  <c r="N130" i="8"/>
  <c r="Y130" i="8" s="1"/>
  <c r="I130" i="8"/>
  <c r="AI130" i="8" s="1"/>
  <c r="AG129" i="8"/>
  <c r="AE129" i="8"/>
  <c r="AC129" i="8"/>
  <c r="AA129" i="8"/>
  <c r="AH129" i="8" s="1"/>
  <c r="X129" i="8"/>
  <c r="S129" i="8"/>
  <c r="N129" i="8"/>
  <c r="Y129" i="8" s="1"/>
  <c r="I129" i="8"/>
  <c r="AI129" i="8" s="1"/>
  <c r="AG128" i="8"/>
  <c r="AE128" i="8"/>
  <c r="AC128" i="8"/>
  <c r="AA128" i="8"/>
  <c r="AH128" i="8" s="1"/>
  <c r="X128" i="8"/>
  <c r="S128" i="8"/>
  <c r="N128" i="8"/>
  <c r="Y128" i="8" s="1"/>
  <c r="I128" i="8"/>
  <c r="AI128" i="8" s="1"/>
  <c r="AG127" i="8"/>
  <c r="AE127" i="8"/>
  <c r="AC127" i="8"/>
  <c r="AA127" i="8"/>
  <c r="AH127" i="8" s="1"/>
  <c r="X127" i="8"/>
  <c r="S127" i="8"/>
  <c r="N127" i="8"/>
  <c r="Y127" i="8" s="1"/>
  <c r="I127" i="8"/>
  <c r="AI127" i="8" s="1"/>
  <c r="AG126" i="8"/>
  <c r="AE126" i="8"/>
  <c r="AC126" i="8"/>
  <c r="AA126" i="8"/>
  <c r="AH126" i="8" s="1"/>
  <c r="X126" i="8"/>
  <c r="S126" i="8"/>
  <c r="N126" i="8"/>
  <c r="Y126" i="8" s="1"/>
  <c r="I126" i="8"/>
  <c r="AI126" i="8" s="1"/>
  <c r="AG125" i="8"/>
  <c r="AE125" i="8"/>
  <c r="AC125" i="8"/>
  <c r="AA125" i="8"/>
  <c r="AH125" i="8" s="1"/>
  <c r="X125" i="8"/>
  <c r="S125" i="8"/>
  <c r="N125" i="8"/>
  <c r="Y125" i="8" s="1"/>
  <c r="I125" i="8"/>
  <c r="AI125" i="8" s="1"/>
  <c r="AG124" i="8"/>
  <c r="AE124" i="8"/>
  <c r="AC124" i="8"/>
  <c r="AA124" i="8"/>
  <c r="AH124" i="8" s="1"/>
  <c r="X124" i="8"/>
  <c r="S124" i="8"/>
  <c r="N124" i="8"/>
  <c r="Y124" i="8" s="1"/>
  <c r="I124" i="8"/>
  <c r="AI124" i="8" s="1"/>
  <c r="AG123" i="8"/>
  <c r="AE123" i="8"/>
  <c r="AC123" i="8"/>
  <c r="AA123" i="8"/>
  <c r="AH123" i="8" s="1"/>
  <c r="X123" i="8"/>
  <c r="S123" i="8"/>
  <c r="N123" i="8"/>
  <c r="Y123" i="8" s="1"/>
  <c r="I123" i="8"/>
  <c r="AI123" i="8" s="1"/>
  <c r="AG122" i="8"/>
  <c r="AE122" i="8"/>
  <c r="AC122" i="8"/>
  <c r="AA122" i="8"/>
  <c r="AH122" i="8" s="1"/>
  <c r="X122" i="8"/>
  <c r="S122" i="8"/>
  <c r="N122" i="8"/>
  <c r="Y122" i="8" s="1"/>
  <c r="AG121" i="8"/>
  <c r="AE121" i="8"/>
  <c r="AC121" i="8"/>
  <c r="AA121" i="8"/>
  <c r="AH121" i="8" s="1"/>
  <c r="X121" i="8"/>
  <c r="S121" i="8"/>
  <c r="N121" i="8"/>
  <c r="Y121" i="8" s="1"/>
  <c r="I121" i="8"/>
  <c r="AG120" i="8"/>
  <c r="AE120" i="8"/>
  <c r="AC120" i="8"/>
  <c r="AA120" i="8"/>
  <c r="AH120" i="8" s="1"/>
  <c r="X120" i="8"/>
  <c r="S120" i="8"/>
  <c r="N120" i="8"/>
  <c r="Y120" i="8" s="1"/>
  <c r="I120" i="8"/>
  <c r="AG119" i="8"/>
  <c r="AE119" i="8"/>
  <c r="AC119" i="8"/>
  <c r="AA119" i="8"/>
  <c r="AH119" i="8" s="1"/>
  <c r="X119" i="8"/>
  <c r="S119" i="8"/>
  <c r="N119" i="8"/>
  <c r="Y119" i="8" s="1"/>
  <c r="I119" i="8"/>
  <c r="AG118" i="8"/>
  <c r="AE118" i="8"/>
  <c r="AC118" i="8"/>
  <c r="AA118" i="8"/>
  <c r="AH118" i="8" s="1"/>
  <c r="X118" i="8"/>
  <c r="S118" i="8"/>
  <c r="N118" i="8"/>
  <c r="Y118" i="8" s="1"/>
  <c r="I118" i="8"/>
  <c r="AG117" i="8"/>
  <c r="AE117" i="8"/>
  <c r="AC117" i="8"/>
  <c r="AA117" i="8"/>
  <c r="AH117" i="8" s="1"/>
  <c r="X117" i="8"/>
  <c r="S117" i="8"/>
  <c r="N117" i="8"/>
  <c r="Y117" i="8" s="1"/>
  <c r="I117" i="8"/>
  <c r="AG116" i="8"/>
  <c r="AE116" i="8"/>
  <c r="AC116" i="8"/>
  <c r="AA116" i="8"/>
  <c r="AH116" i="8" s="1"/>
  <c r="X116" i="8"/>
  <c r="S116" i="8"/>
  <c r="N116" i="8"/>
  <c r="Y116" i="8" s="1"/>
  <c r="I116" i="8"/>
  <c r="AG115" i="8"/>
  <c r="AE115" i="8"/>
  <c r="AC115" i="8"/>
  <c r="AA115" i="8"/>
  <c r="AH115" i="8" s="1"/>
  <c r="X115" i="8"/>
  <c r="S115" i="8"/>
  <c r="Y115" i="8" s="1"/>
  <c r="N115" i="8"/>
  <c r="I115" i="8"/>
  <c r="AI115" i="8" s="1"/>
  <c r="AG114" i="8"/>
  <c r="AE114" i="8"/>
  <c r="AC114" i="8"/>
  <c r="AA114" i="8"/>
  <c r="AH114" i="8" s="1"/>
  <c r="X114" i="8"/>
  <c r="N114" i="8"/>
  <c r="Y114" i="8" s="1"/>
  <c r="I114" i="8"/>
  <c r="AG113" i="8"/>
  <c r="AE113" i="8"/>
  <c r="AC113" i="8"/>
  <c r="AA113" i="8"/>
  <c r="AH113" i="8" s="1"/>
  <c r="X113" i="8"/>
  <c r="S113" i="8"/>
  <c r="N113" i="8"/>
  <c r="Y113" i="8" s="1"/>
  <c r="I113" i="8"/>
  <c r="AG112" i="8"/>
  <c r="AE112" i="8"/>
  <c r="AC112" i="8"/>
  <c r="AA112" i="8"/>
  <c r="AH112" i="8" s="1"/>
  <c r="X112" i="8"/>
  <c r="S112" i="8"/>
  <c r="Y112" i="8" s="1"/>
  <c r="N112" i="8"/>
  <c r="I112" i="8"/>
  <c r="AI112" i="8" s="1"/>
  <c r="AG111" i="8"/>
  <c r="AE111" i="8"/>
  <c r="AC111" i="8"/>
  <c r="AA111" i="8"/>
  <c r="AH111" i="8" s="1"/>
  <c r="X111" i="8"/>
  <c r="S111" i="8"/>
  <c r="N111" i="8"/>
  <c r="Y111" i="8" s="1"/>
  <c r="I111" i="8"/>
  <c r="AI111" i="8" s="1"/>
  <c r="AG110" i="8"/>
  <c r="AE110" i="8"/>
  <c r="AC110" i="8"/>
  <c r="AA110" i="8"/>
  <c r="AH110" i="8" s="1"/>
  <c r="X110" i="8"/>
  <c r="S110" i="8"/>
  <c r="Y110" i="8" s="1"/>
  <c r="N110" i="8"/>
  <c r="I110" i="8"/>
  <c r="AI110" i="8" s="1"/>
  <c r="AG109" i="8"/>
  <c r="AE109" i="8"/>
  <c r="AC109" i="8"/>
  <c r="AA109" i="8"/>
  <c r="AH109" i="8" s="1"/>
  <c r="X109" i="8"/>
  <c r="S109" i="8"/>
  <c r="N109" i="8"/>
  <c r="Y109" i="8" s="1"/>
  <c r="I109" i="8"/>
  <c r="AI109" i="8" s="1"/>
  <c r="AG108" i="8"/>
  <c r="AE108" i="8"/>
  <c r="AC108" i="8"/>
  <c r="AA108" i="8"/>
  <c r="AH108" i="8" s="1"/>
  <c r="X108" i="8"/>
  <c r="S108" i="8"/>
  <c r="Y108" i="8" s="1"/>
  <c r="N108" i="8"/>
  <c r="I108" i="8"/>
  <c r="AI108" i="8" s="1"/>
  <c r="AG107" i="8"/>
  <c r="AE107" i="8"/>
  <c r="AC107" i="8"/>
  <c r="AA107" i="8"/>
  <c r="AH107" i="8" s="1"/>
  <c r="X107" i="8"/>
  <c r="S107" i="8"/>
  <c r="N107" i="8"/>
  <c r="Y107" i="8" s="1"/>
  <c r="I107" i="8"/>
  <c r="AI107" i="8" s="1"/>
  <c r="AG106" i="8"/>
  <c r="AE106" i="8"/>
  <c r="AC106" i="8"/>
  <c r="AA106" i="8"/>
  <c r="AH106" i="8" s="1"/>
  <c r="X106" i="8"/>
  <c r="S106" i="8"/>
  <c r="Y106" i="8" s="1"/>
  <c r="AI106" i="8" s="1"/>
  <c r="I106" i="8"/>
  <c r="AG105" i="8"/>
  <c r="AE105" i="8"/>
  <c r="AC105" i="8"/>
  <c r="AA105" i="8"/>
  <c r="AH105" i="8" s="1"/>
  <c r="X105" i="8"/>
  <c r="S105" i="8"/>
  <c r="Y105" i="8" s="1"/>
  <c r="N105" i="8"/>
  <c r="I105" i="8"/>
  <c r="AI105" i="8" s="1"/>
  <c r="AG104" i="8"/>
  <c r="AE104" i="8"/>
  <c r="AC104" i="8"/>
  <c r="AA104" i="8"/>
  <c r="AH104" i="8" s="1"/>
  <c r="X104" i="8"/>
  <c r="S104" i="8"/>
  <c r="N104" i="8"/>
  <c r="Y104" i="8" s="1"/>
  <c r="I104" i="8"/>
  <c r="AG103" i="8"/>
  <c r="AE103" i="8"/>
  <c r="AC103" i="8"/>
  <c r="AA103" i="8"/>
  <c r="AH103" i="8" s="1"/>
  <c r="X103" i="8"/>
  <c r="S103" i="8"/>
  <c r="Y103" i="8" s="1"/>
  <c r="N103" i="8"/>
  <c r="I103" i="8"/>
  <c r="AI103" i="8" s="1"/>
  <c r="AG102" i="8"/>
  <c r="AE102" i="8"/>
  <c r="AC102" i="8"/>
  <c r="AA102" i="8"/>
  <c r="AH102" i="8" s="1"/>
  <c r="X102" i="8"/>
  <c r="S102" i="8"/>
  <c r="N102" i="8"/>
  <c r="Y102" i="8" s="1"/>
  <c r="I102" i="8"/>
  <c r="AG101" i="8"/>
  <c r="AE101" i="8"/>
  <c r="AC101" i="8"/>
  <c r="AA101" i="8"/>
  <c r="AH101" i="8" s="1"/>
  <c r="X101" i="8"/>
  <c r="S101" i="8"/>
  <c r="Y101" i="8" s="1"/>
  <c r="N101" i="8"/>
  <c r="I101" i="8"/>
  <c r="AI101" i="8" s="1"/>
  <c r="AG100" i="8"/>
  <c r="AE100" i="8"/>
  <c r="AC100" i="8"/>
  <c r="AA100" i="8"/>
  <c r="AH100" i="8" s="1"/>
  <c r="X100" i="8"/>
  <c r="S100" i="8"/>
  <c r="N100" i="8"/>
  <c r="Y100" i="8" s="1"/>
  <c r="I100" i="8"/>
  <c r="AG99" i="8"/>
  <c r="AE99" i="8"/>
  <c r="AC99" i="8"/>
  <c r="AA99" i="8"/>
  <c r="AH99" i="8" s="1"/>
  <c r="X99" i="8"/>
  <c r="S99" i="8"/>
  <c r="Y99" i="8" s="1"/>
  <c r="N99" i="8"/>
  <c r="I99" i="8"/>
  <c r="AI99" i="8" s="1"/>
  <c r="AG98" i="8"/>
  <c r="AE98" i="8"/>
  <c r="AC98" i="8"/>
  <c r="AA98" i="8"/>
  <c r="AH98" i="8" s="1"/>
  <c r="X98" i="8"/>
  <c r="S98" i="8"/>
  <c r="N98" i="8"/>
  <c r="Y98" i="8" s="1"/>
  <c r="I98" i="8"/>
  <c r="AI98" i="8" s="1"/>
  <c r="AG97" i="8"/>
  <c r="AE97" i="8"/>
  <c r="AC97" i="8"/>
  <c r="AA97" i="8"/>
  <c r="AH97" i="8" s="1"/>
  <c r="X97" i="8"/>
  <c r="S97" i="8"/>
  <c r="Y97" i="8" s="1"/>
  <c r="N97" i="8"/>
  <c r="I97" i="8"/>
  <c r="AI97" i="8" s="1"/>
  <c r="AG96" i="8"/>
  <c r="AE96" i="8"/>
  <c r="AC96" i="8"/>
  <c r="AA96" i="8"/>
  <c r="AH96" i="8" s="1"/>
  <c r="X96" i="8"/>
  <c r="S96" i="8"/>
  <c r="N96" i="8"/>
  <c r="Y96" i="8" s="1"/>
  <c r="I96" i="8"/>
  <c r="AI96" i="8" s="1"/>
  <c r="AG95" i="8"/>
  <c r="AE95" i="8"/>
  <c r="AC95" i="8"/>
  <c r="AA95" i="8"/>
  <c r="AH95" i="8" s="1"/>
  <c r="X95" i="8"/>
  <c r="S95" i="8"/>
  <c r="Y95" i="8" s="1"/>
  <c r="N95" i="8"/>
  <c r="I95" i="8"/>
  <c r="AI95" i="8" s="1"/>
  <c r="AG94" i="8"/>
  <c r="AE94" i="8"/>
  <c r="AC94" i="8"/>
  <c r="AA94" i="8"/>
  <c r="AH94" i="8" s="1"/>
  <c r="X94" i="8"/>
  <c r="S94" i="8"/>
  <c r="N94" i="8"/>
  <c r="Y94" i="8" s="1"/>
  <c r="I94" i="8"/>
  <c r="AI94" i="8" s="1"/>
  <c r="AG93" i="8"/>
  <c r="AE93" i="8"/>
  <c r="AC93" i="8"/>
  <c r="AA93" i="8"/>
  <c r="AH93" i="8" s="1"/>
  <c r="X93" i="8"/>
  <c r="S93" i="8"/>
  <c r="Y93" i="8" s="1"/>
  <c r="N93" i="8"/>
  <c r="I93" i="8"/>
  <c r="AI93" i="8" s="1"/>
  <c r="AG92" i="8"/>
  <c r="AE92" i="8"/>
  <c r="AC92" i="8"/>
  <c r="AA92" i="8"/>
  <c r="AH92" i="8" s="1"/>
  <c r="X92" i="8"/>
  <c r="S92" i="8"/>
  <c r="N92" i="8"/>
  <c r="Y92" i="8" s="1"/>
  <c r="I92" i="8"/>
  <c r="AG91" i="8"/>
  <c r="AE91" i="8"/>
  <c r="AC91" i="8"/>
  <c r="AA91" i="8"/>
  <c r="AH91" i="8" s="1"/>
  <c r="X91" i="8"/>
  <c r="S91" i="8"/>
  <c r="Y91" i="8" s="1"/>
  <c r="N91" i="8"/>
  <c r="I91" i="8"/>
  <c r="AI91" i="8" s="1"/>
  <c r="AG90" i="8"/>
  <c r="AE90" i="8"/>
  <c r="AC90" i="8"/>
  <c r="AA90" i="8"/>
  <c r="AH90" i="8" s="1"/>
  <c r="X90" i="8"/>
  <c r="S90" i="8"/>
  <c r="N90" i="8"/>
  <c r="Y90" i="8" s="1"/>
  <c r="I90" i="8"/>
  <c r="AG89" i="8"/>
  <c r="AE89" i="8"/>
  <c r="AC89" i="8"/>
  <c r="AA89" i="8"/>
  <c r="AH89" i="8" s="1"/>
  <c r="X89" i="8"/>
  <c r="S89" i="8"/>
  <c r="Y89" i="8" s="1"/>
  <c r="N89" i="8"/>
  <c r="I89" i="8"/>
  <c r="AI89" i="8" s="1"/>
  <c r="AG88" i="8"/>
  <c r="AE88" i="8"/>
  <c r="AC88" i="8"/>
  <c r="AA88" i="8"/>
  <c r="AH88" i="8" s="1"/>
  <c r="X88" i="8"/>
  <c r="N88" i="8"/>
  <c r="Y88" i="8" s="1"/>
  <c r="I88" i="8"/>
  <c r="AG87" i="8"/>
  <c r="AE87" i="8"/>
  <c r="AC87" i="8"/>
  <c r="AA87" i="8"/>
  <c r="AH87" i="8" s="1"/>
  <c r="X87" i="8"/>
  <c r="S87" i="8"/>
  <c r="N87" i="8"/>
  <c r="Y87" i="8" s="1"/>
  <c r="I87" i="8"/>
  <c r="AG86" i="8"/>
  <c r="AE86" i="8"/>
  <c r="AC86" i="8"/>
  <c r="AA86" i="8"/>
  <c r="AH86" i="8" s="1"/>
  <c r="X86" i="8"/>
  <c r="S86" i="8"/>
  <c r="Y86" i="8" s="1"/>
  <c r="N86" i="8"/>
  <c r="I86" i="8"/>
  <c r="AI86" i="8" s="1"/>
  <c r="AI90" i="8" l="1"/>
  <c r="AI92" i="8"/>
  <c r="AI87" i="8"/>
  <c r="AI88" i="8"/>
  <c r="AI113" i="8"/>
  <c r="AI114" i="8"/>
  <c r="AI100" i="8"/>
  <c r="AI102" i="8"/>
  <c r="AI104" i="8"/>
  <c r="AI116" i="8"/>
  <c r="AI117" i="8"/>
  <c r="AI118" i="8"/>
  <c r="AI119" i="8"/>
  <c r="AI120" i="8"/>
  <c r="AI121" i="8"/>
  <c r="AI122" i="8"/>
  <c r="AI141" i="8"/>
  <c r="AI142" i="8"/>
  <c r="AI143" i="8"/>
  <c r="AI144" i="8"/>
  <c r="AI145" i="8"/>
  <c r="AI146" i="8"/>
  <c r="AI147" i="8"/>
  <c r="AI148" i="8"/>
  <c r="AI149" i="8"/>
  <c r="AI157" i="8"/>
  <c r="AI159" i="8"/>
  <c r="AI160" i="8"/>
  <c r="AI161" i="8"/>
  <c r="AI162" i="8"/>
  <c r="AI163" i="8"/>
  <c r="AI164" i="8"/>
  <c r="AI165" i="8"/>
  <c r="AI166" i="8"/>
  <c r="AI167" i="8"/>
  <c r="AA12" i="8" l="1"/>
  <c r="AC12" i="8"/>
  <c r="AE12" i="8"/>
  <c r="AG12" i="8"/>
  <c r="AA13" i="8"/>
  <c r="AC13" i="8"/>
  <c r="AE13" i="8"/>
  <c r="AG13" i="8"/>
  <c r="AA14" i="8"/>
  <c r="AC14" i="8"/>
  <c r="AE14" i="8"/>
  <c r="AG14" i="8"/>
  <c r="AA15" i="8"/>
  <c r="AC15" i="8"/>
  <c r="AE15" i="8"/>
  <c r="AG15" i="8"/>
  <c r="AA16" i="8"/>
  <c r="AC16" i="8"/>
  <c r="AE16" i="8"/>
  <c r="AG16" i="8"/>
  <c r="AA17" i="8"/>
  <c r="AC17" i="8"/>
  <c r="AE17" i="8"/>
  <c r="AG17" i="8"/>
  <c r="AA18" i="8"/>
  <c r="AH18" i="8" s="1"/>
  <c r="AC18" i="8"/>
  <c r="AE18" i="8"/>
  <c r="AG18" i="8"/>
  <c r="AA19" i="8"/>
  <c r="AC19" i="8"/>
  <c r="AE19" i="8"/>
  <c r="AG19" i="8"/>
  <c r="AA20" i="8"/>
  <c r="AC20" i="8"/>
  <c r="AE20" i="8"/>
  <c r="AG20" i="8"/>
  <c r="AA21" i="8"/>
  <c r="AC21" i="8"/>
  <c r="AE21" i="8"/>
  <c r="AG21" i="8"/>
  <c r="AA22" i="8"/>
  <c r="AC22" i="8"/>
  <c r="AE22" i="8"/>
  <c r="AG22" i="8"/>
  <c r="AA23" i="8"/>
  <c r="AC23" i="8"/>
  <c r="AE23" i="8"/>
  <c r="AG23" i="8"/>
  <c r="AA24" i="8"/>
  <c r="AC24" i="8"/>
  <c r="AE24" i="8"/>
  <c r="AG24" i="8"/>
  <c r="AA25" i="8"/>
  <c r="AC25" i="8"/>
  <c r="AE25" i="8"/>
  <c r="AG25" i="8"/>
  <c r="AA26" i="8"/>
  <c r="AC26" i="8"/>
  <c r="AE26" i="8"/>
  <c r="AG26" i="8"/>
  <c r="AA27" i="8"/>
  <c r="AC27" i="8"/>
  <c r="AE27" i="8"/>
  <c r="AG27" i="8"/>
  <c r="AA28" i="8"/>
  <c r="AC28" i="8"/>
  <c r="AE28" i="8"/>
  <c r="AG28" i="8"/>
  <c r="AA30" i="8"/>
  <c r="AH30" i="8" s="1"/>
  <c r="AC30" i="8"/>
  <c r="AE30" i="8"/>
  <c r="AG30" i="8"/>
  <c r="AA31" i="8"/>
  <c r="AC31" i="8"/>
  <c r="AE31" i="8"/>
  <c r="AG31" i="8"/>
  <c r="AA32" i="8"/>
  <c r="AC32" i="8"/>
  <c r="AE32" i="8"/>
  <c r="AG32" i="8"/>
  <c r="AA33" i="8"/>
  <c r="AC33" i="8"/>
  <c r="AE33" i="8"/>
  <c r="AG33" i="8"/>
  <c r="AA34" i="8"/>
  <c r="AC34" i="8"/>
  <c r="AE34" i="8"/>
  <c r="AG34" i="8"/>
  <c r="AA35" i="8"/>
  <c r="AC35" i="8"/>
  <c r="AE35" i="8"/>
  <c r="AG35" i="8"/>
  <c r="AA36" i="8"/>
  <c r="AC36" i="8"/>
  <c r="AE36" i="8"/>
  <c r="AG36" i="8"/>
  <c r="AA37" i="8"/>
  <c r="AC37" i="8"/>
  <c r="AE37" i="8"/>
  <c r="AG37" i="8"/>
  <c r="AA38" i="8"/>
  <c r="AC38" i="8"/>
  <c r="AE38" i="8"/>
  <c r="AG38" i="8"/>
  <c r="AA39" i="8"/>
  <c r="AC39" i="8"/>
  <c r="AE39" i="8"/>
  <c r="AG39" i="8"/>
  <c r="AA40" i="8"/>
  <c r="AC40" i="8"/>
  <c r="AE40" i="8"/>
  <c r="AG40" i="8"/>
  <c r="AA41" i="8"/>
  <c r="AC41" i="8"/>
  <c r="AE41" i="8"/>
  <c r="AG41" i="8"/>
  <c r="AA42" i="8"/>
  <c r="AH42" i="8" s="1"/>
  <c r="AC42" i="8"/>
  <c r="AE42" i="8"/>
  <c r="AG42" i="8"/>
  <c r="AA43" i="8"/>
  <c r="AC43" i="8"/>
  <c r="AE43" i="8"/>
  <c r="AG43" i="8"/>
  <c r="AA44" i="8"/>
  <c r="AC44" i="8"/>
  <c r="AE44" i="8"/>
  <c r="AG44" i="8"/>
  <c r="AA45" i="8"/>
  <c r="AC45" i="8"/>
  <c r="AE45" i="8"/>
  <c r="AG45" i="8"/>
  <c r="AA46" i="8"/>
  <c r="AC46" i="8"/>
  <c r="AE46" i="8"/>
  <c r="AG46" i="8"/>
  <c r="AA47" i="8"/>
  <c r="AC47" i="8"/>
  <c r="AE47" i="8"/>
  <c r="AG47" i="8"/>
  <c r="AA49" i="8"/>
  <c r="AC49" i="8"/>
  <c r="AE49" i="8"/>
  <c r="AG49" i="8"/>
  <c r="AA50" i="8"/>
  <c r="AC50" i="8"/>
  <c r="AE50" i="8"/>
  <c r="AG50" i="8"/>
  <c r="AA51" i="8"/>
  <c r="AC51" i="8"/>
  <c r="AE51" i="8"/>
  <c r="AG51" i="8"/>
  <c r="AA52" i="8"/>
  <c r="AC52" i="8"/>
  <c r="AE52" i="8"/>
  <c r="AG52" i="8"/>
  <c r="AA53" i="8"/>
  <c r="AC53" i="8"/>
  <c r="AE53" i="8"/>
  <c r="AG53" i="8"/>
  <c r="AA54" i="8"/>
  <c r="AH54" i="8" s="1"/>
  <c r="AC54" i="8"/>
  <c r="AE54" i="8"/>
  <c r="AG54" i="8"/>
  <c r="AA55" i="8"/>
  <c r="AC55" i="8"/>
  <c r="AE55" i="8"/>
  <c r="AG55" i="8"/>
  <c r="AA56" i="8"/>
  <c r="AC56" i="8"/>
  <c r="AE56" i="8"/>
  <c r="AG56" i="8"/>
  <c r="AA57" i="8"/>
  <c r="AC57" i="8"/>
  <c r="AE57" i="8"/>
  <c r="AG57" i="8"/>
  <c r="AA58" i="8"/>
  <c r="AC58" i="8"/>
  <c r="AE58" i="8"/>
  <c r="AG58" i="8"/>
  <c r="AA59" i="8"/>
  <c r="AC59" i="8"/>
  <c r="AE59" i="8"/>
  <c r="AG59" i="8"/>
  <c r="AA60" i="8"/>
  <c r="AC60" i="8"/>
  <c r="AE60" i="8"/>
  <c r="AG60" i="8"/>
  <c r="AA61" i="8"/>
  <c r="AC61" i="8"/>
  <c r="AE61" i="8"/>
  <c r="AG61" i="8"/>
  <c r="AA62" i="8"/>
  <c r="AC62" i="8"/>
  <c r="AE62" i="8"/>
  <c r="AG62" i="8"/>
  <c r="AA63" i="8"/>
  <c r="AC63" i="8"/>
  <c r="AE63" i="8"/>
  <c r="AG63" i="8"/>
  <c r="AA64" i="8"/>
  <c r="AC64" i="8"/>
  <c r="AE64" i="8"/>
  <c r="AG64" i="8"/>
  <c r="AA65" i="8"/>
  <c r="AC65" i="8"/>
  <c r="AE65" i="8"/>
  <c r="AG65" i="8"/>
  <c r="AA66" i="8"/>
  <c r="AC66" i="8"/>
  <c r="AE66" i="8"/>
  <c r="AG66" i="8"/>
  <c r="AA67" i="8"/>
  <c r="AC67" i="8"/>
  <c r="AE67" i="8"/>
  <c r="AG67" i="8"/>
  <c r="AA68" i="8"/>
  <c r="AC68" i="8"/>
  <c r="AE68" i="8"/>
  <c r="AG68" i="8"/>
  <c r="AA69" i="8"/>
  <c r="AC69" i="8"/>
  <c r="AE69" i="8"/>
  <c r="AG69" i="8"/>
  <c r="AA70" i="8"/>
  <c r="AC70" i="8"/>
  <c r="AE70" i="8"/>
  <c r="AG70" i="8"/>
  <c r="AA71" i="8"/>
  <c r="AC71" i="8"/>
  <c r="AE71" i="8"/>
  <c r="AG71" i="8"/>
  <c r="AA72" i="8"/>
  <c r="AC72" i="8"/>
  <c r="AE72" i="8"/>
  <c r="AG72" i="8"/>
  <c r="X72" i="8"/>
  <c r="S72" i="8"/>
  <c r="N72" i="8"/>
  <c r="I72" i="8"/>
  <c r="X71" i="8"/>
  <c r="S71" i="8"/>
  <c r="N71" i="8"/>
  <c r="I71" i="8"/>
  <c r="X70" i="8"/>
  <c r="S70" i="8"/>
  <c r="N70" i="8"/>
  <c r="I70" i="8"/>
  <c r="X69" i="8"/>
  <c r="S69" i="8"/>
  <c r="N69" i="8"/>
  <c r="I69" i="8"/>
  <c r="AH68" i="8"/>
  <c r="X68" i="8"/>
  <c r="S68" i="8"/>
  <c r="N68" i="8"/>
  <c r="I68" i="8"/>
  <c r="X67" i="8"/>
  <c r="S67" i="8"/>
  <c r="N67" i="8"/>
  <c r="I67" i="8"/>
  <c r="X66" i="8"/>
  <c r="S66" i="8"/>
  <c r="N66" i="8"/>
  <c r="I66" i="8"/>
  <c r="X65" i="8"/>
  <c r="S65" i="8"/>
  <c r="N65" i="8"/>
  <c r="I65" i="8"/>
  <c r="X64" i="8"/>
  <c r="S64" i="8"/>
  <c r="I64" i="8"/>
  <c r="X63" i="8"/>
  <c r="S63" i="8"/>
  <c r="N63" i="8"/>
  <c r="I63" i="8"/>
  <c r="X62" i="8"/>
  <c r="S62" i="8"/>
  <c r="N62" i="8"/>
  <c r="I62" i="8"/>
  <c r="X61" i="8"/>
  <c r="S61" i="8"/>
  <c r="N61" i="8"/>
  <c r="Y61" i="8" s="1"/>
  <c r="I61" i="8"/>
  <c r="X60" i="8"/>
  <c r="S60" i="8"/>
  <c r="N60" i="8"/>
  <c r="I60" i="8"/>
  <c r="AH59" i="8"/>
  <c r="X59" i="8"/>
  <c r="S59" i="8"/>
  <c r="N59" i="8"/>
  <c r="I59" i="8"/>
  <c r="X58" i="8"/>
  <c r="S58" i="8"/>
  <c r="N58" i="8"/>
  <c r="I58" i="8"/>
  <c r="X57" i="8"/>
  <c r="S57" i="8"/>
  <c r="N57" i="8"/>
  <c r="I57" i="8"/>
  <c r="X56" i="8"/>
  <c r="S56" i="8"/>
  <c r="N56" i="8"/>
  <c r="I56" i="8"/>
  <c r="X55" i="8"/>
  <c r="S55" i="8"/>
  <c r="N55" i="8"/>
  <c r="I55" i="8"/>
  <c r="X54" i="8"/>
  <c r="S54" i="8"/>
  <c r="N54" i="8"/>
  <c r="I54" i="8"/>
  <c r="X53" i="8"/>
  <c r="S53" i="8"/>
  <c r="N53" i="8"/>
  <c r="I53" i="8"/>
  <c r="X52" i="8"/>
  <c r="S52" i="8"/>
  <c r="N52" i="8"/>
  <c r="I52" i="8"/>
  <c r="X51" i="8"/>
  <c r="S51" i="8"/>
  <c r="N51" i="8"/>
  <c r="I51" i="8"/>
  <c r="X50" i="8"/>
  <c r="S50" i="8"/>
  <c r="N50" i="8"/>
  <c r="I50" i="8"/>
  <c r="AH49" i="8"/>
  <c r="X49" i="8"/>
  <c r="S49" i="8"/>
  <c r="N49" i="8"/>
  <c r="I49" i="8"/>
  <c r="X47" i="8"/>
  <c r="S47" i="8"/>
  <c r="Y47" i="8" s="1"/>
  <c r="N47" i="8"/>
  <c r="I47" i="8"/>
  <c r="X46" i="8"/>
  <c r="S46" i="8"/>
  <c r="N46" i="8"/>
  <c r="I46" i="8"/>
  <c r="X45" i="8"/>
  <c r="S45" i="8"/>
  <c r="N45" i="8"/>
  <c r="I45" i="8"/>
  <c r="X44" i="8"/>
  <c r="S44" i="8"/>
  <c r="N44" i="8"/>
  <c r="I44" i="8"/>
  <c r="X43" i="8"/>
  <c r="S43" i="8"/>
  <c r="N43" i="8"/>
  <c r="I43" i="8"/>
  <c r="X42" i="8"/>
  <c r="S42" i="8"/>
  <c r="N42" i="8"/>
  <c r="I42" i="8"/>
  <c r="X41" i="8"/>
  <c r="S41" i="8"/>
  <c r="N41" i="8"/>
  <c r="I41" i="8"/>
  <c r="X40" i="8"/>
  <c r="S40" i="8"/>
  <c r="N40" i="8"/>
  <c r="I40" i="8"/>
  <c r="X39" i="8"/>
  <c r="S39" i="8"/>
  <c r="N39" i="8"/>
  <c r="I39" i="8"/>
  <c r="X38" i="8"/>
  <c r="S38" i="8"/>
  <c r="N38" i="8"/>
  <c r="I38" i="8"/>
  <c r="AI38" i="8" s="1"/>
  <c r="X37" i="8"/>
  <c r="S37" i="8"/>
  <c r="N37" i="8"/>
  <c r="I37" i="8"/>
  <c r="X36" i="8"/>
  <c r="S36" i="8"/>
  <c r="N36" i="8"/>
  <c r="Y36" i="8" s="1"/>
  <c r="I36" i="8"/>
  <c r="AH35" i="8"/>
  <c r="X35" i="8"/>
  <c r="S35" i="8"/>
  <c r="Y35" i="8" s="1"/>
  <c r="N35" i="8"/>
  <c r="I35" i="8"/>
  <c r="X34" i="8"/>
  <c r="S34" i="8"/>
  <c r="N34" i="8"/>
  <c r="I34" i="8"/>
  <c r="X33" i="8"/>
  <c r="S33" i="8"/>
  <c r="N33" i="8"/>
  <c r="I33" i="8"/>
  <c r="X32" i="8"/>
  <c r="S32" i="8"/>
  <c r="N32" i="8"/>
  <c r="I32" i="8"/>
  <c r="X31" i="8"/>
  <c r="S31" i="8"/>
  <c r="N31" i="8"/>
  <c r="I31" i="8"/>
  <c r="X30" i="8"/>
  <c r="S30" i="8"/>
  <c r="N30" i="8"/>
  <c r="I30" i="8"/>
  <c r="X28" i="8"/>
  <c r="S28" i="8"/>
  <c r="N28" i="8"/>
  <c r="I28" i="8"/>
  <c r="X27" i="8"/>
  <c r="S27" i="8"/>
  <c r="N27" i="8"/>
  <c r="I27" i="8"/>
  <c r="X26" i="8"/>
  <c r="S26" i="8"/>
  <c r="N26" i="8"/>
  <c r="I26" i="8"/>
  <c r="X25" i="8"/>
  <c r="S25" i="8"/>
  <c r="N25" i="8"/>
  <c r="Y25" i="8" s="1"/>
  <c r="I25" i="8"/>
  <c r="X24" i="8"/>
  <c r="S24" i="8"/>
  <c r="N24" i="8"/>
  <c r="I24" i="8"/>
  <c r="AH23" i="8"/>
  <c r="X23" i="8"/>
  <c r="S23" i="8"/>
  <c r="N23" i="8"/>
  <c r="I23" i="8"/>
  <c r="X22" i="8"/>
  <c r="S22" i="8"/>
  <c r="N22" i="8"/>
  <c r="I22" i="8"/>
  <c r="X21" i="8"/>
  <c r="S21" i="8"/>
  <c r="N21" i="8"/>
  <c r="I21" i="8"/>
  <c r="X20" i="8"/>
  <c r="S20" i="8"/>
  <c r="N20" i="8"/>
  <c r="I20" i="8"/>
  <c r="X19" i="8"/>
  <c r="S19" i="8"/>
  <c r="N19" i="8"/>
  <c r="I19" i="8"/>
  <c r="X18" i="8"/>
  <c r="S18" i="8"/>
  <c r="N18" i="8"/>
  <c r="I18" i="8"/>
  <c r="X17" i="8"/>
  <c r="S17" i="8"/>
  <c r="N17" i="8"/>
  <c r="I17" i="8"/>
  <c r="X16" i="8"/>
  <c r="S16" i="8"/>
  <c r="N16" i="8"/>
  <c r="I16" i="8"/>
  <c r="X15" i="8"/>
  <c r="S15" i="8"/>
  <c r="N15" i="8"/>
  <c r="I15" i="8"/>
  <c r="X14" i="8"/>
  <c r="S14" i="8"/>
  <c r="N14" i="8"/>
  <c r="Y14" i="8" s="1"/>
  <c r="I14" i="8"/>
  <c r="AH13" i="8"/>
  <c r="X13" i="8"/>
  <c r="S13" i="8"/>
  <c r="Y13" i="8" s="1"/>
  <c r="N13" i="8"/>
  <c r="I13" i="8"/>
  <c r="AI13" i="8" s="1"/>
  <c r="X12" i="8"/>
  <c r="S12" i="8"/>
  <c r="N12" i="8"/>
  <c r="I12" i="8"/>
  <c r="Y18" i="8" l="1"/>
  <c r="Y19" i="8"/>
  <c r="AI19" i="8" s="1"/>
  <c r="Y28" i="8"/>
  <c r="Y44" i="8"/>
  <c r="AI44" i="8" s="1"/>
  <c r="AH71" i="8"/>
  <c r="AH66" i="8"/>
  <c r="AH62" i="8"/>
  <c r="AH57" i="8"/>
  <c r="AH51" i="8"/>
  <c r="AH45" i="8"/>
  <c r="AH40" i="8"/>
  <c r="AH32" i="8"/>
  <c r="AI32" i="8" s="1"/>
  <c r="AH26" i="8"/>
  <c r="AH21" i="8"/>
  <c r="AH15" i="8"/>
  <c r="AH72" i="8"/>
  <c r="AH70" i="8"/>
  <c r="AH67" i="8"/>
  <c r="AH64" i="8"/>
  <c r="AH63" i="8"/>
  <c r="AH61" i="8"/>
  <c r="AH58" i="8"/>
  <c r="AI58" i="8" s="1"/>
  <c r="AH55" i="8"/>
  <c r="AH53" i="8"/>
  <c r="AH50" i="8"/>
  <c r="AH46" i="8"/>
  <c r="AH44" i="8"/>
  <c r="AH41" i="8"/>
  <c r="AH36" i="8"/>
  <c r="AH34" i="8"/>
  <c r="AH31" i="8"/>
  <c r="AH27" i="8"/>
  <c r="AI27" i="8" s="1"/>
  <c r="AH25" i="8"/>
  <c r="AH22" i="8"/>
  <c r="AH19" i="8"/>
  <c r="AH17" i="8"/>
  <c r="AH14" i="8"/>
  <c r="AI14" i="8" s="1"/>
  <c r="AH12" i="8"/>
  <c r="Y12" i="8"/>
  <c r="Y17" i="8"/>
  <c r="Y20" i="8"/>
  <c r="Y26" i="8"/>
  <c r="AI26" i="8" s="1"/>
  <c r="Y27" i="8"/>
  <c r="Y34" i="8"/>
  <c r="Y37" i="8"/>
  <c r="Y39" i="8"/>
  <c r="Y45" i="8"/>
  <c r="Y46" i="8"/>
  <c r="AI46" i="8" s="1"/>
  <c r="Y53" i="8"/>
  <c r="Y57" i="8"/>
  <c r="AI57" i="8" s="1"/>
  <c r="Y58" i="8"/>
  <c r="Y59" i="8"/>
  <c r="AI59" i="8" s="1"/>
  <c r="Y66" i="8"/>
  <c r="Y67" i="8"/>
  <c r="AI67" i="8" s="1"/>
  <c r="Y68" i="8"/>
  <c r="Y69" i="8"/>
  <c r="Y54" i="8"/>
  <c r="AI54" i="8" s="1"/>
  <c r="Y55" i="8"/>
  <c r="AI55" i="8" s="1"/>
  <c r="Y56" i="8"/>
  <c r="Y62" i="8"/>
  <c r="AI62" i="8" s="1"/>
  <c r="Y63" i="8"/>
  <c r="Y65" i="8"/>
  <c r="Y70" i="8"/>
  <c r="Y71" i="8"/>
  <c r="AI71" i="8" s="1"/>
  <c r="Y72" i="8"/>
  <c r="AI18" i="8"/>
  <c r="AI35" i="8"/>
  <c r="Y15" i="8"/>
  <c r="Y16" i="8"/>
  <c r="Y21" i="8"/>
  <c r="Y22" i="8"/>
  <c r="AI22" i="8" s="1"/>
  <c r="Y23" i="8"/>
  <c r="Y24" i="8"/>
  <c r="Y30" i="8"/>
  <c r="AI30" i="8" s="1"/>
  <c r="Y31" i="8"/>
  <c r="Y32" i="8"/>
  <c r="Y33" i="8"/>
  <c r="Y40" i="8"/>
  <c r="AI40" i="8" s="1"/>
  <c r="Y41" i="8"/>
  <c r="AI41" i="8" s="1"/>
  <c r="Y42" i="8"/>
  <c r="AI42" i="8" s="1"/>
  <c r="Y43" i="8"/>
  <c r="Y49" i="8"/>
  <c r="AI49" i="8" s="1"/>
  <c r="Y50" i="8"/>
  <c r="Y51" i="8"/>
  <c r="AI51" i="8" s="1"/>
  <c r="Y52" i="8"/>
  <c r="Y60" i="8"/>
  <c r="AI17" i="8"/>
  <c r="AI25" i="8"/>
  <c r="AI34" i="8"/>
  <c r="AI53" i="8"/>
  <c r="AI61" i="8"/>
  <c r="AI66" i="8"/>
  <c r="AI15" i="8"/>
  <c r="AH16" i="8"/>
  <c r="AI16" i="8" s="1"/>
  <c r="AH20" i="8"/>
  <c r="AI23" i="8"/>
  <c r="AH24" i="8"/>
  <c r="AH28" i="8"/>
  <c r="AI28" i="8" s="1"/>
  <c r="AH33" i="8"/>
  <c r="AI33" i="8" s="1"/>
  <c r="AI36" i="8"/>
  <c r="AH37" i="8"/>
  <c r="AH39" i="8"/>
  <c r="AH43" i="8"/>
  <c r="AI43" i="8" s="1"/>
  <c r="AH47" i="8"/>
  <c r="AI47" i="8" s="1"/>
  <c r="AH52" i="8"/>
  <c r="AH56" i="8"/>
  <c r="AI56" i="8" s="1"/>
  <c r="AH60" i="8"/>
  <c r="Y64" i="8"/>
  <c r="AH65" i="8"/>
  <c r="AI68" i="8"/>
  <c r="AH69" i="8"/>
  <c r="AI72" i="8"/>
  <c r="AI69" i="8" l="1"/>
  <c r="AI65" i="8"/>
  <c r="AI60" i="8"/>
  <c r="AI52" i="8"/>
  <c r="AI39" i="8"/>
  <c r="AI21" i="8"/>
  <c r="AI63" i="8"/>
  <c r="AI45" i="8"/>
  <c r="AI12" i="8"/>
  <c r="AI64" i="8"/>
  <c r="AI37" i="8"/>
  <c r="AI20" i="8"/>
  <c r="AI50" i="8"/>
  <c r="AI31" i="8"/>
  <c r="AI70" i="8"/>
  <c r="AI24" i="8"/>
  <c r="AJ571" i="7" l="1"/>
  <c r="AG571" i="7"/>
  <c r="AD571" i="7"/>
  <c r="AA571" i="7"/>
  <c r="V571" i="7"/>
  <c r="R571" i="7"/>
  <c r="W571" i="7" s="1"/>
  <c r="M571" i="7"/>
  <c r="H571" i="7"/>
  <c r="AL571" i="7" s="1"/>
  <c r="B571" i="7" s="1"/>
  <c r="AJ570" i="7"/>
  <c r="AG570" i="7"/>
  <c r="AD570" i="7"/>
  <c r="AA570" i="7"/>
  <c r="V570" i="7"/>
  <c r="R570" i="7"/>
  <c r="M570" i="7"/>
  <c r="W570" i="7" s="1"/>
  <c r="AL570" i="7" s="1"/>
  <c r="B570" i="7" s="1"/>
  <c r="H570" i="7"/>
  <c r="AJ569" i="7"/>
  <c r="AG569" i="7"/>
  <c r="AD569" i="7"/>
  <c r="AA569" i="7"/>
  <c r="V569" i="7"/>
  <c r="R569" i="7"/>
  <c r="W569" i="7" s="1"/>
  <c r="M569" i="7"/>
  <c r="H569" i="7"/>
  <c r="AL569" i="7" s="1"/>
  <c r="B569" i="7" s="1"/>
  <c r="AJ568" i="7"/>
  <c r="AG568" i="7"/>
  <c r="AD568" i="7"/>
  <c r="AA568" i="7"/>
  <c r="V568" i="7"/>
  <c r="R568" i="7"/>
  <c r="M568" i="7"/>
  <c r="W568" i="7" s="1"/>
  <c r="AL568" i="7" s="1"/>
  <c r="B568" i="7" s="1"/>
  <c r="H568" i="7"/>
  <c r="AJ567" i="7"/>
  <c r="AG567" i="7"/>
  <c r="AD567" i="7"/>
  <c r="AA567" i="7"/>
  <c r="V567" i="7"/>
  <c r="R567" i="7"/>
  <c r="W567" i="7" s="1"/>
  <c r="M567" i="7"/>
  <c r="H567" i="7"/>
  <c r="AL567" i="7" s="1"/>
  <c r="B567" i="7" s="1"/>
  <c r="AJ566" i="7"/>
  <c r="AG566" i="7"/>
  <c r="AD566" i="7"/>
  <c r="AA566" i="7"/>
  <c r="V566" i="7"/>
  <c r="R566" i="7"/>
  <c r="M566" i="7"/>
  <c r="W566" i="7" s="1"/>
  <c r="AL566" i="7" s="1"/>
  <c r="B566" i="7" s="1"/>
  <c r="H566" i="7"/>
  <c r="AJ565" i="7"/>
  <c r="AG565" i="7"/>
  <c r="AD565" i="7"/>
  <c r="AA565" i="7"/>
  <c r="V565" i="7"/>
  <c r="R565" i="7"/>
  <c r="W565" i="7" s="1"/>
  <c r="M565" i="7"/>
  <c r="H565" i="7"/>
  <c r="AL565" i="7" s="1"/>
  <c r="B565" i="7" s="1"/>
  <c r="AJ564" i="7"/>
  <c r="AG564" i="7"/>
  <c r="AD564" i="7"/>
  <c r="AA564" i="7"/>
  <c r="V564" i="7"/>
  <c r="R564" i="7"/>
  <c r="M564" i="7"/>
  <c r="W564" i="7" s="1"/>
  <c r="AL564" i="7" s="1"/>
  <c r="B564" i="7" s="1"/>
  <c r="H564" i="7"/>
  <c r="AJ563" i="7"/>
  <c r="AG563" i="7"/>
  <c r="AD563" i="7"/>
  <c r="AA563" i="7"/>
  <c r="V563" i="7"/>
  <c r="R563" i="7"/>
  <c r="W563" i="7" s="1"/>
  <c r="M563" i="7"/>
  <c r="H563" i="7"/>
  <c r="AL563" i="7" s="1"/>
  <c r="B563" i="7" s="1"/>
  <c r="AJ562" i="7"/>
  <c r="AG562" i="7"/>
  <c r="AD562" i="7"/>
  <c r="AA562" i="7"/>
  <c r="V562" i="7"/>
  <c r="R562" i="7"/>
  <c r="M562" i="7"/>
  <c r="W562" i="7" s="1"/>
  <c r="AL562" i="7" s="1"/>
  <c r="B562" i="7" s="1"/>
  <c r="H562" i="7"/>
  <c r="AJ561" i="7"/>
  <c r="AG561" i="7"/>
  <c r="AD561" i="7"/>
  <c r="AA561" i="7"/>
  <c r="V561" i="7"/>
  <c r="R561" i="7"/>
  <c r="W561" i="7" s="1"/>
  <c r="M561" i="7"/>
  <c r="H561" i="7"/>
  <c r="AL561" i="7" s="1"/>
  <c r="B561" i="7" s="1"/>
  <c r="AJ560" i="7"/>
  <c r="AG560" i="7"/>
  <c r="AD560" i="7"/>
  <c r="AA560" i="7"/>
  <c r="V560" i="7"/>
  <c r="R560" i="7"/>
  <c r="M560" i="7"/>
  <c r="W560" i="7" s="1"/>
  <c r="AL560" i="7" s="1"/>
  <c r="B560" i="7" s="1"/>
  <c r="H560" i="7"/>
  <c r="AJ559" i="7"/>
  <c r="AG559" i="7"/>
  <c r="AD559" i="7"/>
  <c r="AA559" i="7"/>
  <c r="V559" i="7"/>
  <c r="R559" i="7"/>
  <c r="W559" i="7" s="1"/>
  <c r="M559" i="7"/>
  <c r="H559" i="7"/>
  <c r="AL559" i="7" s="1"/>
  <c r="B559" i="7" s="1"/>
  <c r="AJ558" i="7"/>
  <c r="AG558" i="7"/>
  <c r="AD558" i="7"/>
  <c r="AA558" i="7"/>
  <c r="V558" i="7"/>
  <c r="R558" i="7"/>
  <c r="M558" i="7"/>
  <c r="W558" i="7" s="1"/>
  <c r="AL558" i="7" s="1"/>
  <c r="B558" i="7" s="1"/>
  <c r="H558" i="7"/>
  <c r="AJ557" i="7"/>
  <c r="AG557" i="7"/>
  <c r="AD557" i="7"/>
  <c r="AA557" i="7"/>
  <c r="V557" i="7"/>
  <c r="R557" i="7"/>
  <c r="W557" i="7" s="1"/>
  <c r="M557" i="7"/>
  <c r="H557" i="7"/>
  <c r="AL557" i="7" s="1"/>
  <c r="B557" i="7" s="1"/>
  <c r="AJ556" i="7"/>
  <c r="AG556" i="7"/>
  <c r="AD556" i="7"/>
  <c r="AA556" i="7"/>
  <c r="V556" i="7"/>
  <c r="R556" i="7"/>
  <c r="M556" i="7"/>
  <c r="W556" i="7" s="1"/>
  <c r="AL556" i="7" s="1"/>
  <c r="B556" i="7" s="1"/>
  <c r="H556" i="7"/>
  <c r="AJ548" i="7"/>
  <c r="AG548" i="7"/>
  <c r="AD548" i="7"/>
  <c r="AA548" i="7"/>
  <c r="V548" i="7"/>
  <c r="R548" i="7"/>
  <c r="W548" i="7" s="1"/>
  <c r="M548" i="7"/>
  <c r="H548" i="7"/>
  <c r="AJ547" i="7"/>
  <c r="AG547" i="7"/>
  <c r="AD547" i="7"/>
  <c r="AA547" i="7"/>
  <c r="V547" i="7"/>
  <c r="R547" i="7"/>
  <c r="M547" i="7"/>
  <c r="W547" i="7" s="1"/>
  <c r="AL547" i="7" s="1"/>
  <c r="B547" i="7" s="1"/>
  <c r="H547" i="7"/>
  <c r="AJ546" i="7"/>
  <c r="AD546" i="7"/>
  <c r="AA546" i="7"/>
  <c r="V546" i="7"/>
  <c r="R546" i="7"/>
  <c r="M546" i="7"/>
  <c r="W546" i="7" s="1"/>
  <c r="H546" i="7"/>
  <c r="AJ545" i="7"/>
  <c r="AG545" i="7"/>
  <c r="AD545" i="7"/>
  <c r="AA545" i="7"/>
  <c r="V545" i="7"/>
  <c r="R545" i="7"/>
  <c r="W545" i="7" s="1"/>
  <c r="M545" i="7"/>
  <c r="H545" i="7"/>
  <c r="AJ544" i="7"/>
  <c r="AG544" i="7"/>
  <c r="AD544" i="7"/>
  <c r="AA544" i="7"/>
  <c r="V544" i="7"/>
  <c r="R544" i="7"/>
  <c r="M544" i="7"/>
  <c r="W544" i="7" s="1"/>
  <c r="AL544" i="7" s="1"/>
  <c r="B544" i="7" s="1"/>
  <c r="H544" i="7"/>
  <c r="AJ543" i="7"/>
  <c r="AG543" i="7"/>
  <c r="AD543" i="7"/>
  <c r="AA543" i="7"/>
  <c r="V543" i="7"/>
  <c r="R543" i="7"/>
  <c r="W543" i="7" s="1"/>
  <c r="M543" i="7"/>
  <c r="H543" i="7"/>
  <c r="AJ542" i="7"/>
  <c r="AG542" i="7"/>
  <c r="AD542" i="7"/>
  <c r="AA542" i="7"/>
  <c r="V542" i="7"/>
  <c r="R542" i="7"/>
  <c r="M542" i="7"/>
  <c r="W542" i="7" s="1"/>
  <c r="AL542" i="7" s="1"/>
  <c r="B542" i="7" s="1"/>
  <c r="H542" i="7"/>
  <c r="AJ541" i="7"/>
  <c r="AG541" i="7"/>
  <c r="AD541" i="7"/>
  <c r="AA541" i="7"/>
  <c r="V541" i="7"/>
  <c r="R541" i="7"/>
  <c r="W541" i="7" s="1"/>
  <c r="M541" i="7"/>
  <c r="H541" i="7"/>
  <c r="AJ540" i="7"/>
  <c r="AG540" i="7"/>
  <c r="AD540" i="7"/>
  <c r="AA540" i="7"/>
  <c r="V540" i="7"/>
  <c r="R540" i="7"/>
  <c r="M540" i="7"/>
  <c r="W540" i="7" s="1"/>
  <c r="AL540" i="7" s="1"/>
  <c r="B540" i="7" s="1"/>
  <c r="H540" i="7"/>
  <c r="AJ539" i="7"/>
  <c r="AG539" i="7"/>
  <c r="AD539" i="7"/>
  <c r="AA539" i="7"/>
  <c r="V539" i="7"/>
  <c r="R539" i="7"/>
  <c r="W539" i="7" s="1"/>
  <c r="M539" i="7"/>
  <c r="H539" i="7"/>
  <c r="AJ538" i="7"/>
  <c r="AG538" i="7"/>
  <c r="AD538" i="7"/>
  <c r="AA538" i="7"/>
  <c r="AL538" i="7" s="1"/>
  <c r="B538" i="7" s="1"/>
  <c r="V538" i="7"/>
  <c r="R538" i="7"/>
  <c r="M538" i="7"/>
  <c r="W538" i="7" s="1"/>
  <c r="H538" i="7"/>
  <c r="AJ537" i="7"/>
  <c r="AG537" i="7"/>
  <c r="AD537" i="7"/>
  <c r="AA537" i="7"/>
  <c r="V537" i="7"/>
  <c r="R537" i="7"/>
  <c r="W537" i="7" s="1"/>
  <c r="M537" i="7"/>
  <c r="H537" i="7"/>
  <c r="AJ536" i="7"/>
  <c r="AG536" i="7"/>
  <c r="AD536" i="7"/>
  <c r="AA536" i="7"/>
  <c r="V536" i="7"/>
  <c r="R536" i="7"/>
  <c r="M536" i="7"/>
  <c r="W536" i="7" s="1"/>
  <c r="AL536" i="7" s="1"/>
  <c r="B536" i="7" s="1"/>
  <c r="H536" i="7"/>
  <c r="AJ535" i="7"/>
  <c r="AG535" i="7"/>
  <c r="AD535" i="7"/>
  <c r="AA535" i="7"/>
  <c r="V535" i="7"/>
  <c r="R535" i="7"/>
  <c r="W535" i="7" s="1"/>
  <c r="M535" i="7"/>
  <c r="H535" i="7"/>
  <c r="AJ534" i="7"/>
  <c r="AG534" i="7"/>
  <c r="AD534" i="7"/>
  <c r="AA534" i="7"/>
  <c r="AL534" i="7" s="1"/>
  <c r="B534" i="7" s="1"/>
  <c r="V534" i="7"/>
  <c r="R534" i="7"/>
  <c r="M534" i="7"/>
  <c r="W534" i="7" s="1"/>
  <c r="H534" i="7"/>
  <c r="AJ533" i="7"/>
  <c r="AG533" i="7"/>
  <c r="AD533" i="7"/>
  <c r="AA533" i="7"/>
  <c r="V533" i="7"/>
  <c r="R533" i="7"/>
  <c r="W533" i="7" s="1"/>
  <c r="M533" i="7"/>
  <c r="H533" i="7"/>
  <c r="AJ532" i="7"/>
  <c r="AG532" i="7"/>
  <c r="AD532" i="7"/>
  <c r="AA532" i="7"/>
  <c r="V532" i="7"/>
  <c r="R532" i="7"/>
  <c r="M532" i="7"/>
  <c r="W532" i="7" s="1"/>
  <c r="AL532" i="7" s="1"/>
  <c r="B532" i="7" s="1"/>
  <c r="H532" i="7"/>
  <c r="AJ531" i="7"/>
  <c r="AG531" i="7"/>
  <c r="AD531" i="7"/>
  <c r="AA531" i="7"/>
  <c r="V531" i="7"/>
  <c r="R531" i="7"/>
  <c r="W531" i="7" s="1"/>
  <c r="M531" i="7"/>
  <c r="H531" i="7"/>
  <c r="AJ530" i="7"/>
  <c r="AG530" i="7"/>
  <c r="AD530" i="7"/>
  <c r="AA530" i="7"/>
  <c r="AL530" i="7" s="1"/>
  <c r="B530" i="7" s="1"/>
  <c r="V530" i="7"/>
  <c r="R530" i="7"/>
  <c r="M530" i="7"/>
  <c r="W530" i="7" s="1"/>
  <c r="H530" i="7"/>
  <c r="AJ529" i="7"/>
  <c r="AG529" i="7"/>
  <c r="AD529" i="7"/>
  <c r="AA529" i="7"/>
  <c r="V529" i="7"/>
  <c r="R529" i="7"/>
  <c r="W529" i="7" s="1"/>
  <c r="M529" i="7"/>
  <c r="H529" i="7"/>
  <c r="AJ528" i="7"/>
  <c r="AG528" i="7"/>
  <c r="AD528" i="7"/>
  <c r="AA528" i="7"/>
  <c r="V528" i="7"/>
  <c r="R528" i="7"/>
  <c r="M528" i="7"/>
  <c r="W528" i="7" s="1"/>
  <c r="AL528" i="7" s="1"/>
  <c r="B528" i="7" s="1"/>
  <c r="H528" i="7"/>
  <c r="AJ527" i="7"/>
  <c r="AG527" i="7"/>
  <c r="AD527" i="7"/>
  <c r="AA527" i="7"/>
  <c r="V527" i="7"/>
  <c r="R527" i="7"/>
  <c r="W527" i="7" s="1"/>
  <c r="M527" i="7"/>
  <c r="H527" i="7"/>
  <c r="AJ526" i="7"/>
  <c r="AG526" i="7"/>
  <c r="AD526" i="7"/>
  <c r="AA526" i="7"/>
  <c r="AL526" i="7" s="1"/>
  <c r="B526" i="7" s="1"/>
  <c r="V526" i="7"/>
  <c r="R526" i="7"/>
  <c r="M526" i="7"/>
  <c r="W526" i="7" s="1"/>
  <c r="H526" i="7"/>
  <c r="AJ525" i="7"/>
  <c r="AG525" i="7"/>
  <c r="AD525" i="7"/>
  <c r="AA525" i="7"/>
  <c r="V525" i="7"/>
  <c r="R525" i="7"/>
  <c r="W525" i="7" s="1"/>
  <c r="M525" i="7"/>
  <c r="H525" i="7"/>
  <c r="AJ524" i="7"/>
  <c r="AG524" i="7"/>
  <c r="AD524" i="7"/>
  <c r="AA524" i="7"/>
  <c r="V524" i="7"/>
  <c r="R524" i="7"/>
  <c r="M524" i="7"/>
  <c r="W524" i="7" s="1"/>
  <c r="AL524" i="7" s="1"/>
  <c r="B524" i="7" s="1"/>
  <c r="H524" i="7"/>
  <c r="AJ523" i="7"/>
  <c r="AG523" i="7"/>
  <c r="AD523" i="7"/>
  <c r="AA523" i="7"/>
  <c r="V523" i="7"/>
  <c r="R523" i="7"/>
  <c r="W523" i="7" s="1"/>
  <c r="M523" i="7"/>
  <c r="H523" i="7"/>
  <c r="AJ522" i="7"/>
  <c r="AG522" i="7"/>
  <c r="AD522" i="7"/>
  <c r="AA522" i="7"/>
  <c r="AL522" i="7" s="1"/>
  <c r="B522" i="7" s="1"/>
  <c r="V522" i="7"/>
  <c r="R522" i="7"/>
  <c r="M522" i="7"/>
  <c r="W522" i="7" s="1"/>
  <c r="H522" i="7"/>
  <c r="AJ521" i="7"/>
  <c r="AG521" i="7"/>
  <c r="AD521" i="7"/>
  <c r="AA521" i="7"/>
  <c r="V521" i="7"/>
  <c r="R521" i="7"/>
  <c r="W521" i="7" s="1"/>
  <c r="M521" i="7"/>
  <c r="H521" i="7"/>
  <c r="AJ520" i="7"/>
  <c r="AG520" i="7"/>
  <c r="AD520" i="7"/>
  <c r="AA520" i="7"/>
  <c r="V520" i="7"/>
  <c r="R520" i="7"/>
  <c r="M520" i="7"/>
  <c r="W520" i="7" s="1"/>
  <c r="AL520" i="7" s="1"/>
  <c r="B520" i="7" s="1"/>
  <c r="H520" i="7"/>
  <c r="AJ519" i="7"/>
  <c r="AG519" i="7"/>
  <c r="AD519" i="7"/>
  <c r="AA519" i="7"/>
  <c r="V519" i="7"/>
  <c r="R519" i="7"/>
  <c r="W519" i="7" s="1"/>
  <c r="M519" i="7"/>
  <c r="H519" i="7"/>
  <c r="AJ518" i="7"/>
  <c r="AG518" i="7"/>
  <c r="AD518" i="7"/>
  <c r="AA518" i="7"/>
  <c r="AL518" i="7" s="1"/>
  <c r="B518" i="7" s="1"/>
  <c r="V518" i="7"/>
  <c r="R518" i="7"/>
  <c r="M518" i="7"/>
  <c r="W518" i="7" s="1"/>
  <c r="H518" i="7"/>
  <c r="AJ517" i="7"/>
  <c r="AG517" i="7"/>
  <c r="AD517" i="7"/>
  <c r="AA517" i="7"/>
  <c r="V517" i="7"/>
  <c r="R517" i="7"/>
  <c r="W517" i="7" s="1"/>
  <c r="M517" i="7"/>
  <c r="H517" i="7"/>
  <c r="AJ516" i="7"/>
  <c r="AG516" i="7"/>
  <c r="AD516" i="7"/>
  <c r="AA516" i="7"/>
  <c r="V516" i="7"/>
  <c r="R516" i="7"/>
  <c r="M516" i="7"/>
  <c r="W516" i="7" s="1"/>
  <c r="AL516" i="7" s="1"/>
  <c r="B516" i="7" s="1"/>
  <c r="H516" i="7"/>
  <c r="AJ515" i="7"/>
  <c r="AG515" i="7"/>
  <c r="AD515" i="7"/>
  <c r="AA515" i="7"/>
  <c r="V515" i="7"/>
  <c r="R515" i="7"/>
  <c r="W515" i="7" s="1"/>
  <c r="M515" i="7"/>
  <c r="H515" i="7"/>
  <c r="AJ514" i="7"/>
  <c r="AG514" i="7"/>
  <c r="AD514" i="7"/>
  <c r="AA514" i="7"/>
  <c r="AL514" i="7" s="1"/>
  <c r="B514" i="7" s="1"/>
  <c r="V514" i="7"/>
  <c r="R514" i="7"/>
  <c r="M514" i="7"/>
  <c r="W514" i="7" s="1"/>
  <c r="H514" i="7"/>
  <c r="AJ513" i="7"/>
  <c r="AG513" i="7"/>
  <c r="AD513" i="7"/>
  <c r="AA513" i="7"/>
  <c r="V513" i="7"/>
  <c r="R513" i="7"/>
  <c r="W513" i="7" s="1"/>
  <c r="M513" i="7"/>
  <c r="H513" i="7"/>
  <c r="AJ512" i="7"/>
  <c r="AG512" i="7"/>
  <c r="AD512" i="7"/>
  <c r="AA512" i="7"/>
  <c r="V512" i="7"/>
  <c r="R512" i="7"/>
  <c r="M512" i="7"/>
  <c r="W512" i="7" s="1"/>
  <c r="AL512" i="7" s="1"/>
  <c r="B512" i="7" s="1"/>
  <c r="H512" i="7"/>
  <c r="AJ511" i="7"/>
  <c r="AG511" i="7"/>
  <c r="AD511" i="7"/>
  <c r="AA511" i="7"/>
  <c r="V511" i="7"/>
  <c r="R511" i="7"/>
  <c r="W511" i="7" s="1"/>
  <c r="M511" i="7"/>
  <c r="H511" i="7"/>
  <c r="AJ510" i="7"/>
  <c r="AG510" i="7"/>
  <c r="AD510" i="7"/>
  <c r="AA510" i="7"/>
  <c r="AL510" i="7" s="1"/>
  <c r="B510" i="7" s="1"/>
  <c r="V510" i="7"/>
  <c r="R510" i="7"/>
  <c r="M510" i="7"/>
  <c r="W510" i="7" s="1"/>
  <c r="H510" i="7"/>
  <c r="AJ509" i="7"/>
  <c r="AG509" i="7"/>
  <c r="AD509" i="7"/>
  <c r="AA509" i="7"/>
  <c r="V509" i="7"/>
  <c r="R509" i="7"/>
  <c r="W509" i="7" s="1"/>
  <c r="M509" i="7"/>
  <c r="H509" i="7"/>
  <c r="AJ508" i="7"/>
  <c r="AG508" i="7"/>
  <c r="AD508" i="7"/>
  <c r="AA508" i="7"/>
  <c r="V508" i="7"/>
  <c r="R508" i="7"/>
  <c r="M508" i="7"/>
  <c r="W508" i="7" s="1"/>
  <c r="AL508" i="7" s="1"/>
  <c r="B508" i="7" s="1"/>
  <c r="H508" i="7"/>
  <c r="AJ507" i="7"/>
  <c r="AG507" i="7"/>
  <c r="AD507" i="7"/>
  <c r="AA507" i="7"/>
  <c r="V507" i="7"/>
  <c r="R507" i="7"/>
  <c r="W507" i="7" s="1"/>
  <c r="M507" i="7"/>
  <c r="H507" i="7"/>
  <c r="AJ506" i="7"/>
  <c r="AG506" i="7"/>
  <c r="AD506" i="7"/>
  <c r="AA506" i="7"/>
  <c r="AL506" i="7" s="1"/>
  <c r="B506" i="7" s="1"/>
  <c r="V506" i="7"/>
  <c r="R506" i="7"/>
  <c r="M506" i="7"/>
  <c r="W506" i="7" s="1"/>
  <c r="H506" i="7"/>
  <c r="AJ505" i="7"/>
  <c r="AG505" i="7"/>
  <c r="AD505" i="7"/>
  <c r="AA505" i="7"/>
  <c r="V505" i="7"/>
  <c r="R505" i="7"/>
  <c r="W505" i="7" s="1"/>
  <c r="M505" i="7"/>
  <c r="H505" i="7"/>
  <c r="AJ504" i="7"/>
  <c r="AG504" i="7"/>
  <c r="AD504" i="7"/>
  <c r="AA504" i="7"/>
  <c r="V504" i="7"/>
  <c r="R504" i="7"/>
  <c r="M504" i="7"/>
  <c r="W504" i="7" s="1"/>
  <c r="AL504" i="7" s="1"/>
  <c r="B504" i="7" s="1"/>
  <c r="H504" i="7"/>
  <c r="AJ503" i="7"/>
  <c r="AG503" i="7"/>
  <c r="AD503" i="7"/>
  <c r="AA503" i="7"/>
  <c r="V503" i="7"/>
  <c r="R503" i="7"/>
  <c r="W503" i="7" s="1"/>
  <c r="M503" i="7"/>
  <c r="H503" i="7"/>
  <c r="AJ502" i="7"/>
  <c r="AG502" i="7"/>
  <c r="AD502" i="7"/>
  <c r="AA502" i="7"/>
  <c r="AL502" i="7" s="1"/>
  <c r="B502" i="7" s="1"/>
  <c r="V502" i="7"/>
  <c r="R502" i="7"/>
  <c r="M502" i="7"/>
  <c r="W502" i="7" s="1"/>
  <c r="H502" i="7"/>
  <c r="AJ501" i="7"/>
  <c r="AG501" i="7"/>
  <c r="AD501" i="7"/>
  <c r="AA501" i="7"/>
  <c r="V501" i="7"/>
  <c r="R501" i="7"/>
  <c r="W501" i="7" s="1"/>
  <c r="M501" i="7"/>
  <c r="H501" i="7"/>
  <c r="AJ500" i="7"/>
  <c r="AG500" i="7"/>
  <c r="AD500" i="7"/>
  <c r="AA500" i="7"/>
  <c r="V500" i="7"/>
  <c r="R500" i="7"/>
  <c r="M500" i="7"/>
  <c r="W500" i="7" s="1"/>
  <c r="AL500" i="7" s="1"/>
  <c r="B500" i="7" s="1"/>
  <c r="H500" i="7"/>
  <c r="AJ499" i="7"/>
  <c r="AG499" i="7"/>
  <c r="AD499" i="7"/>
  <c r="AA499" i="7"/>
  <c r="V499" i="7"/>
  <c r="R499" i="7"/>
  <c r="W499" i="7" s="1"/>
  <c r="M499" i="7"/>
  <c r="H499" i="7"/>
  <c r="AJ498" i="7"/>
  <c r="AG498" i="7"/>
  <c r="AD498" i="7"/>
  <c r="AA498" i="7"/>
  <c r="AL498" i="7" s="1"/>
  <c r="B498" i="7" s="1"/>
  <c r="V498" i="7"/>
  <c r="R498" i="7"/>
  <c r="M498" i="7"/>
  <c r="W498" i="7" s="1"/>
  <c r="H498" i="7"/>
  <c r="AJ497" i="7"/>
  <c r="AG497" i="7"/>
  <c r="AD497" i="7"/>
  <c r="AA497" i="7"/>
  <c r="V497" i="7"/>
  <c r="R497" i="7"/>
  <c r="W497" i="7" s="1"/>
  <c r="M497" i="7"/>
  <c r="H497" i="7"/>
  <c r="AJ496" i="7"/>
  <c r="AG496" i="7"/>
  <c r="AD496" i="7"/>
  <c r="AA496" i="7"/>
  <c r="V496" i="7"/>
  <c r="R496" i="7"/>
  <c r="M496" i="7"/>
  <c r="W496" i="7" s="1"/>
  <c r="AL496" i="7" s="1"/>
  <c r="B496" i="7" s="1"/>
  <c r="H496" i="7"/>
  <c r="AJ495" i="7"/>
  <c r="AG495" i="7"/>
  <c r="AD495" i="7"/>
  <c r="AA495" i="7"/>
  <c r="V495" i="7"/>
  <c r="R495" i="7"/>
  <c r="W495" i="7" s="1"/>
  <c r="M495" i="7"/>
  <c r="H495" i="7"/>
  <c r="AJ494" i="7"/>
  <c r="AG494" i="7"/>
  <c r="AD494" i="7"/>
  <c r="AA494" i="7"/>
  <c r="AL494" i="7" s="1"/>
  <c r="B494" i="7" s="1"/>
  <c r="V494" i="7"/>
  <c r="R494" i="7"/>
  <c r="M494" i="7"/>
  <c r="W494" i="7" s="1"/>
  <c r="H494" i="7"/>
  <c r="AJ493" i="7"/>
  <c r="AG493" i="7"/>
  <c r="AD493" i="7"/>
  <c r="AA493" i="7"/>
  <c r="V493" i="7"/>
  <c r="R493" i="7"/>
  <c r="W493" i="7" s="1"/>
  <c r="M493" i="7"/>
  <c r="H493" i="7"/>
  <c r="AJ492" i="7"/>
  <c r="AG492" i="7"/>
  <c r="AD492" i="7"/>
  <c r="AA492" i="7"/>
  <c r="V492" i="7"/>
  <c r="R492" i="7"/>
  <c r="W492" i="7" s="1"/>
  <c r="M492" i="7"/>
  <c r="H492" i="7"/>
  <c r="AL492" i="7" s="1"/>
  <c r="B492" i="7" s="1"/>
  <c r="AJ491" i="7"/>
  <c r="AG491" i="7"/>
  <c r="AD491" i="7"/>
  <c r="AA491" i="7"/>
  <c r="V491" i="7"/>
  <c r="R491" i="7"/>
  <c r="M491" i="7"/>
  <c r="W491" i="7" s="1"/>
  <c r="AL491" i="7" s="1"/>
  <c r="B491" i="7" s="1"/>
  <c r="H491" i="7"/>
  <c r="AJ490" i="7"/>
  <c r="AG490" i="7"/>
  <c r="AD490" i="7"/>
  <c r="AA490" i="7"/>
  <c r="V490" i="7"/>
  <c r="R490" i="7"/>
  <c r="W490" i="7" s="1"/>
  <c r="M490" i="7"/>
  <c r="H490" i="7"/>
  <c r="AL490" i="7" s="1"/>
  <c r="B490" i="7" s="1"/>
  <c r="AJ489" i="7"/>
  <c r="AG489" i="7"/>
  <c r="AD489" i="7"/>
  <c r="AA489" i="7"/>
  <c r="V489" i="7"/>
  <c r="R489" i="7"/>
  <c r="M489" i="7"/>
  <c r="W489" i="7" s="1"/>
  <c r="AL489" i="7" s="1"/>
  <c r="B489" i="7" s="1"/>
  <c r="H489" i="7"/>
  <c r="AJ488" i="7"/>
  <c r="AG488" i="7"/>
  <c r="AD488" i="7"/>
  <c r="AA488" i="7"/>
  <c r="V488" i="7"/>
  <c r="R488" i="7"/>
  <c r="W488" i="7" s="1"/>
  <c r="M488" i="7"/>
  <c r="H488" i="7"/>
  <c r="AL488" i="7" s="1"/>
  <c r="B488" i="7" s="1"/>
  <c r="AJ487" i="7"/>
  <c r="AG487" i="7"/>
  <c r="AD487" i="7"/>
  <c r="AA487" i="7"/>
  <c r="V487" i="7"/>
  <c r="R487" i="7"/>
  <c r="M487" i="7"/>
  <c r="W487" i="7" s="1"/>
  <c r="AL487" i="7" s="1"/>
  <c r="B487" i="7" s="1"/>
  <c r="H487" i="7"/>
  <c r="AJ486" i="7"/>
  <c r="AG486" i="7"/>
  <c r="AD486" i="7"/>
  <c r="AA486" i="7"/>
  <c r="V486" i="7"/>
  <c r="R486" i="7"/>
  <c r="W486" i="7" s="1"/>
  <c r="M486" i="7"/>
  <c r="H486" i="7"/>
  <c r="AL486" i="7" s="1"/>
  <c r="B486" i="7" s="1"/>
  <c r="AJ485" i="7"/>
  <c r="AG485" i="7"/>
  <c r="AD485" i="7"/>
  <c r="AA485" i="7"/>
  <c r="V485" i="7"/>
  <c r="R485" i="7"/>
  <c r="M485" i="7"/>
  <c r="W485" i="7" s="1"/>
  <c r="AL485" i="7" s="1"/>
  <c r="B485" i="7" s="1"/>
  <c r="H485" i="7"/>
  <c r="AJ478" i="7"/>
  <c r="AG478" i="7"/>
  <c r="AD478" i="7"/>
  <c r="AA478" i="7"/>
  <c r="AL478" i="7" s="1"/>
  <c r="B478" i="7" s="1"/>
  <c r="V478" i="7"/>
  <c r="R478" i="7"/>
  <c r="M478" i="7"/>
  <c r="W478" i="7" s="1"/>
  <c r="H478" i="7"/>
  <c r="AJ477" i="7"/>
  <c r="AG477" i="7"/>
  <c r="AD477" i="7"/>
  <c r="AA477" i="7"/>
  <c r="V477" i="7"/>
  <c r="R477" i="7"/>
  <c r="W477" i="7" s="1"/>
  <c r="M477" i="7"/>
  <c r="H477" i="7"/>
  <c r="AJ476" i="7"/>
  <c r="AG476" i="7"/>
  <c r="AD476" i="7"/>
  <c r="AA476" i="7"/>
  <c r="V476" i="7"/>
  <c r="M476" i="7"/>
  <c r="H476" i="7"/>
  <c r="AJ475" i="7"/>
  <c r="AG475" i="7"/>
  <c r="AD475" i="7"/>
  <c r="AA475" i="7"/>
  <c r="V475" i="7"/>
  <c r="R475" i="7"/>
  <c r="M475" i="7"/>
  <c r="W475" i="7" s="1"/>
  <c r="AL475" i="7" s="1"/>
  <c r="B475" i="7" s="1"/>
  <c r="H475" i="7"/>
  <c r="AJ474" i="7"/>
  <c r="AG474" i="7"/>
  <c r="AD474" i="7"/>
  <c r="AA474" i="7"/>
  <c r="V474" i="7"/>
  <c r="R474" i="7"/>
  <c r="W474" i="7" s="1"/>
  <c r="M474" i="7"/>
  <c r="H474" i="7"/>
  <c r="AJ473" i="7"/>
  <c r="AG473" i="7"/>
  <c r="AD473" i="7"/>
  <c r="AA473" i="7"/>
  <c r="AL473" i="7" s="1"/>
  <c r="B473" i="7" s="1"/>
  <c r="V473" i="7"/>
  <c r="R473" i="7"/>
  <c r="M473" i="7"/>
  <c r="W473" i="7" s="1"/>
  <c r="H473" i="7"/>
  <c r="AJ472" i="7"/>
  <c r="AG472" i="7"/>
  <c r="AD472" i="7"/>
  <c r="AA472" i="7"/>
  <c r="V472" i="7"/>
  <c r="R472" i="7"/>
  <c r="W472" i="7" s="1"/>
  <c r="M472" i="7"/>
  <c r="H472" i="7"/>
  <c r="AJ471" i="7"/>
  <c r="AG471" i="7"/>
  <c r="AD471" i="7"/>
  <c r="AA471" i="7"/>
  <c r="V471" i="7"/>
  <c r="R471" i="7"/>
  <c r="M471" i="7"/>
  <c r="W471" i="7" s="1"/>
  <c r="AL471" i="7" s="1"/>
  <c r="B471" i="7" s="1"/>
  <c r="H471" i="7"/>
  <c r="AJ470" i="7"/>
  <c r="AG470" i="7"/>
  <c r="AD470" i="7"/>
  <c r="AA470" i="7"/>
  <c r="V470" i="7"/>
  <c r="R470" i="7"/>
  <c r="W470" i="7" s="1"/>
  <c r="M470" i="7"/>
  <c r="H470" i="7"/>
  <c r="AJ469" i="7"/>
  <c r="AG469" i="7"/>
  <c r="AD469" i="7"/>
  <c r="AA469" i="7"/>
  <c r="AL469" i="7" s="1"/>
  <c r="B469" i="7" s="1"/>
  <c r="V469" i="7"/>
  <c r="R469" i="7"/>
  <c r="M469" i="7"/>
  <c r="W469" i="7" s="1"/>
  <c r="H469" i="7"/>
  <c r="AJ468" i="7"/>
  <c r="AG468" i="7"/>
  <c r="AD468" i="7"/>
  <c r="AA468" i="7"/>
  <c r="V468" i="7"/>
  <c r="R468" i="7"/>
  <c r="W468" i="7" s="1"/>
  <c r="M468" i="7"/>
  <c r="H468" i="7"/>
  <c r="AJ467" i="7"/>
  <c r="AG467" i="7"/>
  <c r="AD467" i="7"/>
  <c r="AA467" i="7"/>
  <c r="V467" i="7"/>
  <c r="R467" i="7"/>
  <c r="M467" i="7"/>
  <c r="W467" i="7" s="1"/>
  <c r="AL467" i="7" s="1"/>
  <c r="B467" i="7" s="1"/>
  <c r="H467" i="7"/>
  <c r="AJ466" i="7"/>
  <c r="AG466" i="7"/>
  <c r="AD466" i="7"/>
  <c r="AA466" i="7"/>
  <c r="V466" i="7"/>
  <c r="R466" i="7"/>
  <c r="W466" i="7" s="1"/>
  <c r="M466" i="7"/>
  <c r="H466" i="7"/>
  <c r="AJ465" i="7"/>
  <c r="AG465" i="7"/>
  <c r="AD465" i="7"/>
  <c r="AA465" i="7"/>
  <c r="AL465" i="7" s="1"/>
  <c r="B465" i="7" s="1"/>
  <c r="V465" i="7"/>
  <c r="R465" i="7"/>
  <c r="M465" i="7"/>
  <c r="W465" i="7" s="1"/>
  <c r="H465" i="7"/>
  <c r="AJ464" i="7"/>
  <c r="AG464" i="7"/>
  <c r="AD464" i="7"/>
  <c r="AA464" i="7"/>
  <c r="V464" i="7"/>
  <c r="R464" i="7"/>
  <c r="W464" i="7" s="1"/>
  <c r="M464" i="7"/>
  <c r="H464" i="7"/>
  <c r="AJ463" i="7"/>
  <c r="AG463" i="7"/>
  <c r="AD463" i="7"/>
  <c r="AA463" i="7"/>
  <c r="V463" i="7"/>
  <c r="R463" i="7"/>
  <c r="M463" i="7"/>
  <c r="W463" i="7" s="1"/>
  <c r="AL463" i="7" s="1"/>
  <c r="B463" i="7" s="1"/>
  <c r="H463" i="7"/>
  <c r="AJ462" i="7"/>
  <c r="AG462" i="7"/>
  <c r="AD462" i="7"/>
  <c r="AA462" i="7"/>
  <c r="V462" i="7"/>
  <c r="R462" i="7"/>
  <c r="W462" i="7" s="1"/>
  <c r="M462" i="7"/>
  <c r="H462" i="7"/>
  <c r="AJ461" i="7"/>
  <c r="AG461" i="7"/>
  <c r="AD461" i="7"/>
  <c r="AA461" i="7"/>
  <c r="AL461" i="7" s="1"/>
  <c r="B461" i="7" s="1"/>
  <c r="V461" i="7"/>
  <c r="R461" i="7"/>
  <c r="M461" i="7"/>
  <c r="W461" i="7" s="1"/>
  <c r="H461" i="7"/>
  <c r="AJ460" i="7"/>
  <c r="AG460" i="7"/>
  <c r="AD460" i="7"/>
  <c r="AA460" i="7"/>
  <c r="V460" i="7"/>
  <c r="R460" i="7"/>
  <c r="W460" i="7" s="1"/>
  <c r="M460" i="7"/>
  <c r="H460" i="7"/>
  <c r="AJ459" i="7"/>
  <c r="AG459" i="7"/>
  <c r="AD459" i="7"/>
  <c r="AA459" i="7"/>
  <c r="V459" i="7"/>
  <c r="R459" i="7"/>
  <c r="M459" i="7"/>
  <c r="W459" i="7" s="1"/>
  <c r="AL459" i="7" s="1"/>
  <c r="B459" i="7" s="1"/>
  <c r="H459" i="7"/>
  <c r="AJ458" i="7"/>
  <c r="AG458" i="7"/>
  <c r="AD458" i="7"/>
  <c r="AA458" i="7"/>
  <c r="V458" i="7"/>
  <c r="R458" i="7"/>
  <c r="W458" i="7" s="1"/>
  <c r="M458" i="7"/>
  <c r="H458" i="7"/>
  <c r="AJ457" i="7"/>
  <c r="AG457" i="7"/>
  <c r="AD457" i="7"/>
  <c r="AA457" i="7"/>
  <c r="AL457" i="7" s="1"/>
  <c r="B457" i="7" s="1"/>
  <c r="V457" i="7"/>
  <c r="R457" i="7"/>
  <c r="M457" i="7"/>
  <c r="W457" i="7" s="1"/>
  <c r="H457" i="7"/>
  <c r="AJ456" i="7"/>
  <c r="AG456" i="7"/>
  <c r="AD456" i="7"/>
  <c r="AA456" i="7"/>
  <c r="V456" i="7"/>
  <c r="R456" i="7"/>
  <c r="W456" i="7" s="1"/>
  <c r="M456" i="7"/>
  <c r="H456" i="7"/>
  <c r="AJ455" i="7"/>
  <c r="AG455" i="7"/>
  <c r="AD455" i="7"/>
  <c r="AA455" i="7"/>
  <c r="V455" i="7"/>
  <c r="R455" i="7"/>
  <c r="M455" i="7"/>
  <c r="W455" i="7" s="1"/>
  <c r="AL455" i="7" s="1"/>
  <c r="B455" i="7" s="1"/>
  <c r="H455" i="7"/>
  <c r="AJ454" i="7"/>
  <c r="AG454" i="7"/>
  <c r="AD454" i="7"/>
  <c r="AA454" i="7"/>
  <c r="V454" i="7"/>
  <c r="R454" i="7"/>
  <c r="W454" i="7" s="1"/>
  <c r="M454" i="7"/>
  <c r="H454" i="7"/>
  <c r="AJ453" i="7"/>
  <c r="AG453" i="7"/>
  <c r="AD453" i="7"/>
  <c r="AA453" i="7"/>
  <c r="AL453" i="7" s="1"/>
  <c r="B453" i="7" s="1"/>
  <c r="V453" i="7"/>
  <c r="R453" i="7"/>
  <c r="M453" i="7"/>
  <c r="W453" i="7" s="1"/>
  <c r="H453" i="7"/>
  <c r="AJ452" i="7"/>
  <c r="AG452" i="7"/>
  <c r="AD452" i="7"/>
  <c r="AA452" i="7"/>
  <c r="V452" i="7"/>
  <c r="R452" i="7"/>
  <c r="W452" i="7" s="1"/>
  <c r="M452" i="7"/>
  <c r="H452" i="7"/>
  <c r="AJ451" i="7"/>
  <c r="AG451" i="7"/>
  <c r="AD451" i="7"/>
  <c r="AA451" i="7"/>
  <c r="V451" i="7"/>
  <c r="R451" i="7"/>
  <c r="M451" i="7"/>
  <c r="W451" i="7" s="1"/>
  <c r="AL451" i="7" s="1"/>
  <c r="B451" i="7" s="1"/>
  <c r="H451" i="7"/>
  <c r="AJ450" i="7"/>
  <c r="AG450" i="7"/>
  <c r="AD450" i="7"/>
  <c r="AA450" i="7"/>
  <c r="V450" i="7"/>
  <c r="R450" i="7"/>
  <c r="W450" i="7" s="1"/>
  <c r="M450" i="7"/>
  <c r="H450" i="7"/>
  <c r="AJ449" i="7"/>
  <c r="AG449" i="7"/>
  <c r="AD449" i="7"/>
  <c r="AA449" i="7"/>
  <c r="AL449" i="7" s="1"/>
  <c r="B449" i="7" s="1"/>
  <c r="V449" i="7"/>
  <c r="R449" i="7"/>
  <c r="M449" i="7"/>
  <c r="W449" i="7" s="1"/>
  <c r="H449" i="7"/>
  <c r="AJ448" i="7"/>
  <c r="AG448" i="7"/>
  <c r="AD448" i="7"/>
  <c r="AA448" i="7"/>
  <c r="V448" i="7"/>
  <c r="R448" i="7"/>
  <c r="W448" i="7" s="1"/>
  <c r="M448" i="7"/>
  <c r="H448" i="7"/>
  <c r="AJ447" i="7"/>
  <c r="AG447" i="7"/>
  <c r="AD447" i="7"/>
  <c r="AA447" i="7"/>
  <c r="V447" i="7"/>
  <c r="R447" i="7"/>
  <c r="M447" i="7"/>
  <c r="W447" i="7" s="1"/>
  <c r="AL447" i="7" s="1"/>
  <c r="B447" i="7" s="1"/>
  <c r="H447" i="7"/>
  <c r="AJ446" i="7"/>
  <c r="AG446" i="7"/>
  <c r="AD446" i="7"/>
  <c r="AA446" i="7"/>
  <c r="V446" i="7"/>
  <c r="R446" i="7"/>
  <c r="W446" i="7" s="1"/>
  <c r="M446" i="7"/>
  <c r="H446" i="7"/>
  <c r="AJ445" i="7"/>
  <c r="AG445" i="7"/>
  <c r="AD445" i="7"/>
  <c r="AA445" i="7"/>
  <c r="AL445" i="7" s="1"/>
  <c r="B445" i="7" s="1"/>
  <c r="V445" i="7"/>
  <c r="R445" i="7"/>
  <c r="M445" i="7"/>
  <c r="W445" i="7" s="1"/>
  <c r="H445" i="7"/>
  <c r="AJ444" i="7"/>
  <c r="AG444" i="7"/>
  <c r="AD444" i="7"/>
  <c r="AA444" i="7"/>
  <c r="V444" i="7"/>
  <c r="R444" i="7"/>
  <c r="W444" i="7" s="1"/>
  <c r="M444" i="7"/>
  <c r="H444" i="7"/>
  <c r="AJ443" i="7"/>
  <c r="AG443" i="7"/>
  <c r="AD443" i="7"/>
  <c r="AA443" i="7"/>
  <c r="V443" i="7"/>
  <c r="R443" i="7"/>
  <c r="M443" i="7"/>
  <c r="W443" i="7" s="1"/>
  <c r="AL443" i="7" s="1"/>
  <c r="B443" i="7" s="1"/>
  <c r="H443" i="7"/>
  <c r="AJ442" i="7"/>
  <c r="AG442" i="7"/>
  <c r="AD442" i="7"/>
  <c r="AA442" i="7"/>
  <c r="V442" i="7"/>
  <c r="R442" i="7"/>
  <c r="W442" i="7" s="1"/>
  <c r="M442" i="7"/>
  <c r="H442" i="7"/>
  <c r="AJ441" i="7"/>
  <c r="AG441" i="7"/>
  <c r="AD441" i="7"/>
  <c r="AA441" i="7"/>
  <c r="AL441" i="7" s="1"/>
  <c r="B441" i="7" s="1"/>
  <c r="V441" i="7"/>
  <c r="R441" i="7"/>
  <c r="M441" i="7"/>
  <c r="W441" i="7" s="1"/>
  <c r="H441" i="7"/>
  <c r="AJ440" i="7"/>
  <c r="AG440" i="7"/>
  <c r="AD440" i="7"/>
  <c r="AA440" i="7"/>
  <c r="V440" i="7"/>
  <c r="R440" i="7"/>
  <c r="W440" i="7" s="1"/>
  <c r="M440" i="7"/>
  <c r="H440" i="7"/>
  <c r="AJ439" i="7"/>
  <c r="AG439" i="7"/>
  <c r="AD439" i="7"/>
  <c r="AA439" i="7"/>
  <c r="V439" i="7"/>
  <c r="R439" i="7"/>
  <c r="M439" i="7"/>
  <c r="W439" i="7" s="1"/>
  <c r="AL439" i="7" s="1"/>
  <c r="B439" i="7" s="1"/>
  <c r="H439" i="7"/>
  <c r="AJ438" i="7"/>
  <c r="AG438" i="7"/>
  <c r="AD438" i="7"/>
  <c r="AA438" i="7"/>
  <c r="V438" i="7"/>
  <c r="R438" i="7"/>
  <c r="W438" i="7" s="1"/>
  <c r="M438" i="7"/>
  <c r="H438" i="7"/>
  <c r="AJ437" i="7"/>
  <c r="AG437" i="7"/>
  <c r="AD437" i="7"/>
  <c r="AA437" i="7"/>
  <c r="AL437" i="7" s="1"/>
  <c r="B437" i="7" s="1"/>
  <c r="V437" i="7"/>
  <c r="R437" i="7"/>
  <c r="M437" i="7"/>
  <c r="W437" i="7" s="1"/>
  <c r="H437" i="7"/>
  <c r="AJ436" i="7"/>
  <c r="AG436" i="7"/>
  <c r="AD436" i="7"/>
  <c r="AA436" i="7"/>
  <c r="V436" i="7"/>
  <c r="R436" i="7"/>
  <c r="W436" i="7" s="1"/>
  <c r="M436" i="7"/>
  <c r="H436" i="7"/>
  <c r="AJ435" i="7"/>
  <c r="AG435" i="7"/>
  <c r="AD435" i="7"/>
  <c r="AA435" i="7"/>
  <c r="V435" i="7"/>
  <c r="R435" i="7"/>
  <c r="M435" i="7"/>
  <c r="W435" i="7" s="1"/>
  <c r="AL435" i="7" s="1"/>
  <c r="B435" i="7" s="1"/>
  <c r="H435" i="7"/>
  <c r="AJ434" i="7"/>
  <c r="AG434" i="7"/>
  <c r="AD434" i="7"/>
  <c r="AA434" i="7"/>
  <c r="V434" i="7"/>
  <c r="R434" i="7"/>
  <c r="W434" i="7" s="1"/>
  <c r="M434" i="7"/>
  <c r="H434" i="7"/>
  <c r="AJ433" i="7"/>
  <c r="AG433" i="7"/>
  <c r="AD433" i="7"/>
  <c r="AA433" i="7"/>
  <c r="AL433" i="7" s="1"/>
  <c r="B433" i="7" s="1"/>
  <c r="V433" i="7"/>
  <c r="R433" i="7"/>
  <c r="M433" i="7"/>
  <c r="W433" i="7" s="1"/>
  <c r="H433" i="7"/>
  <c r="AJ432" i="7"/>
  <c r="AG432" i="7"/>
  <c r="AD432" i="7"/>
  <c r="AA432" i="7"/>
  <c r="V432" i="7"/>
  <c r="R432" i="7"/>
  <c r="W432" i="7" s="1"/>
  <c r="M432" i="7"/>
  <c r="H432" i="7"/>
  <c r="AJ431" i="7"/>
  <c r="AG431" i="7"/>
  <c r="AD431" i="7"/>
  <c r="AA431" i="7"/>
  <c r="V431" i="7"/>
  <c r="R431" i="7"/>
  <c r="M431" i="7"/>
  <c r="W431" i="7" s="1"/>
  <c r="AL431" i="7" s="1"/>
  <c r="B431" i="7" s="1"/>
  <c r="H431" i="7"/>
  <c r="AJ430" i="7"/>
  <c r="AG430" i="7"/>
  <c r="AD430" i="7"/>
  <c r="AA430" i="7"/>
  <c r="V430" i="7"/>
  <c r="R430" i="7"/>
  <c r="W430" i="7" s="1"/>
  <c r="M430" i="7"/>
  <c r="H430" i="7"/>
  <c r="AJ429" i="7"/>
  <c r="AG429" i="7"/>
  <c r="AD429" i="7"/>
  <c r="AA429" i="7"/>
  <c r="AL429" i="7" s="1"/>
  <c r="B429" i="7" s="1"/>
  <c r="V429" i="7"/>
  <c r="R429" i="7"/>
  <c r="M429" i="7"/>
  <c r="W429" i="7" s="1"/>
  <c r="H429" i="7"/>
  <c r="AJ428" i="7"/>
  <c r="AG428" i="7"/>
  <c r="AD428" i="7"/>
  <c r="AA428" i="7"/>
  <c r="V428" i="7"/>
  <c r="R428" i="7"/>
  <c r="W428" i="7" s="1"/>
  <c r="M428" i="7"/>
  <c r="H428" i="7"/>
  <c r="AJ427" i="7"/>
  <c r="AG427" i="7"/>
  <c r="AD427" i="7"/>
  <c r="AA427" i="7"/>
  <c r="V427" i="7"/>
  <c r="R427" i="7"/>
  <c r="M427" i="7"/>
  <c r="W427" i="7" s="1"/>
  <c r="AL427" i="7" s="1"/>
  <c r="B427" i="7" s="1"/>
  <c r="H427" i="7"/>
  <c r="AJ426" i="7"/>
  <c r="AG426" i="7"/>
  <c r="AD426" i="7"/>
  <c r="AA426" i="7"/>
  <c r="V426" i="7"/>
  <c r="R426" i="7"/>
  <c r="W426" i="7" s="1"/>
  <c r="M426" i="7"/>
  <c r="H426" i="7"/>
  <c r="AJ425" i="7"/>
  <c r="AG425" i="7"/>
  <c r="AD425" i="7"/>
  <c r="AA425" i="7"/>
  <c r="AL425" i="7" s="1"/>
  <c r="B425" i="7" s="1"/>
  <c r="V425" i="7"/>
  <c r="R425" i="7"/>
  <c r="M425" i="7"/>
  <c r="W425" i="7" s="1"/>
  <c r="H425" i="7"/>
  <c r="AJ424" i="7"/>
  <c r="AG424" i="7"/>
  <c r="AD424" i="7"/>
  <c r="AA424" i="7"/>
  <c r="V424" i="7"/>
  <c r="R424" i="7"/>
  <c r="W424" i="7" s="1"/>
  <c r="M424" i="7"/>
  <c r="H424" i="7"/>
  <c r="AJ423" i="7"/>
  <c r="AG423" i="7"/>
  <c r="AD423" i="7"/>
  <c r="AA423" i="7"/>
  <c r="V423" i="7"/>
  <c r="R423" i="7"/>
  <c r="M423" i="7"/>
  <c r="W423" i="7" s="1"/>
  <c r="AL423" i="7" s="1"/>
  <c r="B423" i="7" s="1"/>
  <c r="H423" i="7"/>
  <c r="AJ422" i="7"/>
  <c r="AG422" i="7"/>
  <c r="AD422" i="7"/>
  <c r="AA422" i="7"/>
  <c r="V422" i="7"/>
  <c r="R422" i="7"/>
  <c r="M422" i="7"/>
  <c r="W422" i="7" s="1"/>
  <c r="H422" i="7"/>
  <c r="AJ421" i="7"/>
  <c r="AG421" i="7"/>
  <c r="AD421" i="7"/>
  <c r="AA421" i="7"/>
  <c r="V421" i="7"/>
  <c r="R421" i="7"/>
  <c r="W421" i="7" s="1"/>
  <c r="M421" i="7"/>
  <c r="H421" i="7"/>
  <c r="AL421" i="7" s="1"/>
  <c r="B421" i="7" s="1"/>
  <c r="AJ420" i="7"/>
  <c r="AG420" i="7"/>
  <c r="AD420" i="7"/>
  <c r="AA420" i="7"/>
  <c r="V420" i="7"/>
  <c r="R420" i="7"/>
  <c r="M420" i="7"/>
  <c r="W420" i="7" s="1"/>
  <c r="AL420" i="7" s="1"/>
  <c r="B420" i="7" s="1"/>
  <c r="H420" i="7"/>
  <c r="AJ419" i="7"/>
  <c r="AG419" i="7"/>
  <c r="AD419" i="7"/>
  <c r="AA419" i="7"/>
  <c r="V419" i="7"/>
  <c r="R419" i="7"/>
  <c r="W419" i="7" s="1"/>
  <c r="M419" i="7"/>
  <c r="H419" i="7"/>
  <c r="AL419" i="7" s="1"/>
  <c r="B419" i="7" s="1"/>
  <c r="AJ418" i="7"/>
  <c r="AG418" i="7"/>
  <c r="AD418" i="7"/>
  <c r="AA418" i="7"/>
  <c r="V418" i="7"/>
  <c r="R418" i="7"/>
  <c r="M418" i="7"/>
  <c r="W418" i="7" s="1"/>
  <c r="AL418" i="7" s="1"/>
  <c r="B418" i="7" s="1"/>
  <c r="H418" i="7"/>
  <c r="AJ417" i="7"/>
  <c r="AG417" i="7"/>
  <c r="AD417" i="7"/>
  <c r="AA417" i="7"/>
  <c r="V417" i="7"/>
  <c r="R417" i="7"/>
  <c r="W417" i="7" s="1"/>
  <c r="M417" i="7"/>
  <c r="H417" i="7"/>
  <c r="AL417" i="7" s="1"/>
  <c r="B417" i="7" s="1"/>
  <c r="AJ416" i="7"/>
  <c r="AG416" i="7"/>
  <c r="AD416" i="7"/>
  <c r="AA416" i="7"/>
  <c r="V416" i="7"/>
  <c r="R416" i="7"/>
  <c r="M416" i="7"/>
  <c r="W416" i="7" s="1"/>
  <c r="AL416" i="7" s="1"/>
  <c r="B416" i="7" s="1"/>
  <c r="H416" i="7"/>
  <c r="AJ415" i="7"/>
  <c r="AG415" i="7"/>
  <c r="AD415" i="7"/>
  <c r="AA415" i="7"/>
  <c r="V415" i="7"/>
  <c r="R415" i="7"/>
  <c r="W415" i="7" s="1"/>
  <c r="M415" i="7"/>
  <c r="H415" i="7"/>
  <c r="AL415" i="7" s="1"/>
  <c r="B415" i="7" s="1"/>
  <c r="AJ408" i="7"/>
  <c r="AG408" i="7"/>
  <c r="AD408" i="7"/>
  <c r="AA408" i="7"/>
  <c r="V408" i="7"/>
  <c r="R408" i="7"/>
  <c r="W408" i="7" s="1"/>
  <c r="M408" i="7"/>
  <c r="H408" i="7"/>
  <c r="AJ407" i="7"/>
  <c r="AG407" i="7"/>
  <c r="AD407" i="7"/>
  <c r="AA407" i="7"/>
  <c r="AL407" i="7" s="1"/>
  <c r="B407" i="7" s="1"/>
  <c r="V407" i="7"/>
  <c r="R407" i="7"/>
  <c r="M407" i="7"/>
  <c r="W407" i="7" s="1"/>
  <c r="H407" i="7"/>
  <c r="AJ406" i="7"/>
  <c r="AG406" i="7"/>
  <c r="AD406" i="7"/>
  <c r="AA406" i="7"/>
  <c r="V406" i="7"/>
  <c r="R406" i="7"/>
  <c r="W406" i="7" s="1"/>
  <c r="M406" i="7"/>
  <c r="H406" i="7"/>
  <c r="AJ405" i="7"/>
  <c r="AG405" i="7"/>
  <c r="AD405" i="7"/>
  <c r="AA405" i="7"/>
  <c r="V405" i="7"/>
  <c r="R405" i="7"/>
  <c r="M405" i="7"/>
  <c r="W405" i="7" s="1"/>
  <c r="AL405" i="7" s="1"/>
  <c r="H405" i="7"/>
  <c r="B405" i="7"/>
  <c r="AJ404" i="7"/>
  <c r="AG404" i="7"/>
  <c r="AD404" i="7"/>
  <c r="AA404" i="7"/>
  <c r="V404" i="7"/>
  <c r="R404" i="7"/>
  <c r="W404" i="7" s="1"/>
  <c r="M404" i="7"/>
  <c r="H404" i="7"/>
  <c r="AJ403" i="7"/>
  <c r="AG403" i="7"/>
  <c r="AD403" i="7"/>
  <c r="AA403" i="7"/>
  <c r="AL403" i="7" s="1"/>
  <c r="B403" i="7" s="1"/>
  <c r="V403" i="7"/>
  <c r="R403" i="7"/>
  <c r="M403" i="7"/>
  <c r="W403" i="7" s="1"/>
  <c r="H403" i="7"/>
  <c r="AJ402" i="7"/>
  <c r="AG402" i="7"/>
  <c r="AD402" i="7"/>
  <c r="AA402" i="7"/>
  <c r="V402" i="7"/>
  <c r="R402" i="7"/>
  <c r="W402" i="7" s="1"/>
  <c r="M402" i="7"/>
  <c r="H402" i="7"/>
  <c r="AJ401" i="7"/>
  <c r="AG401" i="7"/>
  <c r="AD401" i="7"/>
  <c r="AA401" i="7"/>
  <c r="V401" i="7"/>
  <c r="R401" i="7"/>
  <c r="M401" i="7"/>
  <c r="W401" i="7" s="1"/>
  <c r="AL401" i="7" s="1"/>
  <c r="H401" i="7"/>
  <c r="B401" i="7"/>
  <c r="AJ400" i="7"/>
  <c r="AG400" i="7"/>
  <c r="AD400" i="7"/>
  <c r="AA400" i="7"/>
  <c r="V400" i="7"/>
  <c r="R400" i="7"/>
  <c r="W400" i="7" s="1"/>
  <c r="M400" i="7"/>
  <c r="H400" i="7"/>
  <c r="AJ399" i="7"/>
  <c r="AG399" i="7"/>
  <c r="AD399" i="7"/>
  <c r="AA399" i="7"/>
  <c r="AL399" i="7" s="1"/>
  <c r="B399" i="7" s="1"/>
  <c r="V399" i="7"/>
  <c r="R399" i="7"/>
  <c r="M399" i="7"/>
  <c r="W399" i="7" s="1"/>
  <c r="H399" i="7"/>
  <c r="AJ398" i="7"/>
  <c r="AG398" i="7"/>
  <c r="AD398" i="7"/>
  <c r="AA398" i="7"/>
  <c r="V398" i="7"/>
  <c r="R398" i="7"/>
  <c r="W398" i="7" s="1"/>
  <c r="M398" i="7"/>
  <c r="H398" i="7"/>
  <c r="AJ397" i="7"/>
  <c r="AG397" i="7"/>
  <c r="AD397" i="7"/>
  <c r="AA397" i="7"/>
  <c r="V397" i="7"/>
  <c r="R397" i="7"/>
  <c r="M397" i="7"/>
  <c r="W397" i="7" s="1"/>
  <c r="AL397" i="7" s="1"/>
  <c r="H397" i="7"/>
  <c r="B397" i="7"/>
  <c r="AJ396" i="7"/>
  <c r="AG396" i="7"/>
  <c r="AD396" i="7"/>
  <c r="AA396" i="7"/>
  <c r="V396" i="7"/>
  <c r="R396" i="7"/>
  <c r="W396" i="7" s="1"/>
  <c r="M396" i="7"/>
  <c r="H396" i="7"/>
  <c r="AJ395" i="7"/>
  <c r="AG395" i="7"/>
  <c r="AD395" i="7"/>
  <c r="AA395" i="7"/>
  <c r="AL395" i="7" s="1"/>
  <c r="B395" i="7" s="1"/>
  <c r="V395" i="7"/>
  <c r="R395" i="7"/>
  <c r="M395" i="7"/>
  <c r="W395" i="7" s="1"/>
  <c r="H395" i="7"/>
  <c r="AJ394" i="7"/>
  <c r="AG394" i="7"/>
  <c r="AD394" i="7"/>
  <c r="AA394" i="7"/>
  <c r="V394" i="7"/>
  <c r="R394" i="7"/>
  <c r="W394" i="7" s="1"/>
  <c r="M394" i="7"/>
  <c r="H394" i="7"/>
  <c r="AJ393" i="7"/>
  <c r="AG393" i="7"/>
  <c r="AD393" i="7"/>
  <c r="AA393" i="7"/>
  <c r="V393" i="7"/>
  <c r="R393" i="7"/>
  <c r="M393" i="7"/>
  <c r="W393" i="7" s="1"/>
  <c r="AL393" i="7" s="1"/>
  <c r="H393" i="7"/>
  <c r="B393" i="7"/>
  <c r="AJ392" i="7"/>
  <c r="AG392" i="7"/>
  <c r="AD392" i="7"/>
  <c r="AA392" i="7"/>
  <c r="V392" i="7"/>
  <c r="R392" i="7"/>
  <c r="W392" i="7" s="1"/>
  <c r="M392" i="7"/>
  <c r="H392" i="7"/>
  <c r="AJ391" i="7"/>
  <c r="AG391" i="7"/>
  <c r="AD391" i="7"/>
  <c r="AA391" i="7"/>
  <c r="AL391" i="7" s="1"/>
  <c r="B391" i="7" s="1"/>
  <c r="V391" i="7"/>
  <c r="R391" i="7"/>
  <c r="M391" i="7"/>
  <c r="W391" i="7" s="1"/>
  <c r="H391" i="7"/>
  <c r="AJ390" i="7"/>
  <c r="AG390" i="7"/>
  <c r="AD390" i="7"/>
  <c r="AA390" i="7"/>
  <c r="V390" i="7"/>
  <c r="R390" i="7"/>
  <c r="W390" i="7" s="1"/>
  <c r="M390" i="7"/>
  <c r="H390" i="7"/>
  <c r="AJ389" i="7"/>
  <c r="AG389" i="7"/>
  <c r="AD389" i="7"/>
  <c r="AA389" i="7"/>
  <c r="V389" i="7"/>
  <c r="R389" i="7"/>
  <c r="M389" i="7"/>
  <c r="W389" i="7" s="1"/>
  <c r="AL389" i="7" s="1"/>
  <c r="H389" i="7"/>
  <c r="B389" i="7"/>
  <c r="AJ388" i="7"/>
  <c r="AG388" i="7"/>
  <c r="AD388" i="7"/>
  <c r="AA388" i="7"/>
  <c r="V388" i="7"/>
  <c r="R388" i="7"/>
  <c r="W388" i="7" s="1"/>
  <c r="M388" i="7"/>
  <c r="H388" i="7"/>
  <c r="AJ387" i="7"/>
  <c r="AG387" i="7"/>
  <c r="AD387" i="7"/>
  <c r="AA387" i="7"/>
  <c r="AL387" i="7" s="1"/>
  <c r="B387" i="7" s="1"/>
  <c r="V387" i="7"/>
  <c r="R387" i="7"/>
  <c r="M387" i="7"/>
  <c r="W387" i="7" s="1"/>
  <c r="H387" i="7"/>
  <c r="AJ386" i="7"/>
  <c r="AG386" i="7"/>
  <c r="AD386" i="7"/>
  <c r="AA386" i="7"/>
  <c r="V386" i="7"/>
  <c r="R386" i="7"/>
  <c r="W386" i="7" s="1"/>
  <c r="M386" i="7"/>
  <c r="H386" i="7"/>
  <c r="AJ385" i="7"/>
  <c r="AG385" i="7"/>
  <c r="AD385" i="7"/>
  <c r="AA385" i="7"/>
  <c r="V385" i="7"/>
  <c r="R385" i="7"/>
  <c r="M385" i="7"/>
  <c r="W385" i="7" s="1"/>
  <c r="AL385" i="7" s="1"/>
  <c r="H385" i="7"/>
  <c r="B385" i="7"/>
  <c r="AJ384" i="7"/>
  <c r="AG384" i="7"/>
  <c r="AD384" i="7"/>
  <c r="AA384" i="7"/>
  <c r="V384" i="7"/>
  <c r="R384" i="7"/>
  <c r="W384" i="7" s="1"/>
  <c r="M384" i="7"/>
  <c r="H384" i="7"/>
  <c r="AJ383" i="7"/>
  <c r="AG383" i="7"/>
  <c r="AD383" i="7"/>
  <c r="AA383" i="7"/>
  <c r="AL383" i="7" s="1"/>
  <c r="B383" i="7" s="1"/>
  <c r="V383" i="7"/>
  <c r="R383" i="7"/>
  <c r="M383" i="7"/>
  <c r="W383" i="7" s="1"/>
  <c r="H383" i="7"/>
  <c r="AJ382" i="7"/>
  <c r="AG382" i="7"/>
  <c r="AD382" i="7"/>
  <c r="AA382" i="7"/>
  <c r="V382" i="7"/>
  <c r="R382" i="7"/>
  <c r="W382" i="7" s="1"/>
  <c r="M382" i="7"/>
  <c r="H382" i="7"/>
  <c r="AJ381" i="7"/>
  <c r="AG381" i="7"/>
  <c r="AD381" i="7"/>
  <c r="AA381" i="7"/>
  <c r="V381" i="7"/>
  <c r="R381" i="7"/>
  <c r="M381" i="7"/>
  <c r="W381" i="7" s="1"/>
  <c r="AL381" i="7" s="1"/>
  <c r="H381" i="7"/>
  <c r="B381" i="7"/>
  <c r="AJ380" i="7"/>
  <c r="AG380" i="7"/>
  <c r="AD380" i="7"/>
  <c r="AA380" i="7"/>
  <c r="V380" i="7"/>
  <c r="R380" i="7"/>
  <c r="W380" i="7" s="1"/>
  <c r="M380" i="7"/>
  <c r="H380" i="7"/>
  <c r="AJ379" i="7"/>
  <c r="AG379" i="7"/>
  <c r="AD379" i="7"/>
  <c r="AA379" i="7"/>
  <c r="AL379" i="7" s="1"/>
  <c r="B379" i="7" s="1"/>
  <c r="V379" i="7"/>
  <c r="R379" i="7"/>
  <c r="M379" i="7"/>
  <c r="W379" i="7" s="1"/>
  <c r="H379" i="7"/>
  <c r="AJ378" i="7"/>
  <c r="AG378" i="7"/>
  <c r="AD378" i="7"/>
  <c r="AA378" i="7"/>
  <c r="V378" i="7"/>
  <c r="R378" i="7"/>
  <c r="W378" i="7" s="1"/>
  <c r="M378" i="7"/>
  <c r="H378" i="7"/>
  <c r="AJ377" i="7"/>
  <c r="AG377" i="7"/>
  <c r="AD377" i="7"/>
  <c r="AA377" i="7"/>
  <c r="V377" i="7"/>
  <c r="R377" i="7"/>
  <c r="M377" i="7"/>
  <c r="W377" i="7" s="1"/>
  <c r="AL377" i="7" s="1"/>
  <c r="H377" i="7"/>
  <c r="B377" i="7"/>
  <c r="AJ376" i="7"/>
  <c r="AG376" i="7"/>
  <c r="AD376" i="7"/>
  <c r="AA376" i="7"/>
  <c r="V376" i="7"/>
  <c r="R376" i="7"/>
  <c r="W376" i="7" s="1"/>
  <c r="M376" i="7"/>
  <c r="H376" i="7"/>
  <c r="AJ375" i="7"/>
  <c r="AG375" i="7"/>
  <c r="AD375" i="7"/>
  <c r="AA375" i="7"/>
  <c r="AL375" i="7" s="1"/>
  <c r="B375" i="7" s="1"/>
  <c r="V375" i="7"/>
  <c r="R375" i="7"/>
  <c r="M375" i="7"/>
  <c r="W375" i="7" s="1"/>
  <c r="H375" i="7"/>
  <c r="AJ374" i="7"/>
  <c r="AG374" i="7"/>
  <c r="AD374" i="7"/>
  <c r="AA374" i="7"/>
  <c r="V374" i="7"/>
  <c r="R374" i="7"/>
  <c r="W374" i="7" s="1"/>
  <c r="M374" i="7"/>
  <c r="H374" i="7"/>
  <c r="AJ373" i="7"/>
  <c r="AG373" i="7"/>
  <c r="AD373" i="7"/>
  <c r="AA373" i="7"/>
  <c r="V373" i="7"/>
  <c r="R373" i="7"/>
  <c r="M373" i="7"/>
  <c r="W373" i="7" s="1"/>
  <c r="AL373" i="7" s="1"/>
  <c r="H373" i="7"/>
  <c r="B373" i="7"/>
  <c r="AJ372" i="7"/>
  <c r="AG372" i="7"/>
  <c r="AD372" i="7"/>
  <c r="AA372" i="7"/>
  <c r="V372" i="7"/>
  <c r="R372" i="7"/>
  <c r="W372" i="7" s="1"/>
  <c r="M372" i="7"/>
  <c r="H372" i="7"/>
  <c r="AJ371" i="7"/>
  <c r="AG371" i="7"/>
  <c r="AD371" i="7"/>
  <c r="AA371" i="7"/>
  <c r="AL371" i="7" s="1"/>
  <c r="B371" i="7" s="1"/>
  <c r="V371" i="7"/>
  <c r="R371" i="7"/>
  <c r="M371" i="7"/>
  <c r="W371" i="7" s="1"/>
  <c r="H371" i="7"/>
  <c r="AJ370" i="7"/>
  <c r="AG370" i="7"/>
  <c r="AD370" i="7"/>
  <c r="AA370" i="7"/>
  <c r="V370" i="7"/>
  <c r="R370" i="7"/>
  <c r="W370" i="7" s="1"/>
  <c r="M370" i="7"/>
  <c r="H370" i="7"/>
  <c r="AJ369" i="7"/>
  <c r="AG369" i="7"/>
  <c r="AD369" i="7"/>
  <c r="AA369" i="7"/>
  <c r="V369" i="7"/>
  <c r="R369" i="7"/>
  <c r="M369" i="7"/>
  <c r="W369" i="7" s="1"/>
  <c r="AL369" i="7" s="1"/>
  <c r="H369" i="7"/>
  <c r="B369" i="7"/>
  <c r="AJ368" i="7"/>
  <c r="AG368" i="7"/>
  <c r="AD368" i="7"/>
  <c r="AA368" i="7"/>
  <c r="V368" i="7"/>
  <c r="R368" i="7"/>
  <c r="W368" i="7" s="1"/>
  <c r="M368" i="7"/>
  <c r="H368" i="7"/>
  <c r="AJ367" i="7"/>
  <c r="AG367" i="7"/>
  <c r="AD367" i="7"/>
  <c r="AA367" i="7"/>
  <c r="AL367" i="7" s="1"/>
  <c r="B367" i="7" s="1"/>
  <c r="V367" i="7"/>
  <c r="R367" i="7"/>
  <c r="M367" i="7"/>
  <c r="W367" i="7" s="1"/>
  <c r="H367" i="7"/>
  <c r="AJ366" i="7"/>
  <c r="AG366" i="7"/>
  <c r="AD366" i="7"/>
  <c r="AA366" i="7"/>
  <c r="V366" i="7"/>
  <c r="R366" i="7"/>
  <c r="W366" i="7" s="1"/>
  <c r="M366" i="7"/>
  <c r="H366" i="7"/>
  <c r="AJ365" i="7"/>
  <c r="AG365" i="7"/>
  <c r="AD365" i="7"/>
  <c r="AA365" i="7"/>
  <c r="V365" i="7"/>
  <c r="R365" i="7"/>
  <c r="M365" i="7"/>
  <c r="W365" i="7" s="1"/>
  <c r="AL365" i="7" s="1"/>
  <c r="H365" i="7"/>
  <c r="B365" i="7"/>
  <c r="AJ364" i="7"/>
  <c r="AG364" i="7"/>
  <c r="AD364" i="7"/>
  <c r="AA364" i="7"/>
  <c r="V364" i="7"/>
  <c r="R364" i="7"/>
  <c r="W364" i="7" s="1"/>
  <c r="M364" i="7"/>
  <c r="H364" i="7"/>
  <c r="AJ363" i="7"/>
  <c r="AG363" i="7"/>
  <c r="AD363" i="7"/>
  <c r="AA363" i="7"/>
  <c r="AL363" i="7" s="1"/>
  <c r="B363" i="7" s="1"/>
  <c r="V363" i="7"/>
  <c r="R363" i="7"/>
  <c r="M363" i="7"/>
  <c r="W363" i="7" s="1"/>
  <c r="H363" i="7"/>
  <c r="AJ362" i="7"/>
  <c r="AG362" i="7"/>
  <c r="AD362" i="7"/>
  <c r="AA362" i="7"/>
  <c r="V362" i="7"/>
  <c r="R362" i="7"/>
  <c r="W362" i="7" s="1"/>
  <c r="M362" i="7"/>
  <c r="H362" i="7"/>
  <c r="AJ361" i="7"/>
  <c r="AG361" i="7"/>
  <c r="AD361" i="7"/>
  <c r="AA361" i="7"/>
  <c r="V361" i="7"/>
  <c r="R361" i="7"/>
  <c r="M361" i="7"/>
  <c r="W361" i="7" s="1"/>
  <c r="AL361" i="7" s="1"/>
  <c r="H361" i="7"/>
  <c r="B361" i="7"/>
  <c r="AJ360" i="7"/>
  <c r="AG360" i="7"/>
  <c r="AD360" i="7"/>
  <c r="AA360" i="7"/>
  <c r="V360" i="7"/>
  <c r="R360" i="7"/>
  <c r="W360" i="7" s="1"/>
  <c r="M360" i="7"/>
  <c r="H360" i="7"/>
  <c r="AJ359" i="7"/>
  <c r="AG359" i="7"/>
  <c r="AD359" i="7"/>
  <c r="AA359" i="7"/>
  <c r="AL359" i="7" s="1"/>
  <c r="B359" i="7" s="1"/>
  <c r="V359" i="7"/>
  <c r="R359" i="7"/>
  <c r="M359" i="7"/>
  <c r="W359" i="7" s="1"/>
  <c r="H359" i="7"/>
  <c r="AJ358" i="7"/>
  <c r="AG358" i="7"/>
  <c r="AD358" i="7"/>
  <c r="AA358" i="7"/>
  <c r="V358" i="7"/>
  <c r="R358" i="7"/>
  <c r="W358" i="7" s="1"/>
  <c r="M358" i="7"/>
  <c r="H358" i="7"/>
  <c r="AJ357" i="7"/>
  <c r="AG357" i="7"/>
  <c r="AD357" i="7"/>
  <c r="AA357" i="7"/>
  <c r="V357" i="7"/>
  <c r="R357" i="7"/>
  <c r="M357" i="7"/>
  <c r="W357" i="7" s="1"/>
  <c r="AL357" i="7" s="1"/>
  <c r="H357" i="7"/>
  <c r="B357" i="7"/>
  <c r="AJ356" i="7"/>
  <c r="AG356" i="7"/>
  <c r="AD356" i="7"/>
  <c r="AA356" i="7"/>
  <c r="V356" i="7"/>
  <c r="R356" i="7"/>
  <c r="W356" i="7" s="1"/>
  <c r="M356" i="7"/>
  <c r="H356" i="7"/>
  <c r="AJ355" i="7"/>
  <c r="AG355" i="7"/>
  <c r="AD355" i="7"/>
  <c r="AA355" i="7"/>
  <c r="AL355" i="7" s="1"/>
  <c r="B355" i="7" s="1"/>
  <c r="V355" i="7"/>
  <c r="R355" i="7"/>
  <c r="M355" i="7"/>
  <c r="W355" i="7" s="1"/>
  <c r="H355" i="7"/>
  <c r="AJ354" i="7"/>
  <c r="AG354" i="7"/>
  <c r="AD354" i="7"/>
  <c r="AA354" i="7"/>
  <c r="V354" i="7"/>
  <c r="R354" i="7"/>
  <c r="W354" i="7" s="1"/>
  <c r="M354" i="7"/>
  <c r="H354" i="7"/>
  <c r="AJ353" i="7"/>
  <c r="AG353" i="7"/>
  <c r="AD353" i="7"/>
  <c r="AA353" i="7"/>
  <c r="V353" i="7"/>
  <c r="R353" i="7"/>
  <c r="M353" i="7"/>
  <c r="W353" i="7" s="1"/>
  <c r="AL353" i="7" s="1"/>
  <c r="H353" i="7"/>
  <c r="B353" i="7"/>
  <c r="AJ352" i="7"/>
  <c r="AG352" i="7"/>
  <c r="AD352" i="7"/>
  <c r="AA352" i="7"/>
  <c r="V352" i="7"/>
  <c r="R352" i="7"/>
  <c r="M352" i="7"/>
  <c r="W352" i="7" s="1"/>
  <c r="H352" i="7"/>
  <c r="AJ351" i="7"/>
  <c r="AG351" i="7"/>
  <c r="AD351" i="7"/>
  <c r="AA351" i="7"/>
  <c r="V351" i="7"/>
  <c r="R351" i="7"/>
  <c r="W351" i="7" s="1"/>
  <c r="M351" i="7"/>
  <c r="H351" i="7"/>
  <c r="AJ350" i="7"/>
  <c r="AG350" i="7"/>
  <c r="AD350" i="7"/>
  <c r="AA350" i="7"/>
  <c r="V350" i="7"/>
  <c r="R350" i="7"/>
  <c r="M350" i="7"/>
  <c r="W350" i="7" s="1"/>
  <c r="AL350" i="7" s="1"/>
  <c r="B350" i="7" s="1"/>
  <c r="H350" i="7"/>
  <c r="AJ349" i="7"/>
  <c r="AG349" i="7"/>
  <c r="AD349" i="7"/>
  <c r="AA349" i="7"/>
  <c r="V349" i="7"/>
  <c r="R349" i="7"/>
  <c r="W349" i="7" s="1"/>
  <c r="M349" i="7"/>
  <c r="H349" i="7"/>
  <c r="AJ348" i="7"/>
  <c r="AG348" i="7"/>
  <c r="AD348" i="7"/>
  <c r="AA348" i="7"/>
  <c r="AL348" i="7" s="1"/>
  <c r="B348" i="7" s="1"/>
  <c r="V348" i="7"/>
  <c r="R348" i="7"/>
  <c r="M348" i="7"/>
  <c r="W348" i="7" s="1"/>
  <c r="H348" i="7"/>
  <c r="AJ347" i="7"/>
  <c r="AG347" i="7"/>
  <c r="AD347" i="7"/>
  <c r="AA347" i="7"/>
  <c r="V347" i="7"/>
  <c r="R347" i="7"/>
  <c r="W347" i="7" s="1"/>
  <c r="M347" i="7"/>
  <c r="H347" i="7"/>
  <c r="AJ346" i="7"/>
  <c r="AG346" i="7"/>
  <c r="AD346" i="7"/>
  <c r="AA346" i="7"/>
  <c r="V346" i="7"/>
  <c r="R346" i="7"/>
  <c r="M346" i="7"/>
  <c r="W346" i="7" s="1"/>
  <c r="AL346" i="7" s="1"/>
  <c r="B346" i="7" s="1"/>
  <c r="H346" i="7"/>
  <c r="AJ345" i="7"/>
  <c r="AG345" i="7"/>
  <c r="AD345" i="7"/>
  <c r="AA345" i="7"/>
  <c r="V345" i="7"/>
  <c r="R345" i="7"/>
  <c r="W345" i="7" s="1"/>
  <c r="M345" i="7"/>
  <c r="H345" i="7"/>
  <c r="AJ344" i="7"/>
  <c r="AG344" i="7"/>
  <c r="AD344" i="7"/>
  <c r="AA344" i="7"/>
  <c r="AL344" i="7" s="1"/>
  <c r="B344" i="7" s="1"/>
  <c r="V344" i="7"/>
  <c r="R344" i="7"/>
  <c r="M344" i="7"/>
  <c r="W344" i="7" s="1"/>
  <c r="H344" i="7"/>
  <c r="AJ343" i="7"/>
  <c r="AG343" i="7"/>
  <c r="AD343" i="7"/>
  <c r="AA343" i="7"/>
  <c r="V343" i="7"/>
  <c r="R343" i="7"/>
  <c r="W343" i="7" s="1"/>
  <c r="M343" i="7"/>
  <c r="H343" i="7"/>
  <c r="AJ342" i="7"/>
  <c r="AG342" i="7"/>
  <c r="AD342" i="7"/>
  <c r="AA342" i="7"/>
  <c r="V342" i="7"/>
  <c r="R342" i="7"/>
  <c r="M342" i="7"/>
  <c r="W342" i="7" s="1"/>
  <c r="AL342" i="7" s="1"/>
  <c r="B342" i="7" s="1"/>
  <c r="H342" i="7"/>
  <c r="AJ341" i="7"/>
  <c r="AG341" i="7"/>
  <c r="AD341" i="7"/>
  <c r="AA341" i="7"/>
  <c r="V341" i="7"/>
  <c r="R341" i="7"/>
  <c r="W341" i="7" s="1"/>
  <c r="M341" i="7"/>
  <c r="H341" i="7"/>
  <c r="AJ340" i="7"/>
  <c r="AG340" i="7"/>
  <c r="AD340" i="7"/>
  <c r="AA340" i="7"/>
  <c r="AL340" i="7" s="1"/>
  <c r="B340" i="7" s="1"/>
  <c r="V340" i="7"/>
  <c r="R340" i="7"/>
  <c r="M340" i="7"/>
  <c r="W340" i="7" s="1"/>
  <c r="H340" i="7"/>
  <c r="AJ339" i="7"/>
  <c r="AG339" i="7"/>
  <c r="AD339" i="7"/>
  <c r="AA339" i="7"/>
  <c r="V339" i="7"/>
  <c r="R339" i="7"/>
  <c r="W339" i="7" s="1"/>
  <c r="M339" i="7"/>
  <c r="H339" i="7"/>
  <c r="AJ338" i="7"/>
  <c r="AG338" i="7"/>
  <c r="AD338" i="7"/>
  <c r="AA338" i="7"/>
  <c r="V338" i="7"/>
  <c r="R338" i="7"/>
  <c r="M338" i="7"/>
  <c r="W338" i="7" s="1"/>
  <c r="AL338" i="7" s="1"/>
  <c r="B338" i="7" s="1"/>
  <c r="H338" i="7"/>
  <c r="AJ337" i="7"/>
  <c r="AG337" i="7"/>
  <c r="AD337" i="7"/>
  <c r="AA337" i="7"/>
  <c r="V337" i="7"/>
  <c r="R337" i="7"/>
  <c r="W337" i="7" s="1"/>
  <c r="M337" i="7"/>
  <c r="H337" i="7"/>
  <c r="AJ336" i="7"/>
  <c r="AG336" i="7"/>
  <c r="AD336" i="7"/>
  <c r="AA336" i="7"/>
  <c r="AL336" i="7" s="1"/>
  <c r="B336" i="7" s="1"/>
  <c r="V336" i="7"/>
  <c r="R336" i="7"/>
  <c r="M336" i="7"/>
  <c r="W336" i="7" s="1"/>
  <c r="H336" i="7"/>
  <c r="AJ335" i="7"/>
  <c r="AG335" i="7"/>
  <c r="AD335" i="7"/>
  <c r="AA335" i="7"/>
  <c r="V335" i="7"/>
  <c r="R335" i="7"/>
  <c r="W335" i="7" s="1"/>
  <c r="M335" i="7"/>
  <c r="H335" i="7"/>
  <c r="AJ334" i="7"/>
  <c r="AG334" i="7"/>
  <c r="AD334" i="7"/>
  <c r="AA334" i="7"/>
  <c r="V334" i="7"/>
  <c r="R334" i="7"/>
  <c r="M334" i="7"/>
  <c r="W334" i="7" s="1"/>
  <c r="AL334" i="7" s="1"/>
  <c r="B334" i="7" s="1"/>
  <c r="H334" i="7"/>
  <c r="AJ333" i="7"/>
  <c r="AG333" i="7"/>
  <c r="AD333" i="7"/>
  <c r="AA333" i="7"/>
  <c r="V333" i="7"/>
  <c r="R333" i="7"/>
  <c r="W333" i="7" s="1"/>
  <c r="M333" i="7"/>
  <c r="H333" i="7"/>
  <c r="AJ332" i="7"/>
  <c r="AG332" i="7"/>
  <c r="AD332" i="7"/>
  <c r="AA332" i="7"/>
  <c r="AL332" i="7" s="1"/>
  <c r="B332" i="7" s="1"/>
  <c r="V332" i="7"/>
  <c r="R332" i="7"/>
  <c r="M332" i="7"/>
  <c r="W332" i="7" s="1"/>
  <c r="H332" i="7"/>
  <c r="AJ331" i="7"/>
  <c r="AG331" i="7"/>
  <c r="AD331" i="7"/>
  <c r="AA331" i="7"/>
  <c r="V331" i="7"/>
  <c r="R331" i="7"/>
  <c r="W331" i="7" s="1"/>
  <c r="M331" i="7"/>
  <c r="H331" i="7"/>
  <c r="AJ330" i="7"/>
  <c r="AG330" i="7"/>
  <c r="AD330" i="7"/>
  <c r="AA330" i="7"/>
  <c r="V330" i="7"/>
  <c r="R330" i="7"/>
  <c r="M330" i="7"/>
  <c r="W330" i="7" s="1"/>
  <c r="AL330" i="7" s="1"/>
  <c r="B330" i="7" s="1"/>
  <c r="H330" i="7"/>
  <c r="AJ329" i="7"/>
  <c r="AG329" i="7"/>
  <c r="AD329" i="7"/>
  <c r="AA329" i="7"/>
  <c r="V329" i="7"/>
  <c r="R329" i="7"/>
  <c r="W329" i="7" s="1"/>
  <c r="M329" i="7"/>
  <c r="H329" i="7"/>
  <c r="AJ328" i="7"/>
  <c r="AG328" i="7"/>
  <c r="AD328" i="7"/>
  <c r="AA328" i="7"/>
  <c r="AL328" i="7" s="1"/>
  <c r="B328" i="7" s="1"/>
  <c r="V328" i="7"/>
  <c r="R328" i="7"/>
  <c r="M328" i="7"/>
  <c r="W328" i="7" s="1"/>
  <c r="H328" i="7"/>
  <c r="AJ327" i="7"/>
  <c r="AG327" i="7"/>
  <c r="AD327" i="7"/>
  <c r="AA327" i="7"/>
  <c r="V327" i="7"/>
  <c r="R327" i="7"/>
  <c r="W327" i="7" s="1"/>
  <c r="M327" i="7"/>
  <c r="H327" i="7"/>
  <c r="AJ326" i="7"/>
  <c r="AG326" i="7"/>
  <c r="AD326" i="7"/>
  <c r="AA326" i="7"/>
  <c r="V326" i="7"/>
  <c r="R326" i="7"/>
  <c r="M326" i="7"/>
  <c r="W326" i="7" s="1"/>
  <c r="AL326" i="7" s="1"/>
  <c r="B326" i="7" s="1"/>
  <c r="H326" i="7"/>
  <c r="AJ325" i="7"/>
  <c r="AG325" i="7"/>
  <c r="AD325" i="7"/>
  <c r="AA325" i="7"/>
  <c r="V325" i="7"/>
  <c r="R325" i="7"/>
  <c r="W325" i="7" s="1"/>
  <c r="M325" i="7"/>
  <c r="H325" i="7"/>
  <c r="AJ324" i="7"/>
  <c r="AG324" i="7"/>
  <c r="AD324" i="7"/>
  <c r="AA324" i="7"/>
  <c r="AL324" i="7" s="1"/>
  <c r="B324" i="7" s="1"/>
  <c r="V324" i="7"/>
  <c r="R324" i="7"/>
  <c r="M324" i="7"/>
  <c r="W324" i="7" s="1"/>
  <c r="H324" i="7"/>
  <c r="AJ323" i="7"/>
  <c r="AG323" i="7"/>
  <c r="AD323" i="7"/>
  <c r="AA323" i="7"/>
  <c r="V323" i="7"/>
  <c r="R323" i="7"/>
  <c r="W323" i="7" s="1"/>
  <c r="M323" i="7"/>
  <c r="H323" i="7"/>
  <c r="AJ322" i="7"/>
  <c r="AG322" i="7"/>
  <c r="AD322" i="7"/>
  <c r="AA322" i="7"/>
  <c r="V322" i="7"/>
  <c r="R322" i="7"/>
  <c r="M322" i="7"/>
  <c r="W322" i="7" s="1"/>
  <c r="AL322" i="7" s="1"/>
  <c r="B322" i="7" s="1"/>
  <c r="H322" i="7"/>
  <c r="AJ321" i="7"/>
  <c r="AG321" i="7"/>
  <c r="AD321" i="7"/>
  <c r="AA321" i="7"/>
  <c r="V321" i="7"/>
  <c r="R321" i="7"/>
  <c r="W321" i="7" s="1"/>
  <c r="M321" i="7"/>
  <c r="H321" i="7"/>
  <c r="AJ320" i="7"/>
  <c r="AG320" i="7"/>
  <c r="AD320" i="7"/>
  <c r="AA320" i="7"/>
  <c r="AL320" i="7" s="1"/>
  <c r="B320" i="7" s="1"/>
  <c r="V320" i="7"/>
  <c r="R320" i="7"/>
  <c r="M320" i="7"/>
  <c r="W320" i="7" s="1"/>
  <c r="H320" i="7"/>
  <c r="AJ319" i="7"/>
  <c r="AG319" i="7"/>
  <c r="AD319" i="7"/>
  <c r="AA319" i="7"/>
  <c r="V319" i="7"/>
  <c r="R319" i="7"/>
  <c r="W319" i="7" s="1"/>
  <c r="M319" i="7"/>
  <c r="H319" i="7"/>
  <c r="AJ318" i="7"/>
  <c r="AG318" i="7"/>
  <c r="AD318" i="7"/>
  <c r="AA318" i="7"/>
  <c r="V318" i="7"/>
  <c r="R318" i="7"/>
  <c r="M318" i="7"/>
  <c r="W318" i="7" s="1"/>
  <c r="AL318" i="7" s="1"/>
  <c r="B318" i="7" s="1"/>
  <c r="H318" i="7"/>
  <c r="AJ317" i="7"/>
  <c r="AG317" i="7"/>
  <c r="AD317" i="7"/>
  <c r="AA317" i="7"/>
  <c r="V317" i="7"/>
  <c r="R317" i="7"/>
  <c r="W317" i="7" s="1"/>
  <c r="M317" i="7"/>
  <c r="H317" i="7"/>
  <c r="AJ316" i="7"/>
  <c r="AG316" i="7"/>
  <c r="AD316" i="7"/>
  <c r="AA316" i="7"/>
  <c r="AL316" i="7" s="1"/>
  <c r="B316" i="7" s="1"/>
  <c r="V316" i="7"/>
  <c r="R316" i="7"/>
  <c r="M316" i="7"/>
  <c r="W316" i="7" s="1"/>
  <c r="H316" i="7"/>
  <c r="AJ315" i="7"/>
  <c r="AG315" i="7"/>
  <c r="AD315" i="7"/>
  <c r="AA315" i="7"/>
  <c r="V315" i="7"/>
  <c r="R315" i="7"/>
  <c r="W315" i="7" s="1"/>
  <c r="M315" i="7"/>
  <c r="H315" i="7"/>
  <c r="AJ314" i="7"/>
  <c r="AG314" i="7"/>
  <c r="AD314" i="7"/>
  <c r="AA314" i="7"/>
  <c r="V314" i="7"/>
  <c r="R314" i="7"/>
  <c r="M314" i="7"/>
  <c r="W314" i="7" s="1"/>
  <c r="AL314" i="7" s="1"/>
  <c r="B314" i="7" s="1"/>
  <c r="H314" i="7"/>
  <c r="AJ313" i="7"/>
  <c r="AG313" i="7"/>
  <c r="AD313" i="7"/>
  <c r="AA313" i="7"/>
  <c r="V313" i="7"/>
  <c r="R313" i="7"/>
  <c r="W313" i="7" s="1"/>
  <c r="M313" i="7"/>
  <c r="H313" i="7"/>
  <c r="AJ312" i="7"/>
  <c r="AG312" i="7"/>
  <c r="AD312" i="7"/>
  <c r="AA312" i="7"/>
  <c r="AL312" i="7" s="1"/>
  <c r="B312" i="7" s="1"/>
  <c r="V312" i="7"/>
  <c r="R312" i="7"/>
  <c r="M312" i="7"/>
  <c r="W312" i="7" s="1"/>
  <c r="H312" i="7"/>
  <c r="AJ311" i="7"/>
  <c r="AG311" i="7"/>
  <c r="AD311" i="7"/>
  <c r="AA311" i="7"/>
  <c r="V311" i="7"/>
  <c r="R311" i="7"/>
  <c r="W311" i="7" s="1"/>
  <c r="M311" i="7"/>
  <c r="H311" i="7"/>
  <c r="AJ310" i="7"/>
  <c r="AG310" i="7"/>
  <c r="AD310" i="7"/>
  <c r="AA310" i="7"/>
  <c r="V310" i="7"/>
  <c r="R310" i="7"/>
  <c r="M310" i="7"/>
  <c r="W310" i="7" s="1"/>
  <c r="AL310" i="7" s="1"/>
  <c r="B310" i="7" s="1"/>
  <c r="H310" i="7"/>
  <c r="AJ309" i="7"/>
  <c r="AG309" i="7"/>
  <c r="AD309" i="7"/>
  <c r="AA309" i="7"/>
  <c r="V309" i="7"/>
  <c r="R309" i="7"/>
  <c r="W309" i="7" s="1"/>
  <c r="M309" i="7"/>
  <c r="H309" i="7"/>
  <c r="AJ308" i="7"/>
  <c r="AG308" i="7"/>
  <c r="AD308" i="7"/>
  <c r="AA308" i="7"/>
  <c r="AL308" i="7" s="1"/>
  <c r="B308" i="7" s="1"/>
  <c r="V308" i="7"/>
  <c r="R308" i="7"/>
  <c r="M308" i="7"/>
  <c r="W308" i="7" s="1"/>
  <c r="H308" i="7"/>
  <c r="AJ307" i="7"/>
  <c r="AG307" i="7"/>
  <c r="AD307" i="7"/>
  <c r="AA307" i="7"/>
  <c r="V307" i="7"/>
  <c r="R307" i="7"/>
  <c r="W307" i="7" s="1"/>
  <c r="M307" i="7"/>
  <c r="H307" i="7"/>
  <c r="AJ306" i="7"/>
  <c r="AG306" i="7"/>
  <c r="AD306" i="7"/>
  <c r="AA306" i="7"/>
  <c r="V306" i="7"/>
  <c r="R306" i="7"/>
  <c r="M306" i="7"/>
  <c r="W306" i="7" s="1"/>
  <c r="AL306" i="7" s="1"/>
  <c r="B306" i="7" s="1"/>
  <c r="H306" i="7"/>
  <c r="AJ305" i="7"/>
  <c r="AG305" i="7"/>
  <c r="AD305" i="7"/>
  <c r="AA305" i="7"/>
  <c r="V305" i="7"/>
  <c r="R305" i="7"/>
  <c r="W305" i="7" s="1"/>
  <c r="M305" i="7"/>
  <c r="H305" i="7"/>
  <c r="AJ304" i="7"/>
  <c r="AG304" i="7"/>
  <c r="AD304" i="7"/>
  <c r="AA304" i="7"/>
  <c r="AL304" i="7" s="1"/>
  <c r="B304" i="7" s="1"/>
  <c r="V304" i="7"/>
  <c r="R304" i="7"/>
  <c r="M304" i="7"/>
  <c r="W304" i="7" s="1"/>
  <c r="H304" i="7"/>
  <c r="AJ303" i="7"/>
  <c r="AG303" i="7"/>
  <c r="AD303" i="7"/>
  <c r="AA303" i="7"/>
  <c r="V303" i="7"/>
  <c r="R303" i="7"/>
  <c r="W303" i="7" s="1"/>
  <c r="M303" i="7"/>
  <c r="H303" i="7"/>
  <c r="AJ302" i="7"/>
  <c r="AG302" i="7"/>
  <c r="AD302" i="7"/>
  <c r="AA302" i="7"/>
  <c r="V302" i="7"/>
  <c r="R302" i="7"/>
  <c r="M302" i="7"/>
  <c r="W302" i="7" s="1"/>
  <c r="AL302" i="7" s="1"/>
  <c r="B302" i="7" s="1"/>
  <c r="H302" i="7"/>
  <c r="AJ301" i="7"/>
  <c r="AG301" i="7"/>
  <c r="AD301" i="7"/>
  <c r="AA301" i="7"/>
  <c r="V301" i="7"/>
  <c r="R301" i="7"/>
  <c r="W301" i="7" s="1"/>
  <c r="M301" i="7"/>
  <c r="H301" i="7"/>
  <c r="AJ300" i="7"/>
  <c r="AG300" i="7"/>
  <c r="AD300" i="7"/>
  <c r="AA300" i="7"/>
  <c r="AL300" i="7" s="1"/>
  <c r="B300" i="7" s="1"/>
  <c r="V300" i="7"/>
  <c r="R300" i="7"/>
  <c r="M300" i="7"/>
  <c r="W300" i="7" s="1"/>
  <c r="H300" i="7"/>
  <c r="AJ299" i="7"/>
  <c r="AG299" i="7"/>
  <c r="AD299" i="7"/>
  <c r="AA299" i="7"/>
  <c r="V299" i="7"/>
  <c r="R299" i="7"/>
  <c r="W299" i="7" s="1"/>
  <c r="M299" i="7"/>
  <c r="H299" i="7"/>
  <c r="AJ298" i="7"/>
  <c r="AG298" i="7"/>
  <c r="AD298" i="7"/>
  <c r="AA298" i="7"/>
  <c r="V298" i="7"/>
  <c r="R298" i="7"/>
  <c r="M298" i="7"/>
  <c r="W298" i="7" s="1"/>
  <c r="AL298" i="7" s="1"/>
  <c r="B298" i="7" s="1"/>
  <c r="H298" i="7"/>
  <c r="AJ297" i="7"/>
  <c r="AG297" i="7"/>
  <c r="AD297" i="7"/>
  <c r="AA297" i="7"/>
  <c r="V297" i="7"/>
  <c r="R297" i="7"/>
  <c r="W297" i="7" s="1"/>
  <c r="M297" i="7"/>
  <c r="H297" i="7"/>
  <c r="AJ296" i="7"/>
  <c r="AG296" i="7"/>
  <c r="AD296" i="7"/>
  <c r="AA296" i="7"/>
  <c r="AL296" i="7" s="1"/>
  <c r="B296" i="7" s="1"/>
  <c r="V296" i="7"/>
  <c r="R296" i="7"/>
  <c r="M296" i="7"/>
  <c r="W296" i="7" s="1"/>
  <c r="H296" i="7"/>
  <c r="AJ295" i="7"/>
  <c r="AG295" i="7"/>
  <c r="AD295" i="7"/>
  <c r="AA295" i="7"/>
  <c r="V295" i="7"/>
  <c r="R295" i="7"/>
  <c r="W295" i="7" s="1"/>
  <c r="M295" i="7"/>
  <c r="H295" i="7"/>
  <c r="AJ294" i="7"/>
  <c r="AG294" i="7"/>
  <c r="AD294" i="7"/>
  <c r="AA294" i="7"/>
  <c r="V294" i="7"/>
  <c r="R294" i="7"/>
  <c r="M294" i="7"/>
  <c r="W294" i="7" s="1"/>
  <c r="AL294" i="7" s="1"/>
  <c r="B294" i="7" s="1"/>
  <c r="H294" i="7"/>
  <c r="AJ293" i="7"/>
  <c r="AG293" i="7"/>
  <c r="AD293" i="7"/>
  <c r="AA293" i="7"/>
  <c r="V293" i="7"/>
  <c r="R293" i="7"/>
  <c r="W293" i="7" s="1"/>
  <c r="M293" i="7"/>
  <c r="H293" i="7"/>
  <c r="AJ292" i="7"/>
  <c r="AG292" i="7"/>
  <c r="AD292" i="7"/>
  <c r="AA292" i="7"/>
  <c r="AL292" i="7" s="1"/>
  <c r="B292" i="7" s="1"/>
  <c r="V292" i="7"/>
  <c r="R292" i="7"/>
  <c r="M292" i="7"/>
  <c r="W292" i="7" s="1"/>
  <c r="H292" i="7"/>
  <c r="AJ291" i="7"/>
  <c r="AG291" i="7"/>
  <c r="AD291" i="7"/>
  <c r="AA291" i="7"/>
  <c r="V291" i="7"/>
  <c r="R291" i="7"/>
  <c r="W291" i="7" s="1"/>
  <c r="M291" i="7"/>
  <c r="H291" i="7"/>
  <c r="AJ290" i="7"/>
  <c r="AG290" i="7"/>
  <c r="AD290" i="7"/>
  <c r="AA290" i="7"/>
  <c r="V290" i="7"/>
  <c r="R290" i="7"/>
  <c r="M290" i="7"/>
  <c r="W290" i="7" s="1"/>
  <c r="AL290" i="7" s="1"/>
  <c r="B290" i="7" s="1"/>
  <c r="H290" i="7"/>
  <c r="AJ289" i="7"/>
  <c r="AG289" i="7"/>
  <c r="AD289" i="7"/>
  <c r="AA289" i="7"/>
  <c r="V289" i="7"/>
  <c r="R289" i="7"/>
  <c r="W289" i="7" s="1"/>
  <c r="M289" i="7"/>
  <c r="H289" i="7"/>
  <c r="AJ288" i="7"/>
  <c r="AG288" i="7"/>
  <c r="AD288" i="7"/>
  <c r="AA288" i="7"/>
  <c r="AL288" i="7" s="1"/>
  <c r="B288" i="7" s="1"/>
  <c r="V288" i="7"/>
  <c r="R288" i="7"/>
  <c r="M288" i="7"/>
  <c r="W288" i="7" s="1"/>
  <c r="H288" i="7"/>
  <c r="AJ287" i="7"/>
  <c r="AG287" i="7"/>
  <c r="AD287" i="7"/>
  <c r="AA287" i="7"/>
  <c r="V287" i="7"/>
  <c r="R287" i="7"/>
  <c r="W287" i="7" s="1"/>
  <c r="M287" i="7"/>
  <c r="H287" i="7"/>
  <c r="AJ286" i="7"/>
  <c r="AG286" i="7"/>
  <c r="AD286" i="7"/>
  <c r="AA286" i="7"/>
  <c r="V286" i="7"/>
  <c r="R286" i="7"/>
  <c r="M286" i="7"/>
  <c r="W286" i="7" s="1"/>
  <c r="AL286" i="7" s="1"/>
  <c r="B286" i="7" s="1"/>
  <c r="H286" i="7"/>
  <c r="AJ285" i="7"/>
  <c r="AG285" i="7"/>
  <c r="AD285" i="7"/>
  <c r="AA285" i="7"/>
  <c r="V285" i="7"/>
  <c r="R285" i="7"/>
  <c r="W285" i="7" s="1"/>
  <c r="M285" i="7"/>
  <c r="H285" i="7"/>
  <c r="AJ284" i="7"/>
  <c r="AG284" i="7"/>
  <c r="AD284" i="7"/>
  <c r="AA284" i="7"/>
  <c r="AL284" i="7" s="1"/>
  <c r="B284" i="7" s="1"/>
  <c r="V284" i="7"/>
  <c r="R284" i="7"/>
  <c r="M284" i="7"/>
  <c r="W284" i="7" s="1"/>
  <c r="H284" i="7"/>
  <c r="AJ283" i="7"/>
  <c r="AG283" i="7"/>
  <c r="AD283" i="7"/>
  <c r="AA283" i="7"/>
  <c r="V283" i="7"/>
  <c r="R283" i="7"/>
  <c r="W283" i="7" s="1"/>
  <c r="M283" i="7"/>
  <c r="H283" i="7"/>
  <c r="AJ282" i="7"/>
  <c r="AG282" i="7"/>
  <c r="AD282" i="7"/>
  <c r="AA282" i="7"/>
  <c r="V282" i="7"/>
  <c r="R282" i="7"/>
  <c r="M282" i="7"/>
  <c r="W282" i="7" s="1"/>
  <c r="AL282" i="7" s="1"/>
  <c r="B282" i="7" s="1"/>
  <c r="H282" i="7"/>
  <c r="AJ281" i="7"/>
  <c r="AG281" i="7"/>
  <c r="AD281" i="7"/>
  <c r="AA281" i="7"/>
  <c r="V281" i="7"/>
  <c r="R281" i="7"/>
  <c r="W281" i="7" s="1"/>
  <c r="M281" i="7"/>
  <c r="H281" i="7"/>
  <c r="AJ280" i="7"/>
  <c r="AG280" i="7"/>
  <c r="AD280" i="7"/>
  <c r="AA280" i="7"/>
  <c r="AL280" i="7" s="1"/>
  <c r="B280" i="7" s="1"/>
  <c r="V280" i="7"/>
  <c r="R280" i="7"/>
  <c r="M280" i="7"/>
  <c r="W280" i="7" s="1"/>
  <c r="H280" i="7"/>
  <c r="AJ279" i="7"/>
  <c r="AG279" i="7"/>
  <c r="AD279" i="7"/>
  <c r="AA279" i="7"/>
  <c r="V279" i="7"/>
  <c r="R279" i="7"/>
  <c r="W279" i="7" s="1"/>
  <c r="M279" i="7"/>
  <c r="H279" i="7"/>
  <c r="AJ278" i="7"/>
  <c r="AG278" i="7"/>
  <c r="AD278" i="7"/>
  <c r="AA278" i="7"/>
  <c r="V278" i="7"/>
  <c r="R278" i="7"/>
  <c r="M278" i="7"/>
  <c r="W278" i="7" s="1"/>
  <c r="AL278" i="7" s="1"/>
  <c r="B278" i="7" s="1"/>
  <c r="H278" i="7"/>
  <c r="AJ277" i="7"/>
  <c r="AG277" i="7"/>
  <c r="AD277" i="7"/>
  <c r="AA277" i="7"/>
  <c r="V277" i="7"/>
  <c r="R277" i="7"/>
  <c r="M277" i="7"/>
  <c r="W277" i="7" s="1"/>
  <c r="H277" i="7"/>
  <c r="AJ276" i="7"/>
  <c r="AG276" i="7"/>
  <c r="AD276" i="7"/>
  <c r="AA276" i="7"/>
  <c r="V276" i="7"/>
  <c r="R276" i="7"/>
  <c r="W276" i="7" s="1"/>
  <c r="M276" i="7"/>
  <c r="H276" i="7"/>
  <c r="AL276" i="7" s="1"/>
  <c r="B276" i="7" s="1"/>
  <c r="AJ275" i="7"/>
  <c r="AG275" i="7"/>
  <c r="AD275" i="7"/>
  <c r="AA275" i="7"/>
  <c r="V275" i="7"/>
  <c r="R275" i="7"/>
  <c r="M275" i="7"/>
  <c r="W275" i="7" s="1"/>
  <c r="AL275" i="7" s="1"/>
  <c r="B275" i="7" s="1"/>
  <c r="H275" i="7"/>
  <c r="AJ274" i="7"/>
  <c r="AG274" i="7"/>
  <c r="AD274" i="7"/>
  <c r="AA274" i="7"/>
  <c r="V274" i="7"/>
  <c r="R274" i="7"/>
  <c r="W274" i="7" s="1"/>
  <c r="M274" i="7"/>
  <c r="H274" i="7"/>
  <c r="AL274" i="7" s="1"/>
  <c r="B274" i="7" s="1"/>
  <c r="AJ273" i="7"/>
  <c r="AG273" i="7"/>
  <c r="AD273" i="7"/>
  <c r="AA273" i="7"/>
  <c r="V273" i="7"/>
  <c r="R273" i="7"/>
  <c r="M273" i="7"/>
  <c r="W273" i="7" s="1"/>
  <c r="AL273" i="7" s="1"/>
  <c r="B273" i="7" s="1"/>
  <c r="H273" i="7"/>
  <c r="AJ272" i="7"/>
  <c r="AG272" i="7"/>
  <c r="AD272" i="7"/>
  <c r="AA272" i="7"/>
  <c r="V272" i="7"/>
  <c r="R272" i="7"/>
  <c r="W272" i="7" s="1"/>
  <c r="M272" i="7"/>
  <c r="H272" i="7"/>
  <c r="AL272" i="7" s="1"/>
  <c r="B272" i="7" s="1"/>
  <c r="AJ271" i="7"/>
  <c r="AG271" i="7"/>
  <c r="AD271" i="7"/>
  <c r="AA271" i="7"/>
  <c r="V271" i="7"/>
  <c r="R271" i="7"/>
  <c r="M271" i="7"/>
  <c r="W271" i="7" s="1"/>
  <c r="AL271" i="7" s="1"/>
  <c r="B271" i="7" s="1"/>
  <c r="H271" i="7"/>
  <c r="AJ270" i="7"/>
  <c r="AG270" i="7"/>
  <c r="AD270" i="7"/>
  <c r="AA270" i="7"/>
  <c r="V270" i="7"/>
  <c r="R270" i="7"/>
  <c r="W270" i="7" s="1"/>
  <c r="M270" i="7"/>
  <c r="H270" i="7"/>
  <c r="AL270" i="7" s="1"/>
  <c r="B270" i="7" s="1"/>
  <c r="AJ269" i="7"/>
  <c r="AG269" i="7"/>
  <c r="AD269" i="7"/>
  <c r="AA269" i="7"/>
  <c r="V269" i="7"/>
  <c r="R269" i="7"/>
  <c r="M269" i="7"/>
  <c r="W269" i="7" s="1"/>
  <c r="AL269" i="7" s="1"/>
  <c r="B269" i="7" s="1"/>
  <c r="H269" i="7"/>
  <c r="AJ268" i="7"/>
  <c r="AG268" i="7"/>
  <c r="AD268" i="7"/>
  <c r="AA268" i="7"/>
  <c r="V268" i="7"/>
  <c r="R268" i="7"/>
  <c r="W268" i="7" s="1"/>
  <c r="M268" i="7"/>
  <c r="H268" i="7"/>
  <c r="AL268" i="7" s="1"/>
  <c r="B268" i="7" s="1"/>
  <c r="AJ267" i="7"/>
  <c r="AG267" i="7"/>
  <c r="AD267" i="7"/>
  <c r="AA267" i="7"/>
  <c r="V267" i="7"/>
  <c r="R267" i="7"/>
  <c r="M267" i="7"/>
  <c r="W267" i="7" s="1"/>
  <c r="AL267" i="7" s="1"/>
  <c r="B267" i="7" s="1"/>
  <c r="H267" i="7"/>
  <c r="AJ266" i="7"/>
  <c r="AG266" i="7"/>
  <c r="AD266" i="7"/>
  <c r="AA266" i="7"/>
  <c r="V266" i="7"/>
  <c r="R266" i="7"/>
  <c r="W266" i="7" s="1"/>
  <c r="M266" i="7"/>
  <c r="H266" i="7"/>
  <c r="AL266" i="7" s="1"/>
  <c r="B266" i="7" s="1"/>
  <c r="AJ265" i="7"/>
  <c r="AG265" i="7"/>
  <c r="AD265" i="7"/>
  <c r="AA265" i="7"/>
  <c r="V265" i="7"/>
  <c r="R265" i="7"/>
  <c r="M265" i="7"/>
  <c r="W265" i="7" s="1"/>
  <c r="AL265" i="7" s="1"/>
  <c r="B265" i="7" s="1"/>
  <c r="H265" i="7"/>
  <c r="AJ264" i="7"/>
  <c r="AG264" i="7"/>
  <c r="AD264" i="7"/>
  <c r="AA264" i="7"/>
  <c r="V264" i="7"/>
  <c r="R264" i="7"/>
  <c r="W264" i="7" s="1"/>
  <c r="M264" i="7"/>
  <c r="H264" i="7"/>
  <c r="AL264" i="7" s="1"/>
  <c r="B264" i="7" s="1"/>
  <c r="AJ263" i="7"/>
  <c r="AG263" i="7"/>
  <c r="AD263" i="7"/>
  <c r="AA263" i="7"/>
  <c r="V263" i="7"/>
  <c r="R263" i="7"/>
  <c r="M263" i="7"/>
  <c r="W263" i="7" s="1"/>
  <c r="AL263" i="7" s="1"/>
  <c r="B263" i="7" s="1"/>
  <c r="H263" i="7"/>
  <c r="AJ262" i="7"/>
  <c r="AG262" i="7"/>
  <c r="AD262" i="7"/>
  <c r="AA262" i="7"/>
  <c r="V262" i="7"/>
  <c r="R262" i="7"/>
  <c r="W262" i="7" s="1"/>
  <c r="M262" i="7"/>
  <c r="H262" i="7"/>
  <c r="AL262" i="7" s="1"/>
  <c r="B262" i="7" s="1"/>
  <c r="AJ261" i="7"/>
  <c r="AG261" i="7"/>
  <c r="AD261" i="7"/>
  <c r="AA261" i="7"/>
  <c r="V261" i="7"/>
  <c r="R261" i="7"/>
  <c r="M261" i="7"/>
  <c r="W261" i="7" s="1"/>
  <c r="AL261" i="7" s="1"/>
  <c r="B261" i="7" s="1"/>
  <c r="H261" i="7"/>
  <c r="AJ260" i="7"/>
  <c r="AG260" i="7"/>
  <c r="AD260" i="7"/>
  <c r="AA260" i="7"/>
  <c r="V260" i="7"/>
  <c r="R260" i="7"/>
  <c r="W260" i="7" s="1"/>
  <c r="M260" i="7"/>
  <c r="H260" i="7"/>
  <c r="AL260" i="7" s="1"/>
  <c r="B260" i="7" s="1"/>
  <c r="AJ259" i="7"/>
  <c r="AG259" i="7"/>
  <c r="AD259" i="7"/>
  <c r="AA259" i="7"/>
  <c r="V259" i="7"/>
  <c r="R259" i="7"/>
  <c r="M259" i="7"/>
  <c r="W259" i="7" s="1"/>
  <c r="AL259" i="7" s="1"/>
  <c r="B259" i="7" s="1"/>
  <c r="H259" i="7"/>
  <c r="AJ258" i="7"/>
  <c r="AG258" i="7"/>
  <c r="AD258" i="7"/>
  <c r="AA258" i="7"/>
  <c r="V258" i="7"/>
  <c r="R258" i="7"/>
  <c r="W258" i="7" s="1"/>
  <c r="M258" i="7"/>
  <c r="H258" i="7"/>
  <c r="AL258" i="7" s="1"/>
  <c r="B258" i="7" s="1"/>
  <c r="AJ257" i="7"/>
  <c r="AG257" i="7"/>
  <c r="AD257" i="7"/>
  <c r="AA257" i="7"/>
  <c r="V257" i="7"/>
  <c r="R257" i="7"/>
  <c r="M257" i="7"/>
  <c r="W257" i="7" s="1"/>
  <c r="AL257" i="7" s="1"/>
  <c r="B257" i="7" s="1"/>
  <c r="H257" i="7"/>
  <c r="AJ256" i="7"/>
  <c r="AG256" i="7"/>
  <c r="AD256" i="7"/>
  <c r="AA256" i="7"/>
  <c r="V256" i="7"/>
  <c r="R256" i="7"/>
  <c r="W256" i="7" s="1"/>
  <c r="M256" i="7"/>
  <c r="H256" i="7"/>
  <c r="AL256" i="7" s="1"/>
  <c r="B256" i="7" s="1"/>
  <c r="AJ255" i="7"/>
  <c r="AG255" i="7"/>
  <c r="AD255" i="7"/>
  <c r="AA255" i="7"/>
  <c r="V255" i="7"/>
  <c r="R255" i="7"/>
  <c r="M255" i="7"/>
  <c r="W255" i="7" s="1"/>
  <c r="AL255" i="7" s="1"/>
  <c r="B255" i="7" s="1"/>
  <c r="H255" i="7"/>
  <c r="AJ254" i="7"/>
  <c r="AG254" i="7"/>
  <c r="AD254" i="7"/>
  <c r="AA254" i="7"/>
  <c r="V254" i="7"/>
  <c r="R254" i="7"/>
  <c r="W254" i="7" s="1"/>
  <c r="M254" i="7"/>
  <c r="H254" i="7"/>
  <c r="AL254" i="7" s="1"/>
  <c r="B254" i="7" s="1"/>
  <c r="AJ253" i="7"/>
  <c r="AG253" i="7"/>
  <c r="AD253" i="7"/>
  <c r="AA253" i="7"/>
  <c r="V253" i="7"/>
  <c r="R253" i="7"/>
  <c r="M253" i="7"/>
  <c r="W253" i="7" s="1"/>
  <c r="AL253" i="7" s="1"/>
  <c r="B253" i="7" s="1"/>
  <c r="H253" i="7"/>
  <c r="AJ252" i="7"/>
  <c r="AG252" i="7"/>
  <c r="AD252" i="7"/>
  <c r="AA252" i="7"/>
  <c r="V252" i="7"/>
  <c r="R252" i="7"/>
  <c r="W252" i="7" s="1"/>
  <c r="M252" i="7"/>
  <c r="H252" i="7"/>
  <c r="AL252" i="7" s="1"/>
  <c r="B252" i="7" s="1"/>
  <c r="AJ251" i="7"/>
  <c r="AG251" i="7"/>
  <c r="AD251" i="7"/>
  <c r="AA251" i="7"/>
  <c r="V251" i="7"/>
  <c r="R251" i="7"/>
  <c r="M251" i="7"/>
  <c r="W251" i="7" s="1"/>
  <c r="AL251" i="7" s="1"/>
  <c r="B251" i="7" s="1"/>
  <c r="H251" i="7"/>
  <c r="AJ250" i="7"/>
  <c r="AG250" i="7"/>
  <c r="AD250" i="7"/>
  <c r="AA250" i="7"/>
  <c r="V250" i="7"/>
  <c r="R250" i="7"/>
  <c r="W250" i="7" s="1"/>
  <c r="M250" i="7"/>
  <c r="H250" i="7"/>
  <c r="AL250" i="7" s="1"/>
  <c r="B250" i="7" s="1"/>
  <c r="AJ249" i="7"/>
  <c r="AG249" i="7"/>
  <c r="AD249" i="7"/>
  <c r="AA249" i="7"/>
  <c r="V249" i="7"/>
  <c r="R249" i="7"/>
  <c r="M249" i="7"/>
  <c r="W249" i="7" s="1"/>
  <c r="AL249" i="7" s="1"/>
  <c r="B249" i="7" s="1"/>
  <c r="H249" i="7"/>
  <c r="AJ248" i="7"/>
  <c r="AG248" i="7"/>
  <c r="AD248" i="7"/>
  <c r="AA248" i="7"/>
  <c r="V248" i="7"/>
  <c r="R248" i="7"/>
  <c r="W248" i="7" s="1"/>
  <c r="M248" i="7"/>
  <c r="H248" i="7"/>
  <c r="AL248" i="7" s="1"/>
  <c r="B248" i="7" s="1"/>
  <c r="AJ247" i="7"/>
  <c r="AG247" i="7"/>
  <c r="AD247" i="7"/>
  <c r="AA247" i="7"/>
  <c r="V247" i="7"/>
  <c r="R247" i="7"/>
  <c r="M247" i="7"/>
  <c r="W247" i="7" s="1"/>
  <c r="AL247" i="7" s="1"/>
  <c r="B247" i="7" s="1"/>
  <c r="H247" i="7"/>
  <c r="AJ246" i="7"/>
  <c r="AG246" i="7"/>
  <c r="AD246" i="7"/>
  <c r="AA246" i="7"/>
  <c r="V246" i="7"/>
  <c r="R246" i="7"/>
  <c r="W246" i="7" s="1"/>
  <c r="M246" i="7"/>
  <c r="H246" i="7"/>
  <c r="AL246" i="7" s="1"/>
  <c r="B246" i="7" s="1"/>
  <c r="AJ238" i="7"/>
  <c r="AG238" i="7"/>
  <c r="AD238" i="7"/>
  <c r="AA238" i="7"/>
  <c r="V238" i="7"/>
  <c r="R238" i="7"/>
  <c r="M238" i="7"/>
  <c r="W238" i="7" s="1"/>
  <c r="AL238" i="7" s="1"/>
  <c r="B238" i="7" s="1"/>
  <c r="H238" i="7"/>
  <c r="AJ237" i="7"/>
  <c r="AG237" i="7"/>
  <c r="AD237" i="7"/>
  <c r="AA237" i="7"/>
  <c r="V237" i="7"/>
  <c r="R237" i="7"/>
  <c r="W237" i="7" s="1"/>
  <c r="M237" i="7"/>
  <c r="H237" i="7"/>
  <c r="AJ236" i="7"/>
  <c r="AG236" i="7"/>
  <c r="AD236" i="7"/>
  <c r="AA236" i="7"/>
  <c r="AL236" i="7" s="1"/>
  <c r="B236" i="7" s="1"/>
  <c r="V236" i="7"/>
  <c r="R236" i="7"/>
  <c r="M236" i="7"/>
  <c r="W236" i="7" s="1"/>
  <c r="H236" i="7"/>
  <c r="AJ235" i="7"/>
  <c r="AG235" i="7"/>
  <c r="AD235" i="7"/>
  <c r="AA235" i="7"/>
  <c r="V235" i="7"/>
  <c r="R235" i="7"/>
  <c r="W235" i="7" s="1"/>
  <c r="M235" i="7"/>
  <c r="H235" i="7"/>
  <c r="AJ234" i="7"/>
  <c r="AG234" i="7"/>
  <c r="AD234" i="7"/>
  <c r="AA234" i="7"/>
  <c r="V234" i="7"/>
  <c r="R234" i="7"/>
  <c r="M234" i="7"/>
  <c r="W234" i="7" s="1"/>
  <c r="AL234" i="7" s="1"/>
  <c r="B234" i="7" s="1"/>
  <c r="H234" i="7"/>
  <c r="AJ233" i="7"/>
  <c r="AG233" i="7"/>
  <c r="AD233" i="7"/>
  <c r="AA233" i="7"/>
  <c r="V233" i="7"/>
  <c r="R233" i="7"/>
  <c r="W233" i="7" s="1"/>
  <c r="M233" i="7"/>
  <c r="H233" i="7"/>
  <c r="AJ232" i="7"/>
  <c r="AG232" i="7"/>
  <c r="AD232" i="7"/>
  <c r="AA232" i="7"/>
  <c r="AL232" i="7" s="1"/>
  <c r="B232" i="7" s="1"/>
  <c r="V232" i="7"/>
  <c r="R232" i="7"/>
  <c r="M232" i="7"/>
  <c r="W232" i="7" s="1"/>
  <c r="H232" i="7"/>
  <c r="AJ231" i="7"/>
  <c r="AG231" i="7"/>
  <c r="AD231" i="7"/>
  <c r="AA231" i="7"/>
  <c r="V231" i="7"/>
  <c r="R231" i="7"/>
  <c r="W231" i="7" s="1"/>
  <c r="M231" i="7"/>
  <c r="H231" i="7"/>
  <c r="AJ230" i="7"/>
  <c r="AG230" i="7"/>
  <c r="AD230" i="7"/>
  <c r="AA230" i="7"/>
  <c r="V230" i="7"/>
  <c r="R230" i="7"/>
  <c r="M230" i="7"/>
  <c r="W230" i="7" s="1"/>
  <c r="AL230" i="7" s="1"/>
  <c r="B230" i="7" s="1"/>
  <c r="H230" i="7"/>
  <c r="AJ229" i="7"/>
  <c r="AG229" i="7"/>
  <c r="AD229" i="7"/>
  <c r="AA229" i="7"/>
  <c r="V229" i="7"/>
  <c r="R229" i="7"/>
  <c r="W229" i="7" s="1"/>
  <c r="M229" i="7"/>
  <c r="H229" i="7"/>
  <c r="AJ228" i="7"/>
  <c r="AG228" i="7"/>
  <c r="AD228" i="7"/>
  <c r="AA228" i="7"/>
  <c r="AL228" i="7" s="1"/>
  <c r="B228" i="7" s="1"/>
  <c r="V228" i="7"/>
  <c r="R228" i="7"/>
  <c r="M228" i="7"/>
  <c r="W228" i="7" s="1"/>
  <c r="H228" i="7"/>
  <c r="AJ227" i="7"/>
  <c r="AG227" i="7"/>
  <c r="AD227" i="7"/>
  <c r="AA227" i="7"/>
  <c r="V227" i="7"/>
  <c r="R227" i="7"/>
  <c r="W227" i="7" s="1"/>
  <c r="M227" i="7"/>
  <c r="H227" i="7"/>
  <c r="AJ226" i="7"/>
  <c r="AG226" i="7"/>
  <c r="AD226" i="7"/>
  <c r="AA226" i="7"/>
  <c r="V226" i="7"/>
  <c r="R226" i="7"/>
  <c r="M226" i="7"/>
  <c r="W226" i="7" s="1"/>
  <c r="AL226" i="7" s="1"/>
  <c r="B226" i="7" s="1"/>
  <c r="H226" i="7"/>
  <c r="AJ225" i="7"/>
  <c r="AG225" i="7"/>
  <c r="AD225" i="7"/>
  <c r="AA225" i="7"/>
  <c r="V225" i="7"/>
  <c r="R225" i="7"/>
  <c r="W225" i="7" s="1"/>
  <c r="M225" i="7"/>
  <c r="H225" i="7"/>
  <c r="AJ224" i="7"/>
  <c r="AG224" i="7"/>
  <c r="AD224" i="7"/>
  <c r="AA224" i="7"/>
  <c r="AL224" i="7" s="1"/>
  <c r="B224" i="7" s="1"/>
  <c r="V224" i="7"/>
  <c r="R224" i="7"/>
  <c r="M224" i="7"/>
  <c r="W224" i="7" s="1"/>
  <c r="H224" i="7"/>
  <c r="AJ223" i="7"/>
  <c r="AG223" i="7"/>
  <c r="AD223" i="7"/>
  <c r="AA223" i="7"/>
  <c r="V223" i="7"/>
  <c r="R223" i="7"/>
  <c r="W223" i="7" s="1"/>
  <c r="M223" i="7"/>
  <c r="H223" i="7"/>
  <c r="AJ222" i="7"/>
  <c r="AG222" i="7"/>
  <c r="AD222" i="7"/>
  <c r="AA222" i="7"/>
  <c r="V222" i="7"/>
  <c r="R222" i="7"/>
  <c r="M222" i="7"/>
  <c r="W222" i="7" s="1"/>
  <c r="AL222" i="7" s="1"/>
  <c r="B222" i="7" s="1"/>
  <c r="H222" i="7"/>
  <c r="AJ221" i="7"/>
  <c r="AG221" i="7"/>
  <c r="AD221" i="7"/>
  <c r="AA221" i="7"/>
  <c r="V221" i="7"/>
  <c r="R221" i="7"/>
  <c r="W221" i="7" s="1"/>
  <c r="M221" i="7"/>
  <c r="H221" i="7"/>
  <c r="AJ220" i="7"/>
  <c r="AG220" i="7"/>
  <c r="AD220" i="7"/>
  <c r="AA220" i="7"/>
  <c r="AL220" i="7" s="1"/>
  <c r="B220" i="7" s="1"/>
  <c r="V220" i="7"/>
  <c r="R220" i="7"/>
  <c r="M220" i="7"/>
  <c r="W220" i="7" s="1"/>
  <c r="H220" i="7"/>
  <c r="AJ219" i="7"/>
  <c r="AG219" i="7"/>
  <c r="AD219" i="7"/>
  <c r="AA219" i="7"/>
  <c r="V219" i="7"/>
  <c r="R219" i="7"/>
  <c r="W219" i="7" s="1"/>
  <c r="M219" i="7"/>
  <c r="H219" i="7"/>
  <c r="AJ218" i="7"/>
  <c r="AG218" i="7"/>
  <c r="AD218" i="7"/>
  <c r="AA218" i="7"/>
  <c r="V218" i="7"/>
  <c r="R218" i="7"/>
  <c r="M218" i="7"/>
  <c r="W218" i="7" s="1"/>
  <c r="AL218" i="7" s="1"/>
  <c r="B218" i="7" s="1"/>
  <c r="H218" i="7"/>
  <c r="AJ217" i="7"/>
  <c r="AG217" i="7"/>
  <c r="AD217" i="7"/>
  <c r="AA217" i="7"/>
  <c r="V217" i="7"/>
  <c r="R217" i="7"/>
  <c r="W217" i="7" s="1"/>
  <c r="M217" i="7"/>
  <c r="H217" i="7"/>
  <c r="AJ216" i="7"/>
  <c r="AG216" i="7"/>
  <c r="AD216" i="7"/>
  <c r="AA216" i="7"/>
  <c r="AL216" i="7" s="1"/>
  <c r="B216" i="7" s="1"/>
  <c r="V216" i="7"/>
  <c r="R216" i="7"/>
  <c r="M216" i="7"/>
  <c r="W216" i="7" s="1"/>
  <c r="H216" i="7"/>
  <c r="AJ215" i="7"/>
  <c r="AG215" i="7"/>
  <c r="AD215" i="7"/>
  <c r="AA215" i="7"/>
  <c r="V215" i="7"/>
  <c r="R215" i="7"/>
  <c r="W215" i="7" s="1"/>
  <c r="M215" i="7"/>
  <c r="H215" i="7"/>
  <c r="AJ214" i="7"/>
  <c r="AG214" i="7"/>
  <c r="AD214" i="7"/>
  <c r="AA214" i="7"/>
  <c r="V214" i="7"/>
  <c r="R214" i="7"/>
  <c r="M214" i="7"/>
  <c r="W214" i="7" s="1"/>
  <c r="AL214" i="7" s="1"/>
  <c r="B214" i="7" s="1"/>
  <c r="H214" i="7"/>
  <c r="AJ213" i="7"/>
  <c r="AG213" i="7"/>
  <c r="AD213" i="7"/>
  <c r="AA213" i="7"/>
  <c r="V213" i="7"/>
  <c r="R213" i="7"/>
  <c r="W213" i="7" s="1"/>
  <c r="M213" i="7"/>
  <c r="H213" i="7"/>
  <c r="AJ212" i="7"/>
  <c r="AG212" i="7"/>
  <c r="AD212" i="7"/>
  <c r="AA212" i="7"/>
  <c r="AL212" i="7" s="1"/>
  <c r="B212" i="7" s="1"/>
  <c r="V212" i="7"/>
  <c r="R212" i="7"/>
  <c r="M212" i="7"/>
  <c r="W212" i="7" s="1"/>
  <c r="H212" i="7"/>
  <c r="AJ211" i="7"/>
  <c r="AG211" i="7"/>
  <c r="AD211" i="7"/>
  <c r="AA211" i="7"/>
  <c r="V211" i="7"/>
  <c r="R211" i="7"/>
  <c r="W211" i="7" s="1"/>
  <c r="M211" i="7"/>
  <c r="H211" i="7"/>
  <c r="AJ210" i="7"/>
  <c r="AG210" i="7"/>
  <c r="AD210" i="7"/>
  <c r="AA210" i="7"/>
  <c r="V210" i="7"/>
  <c r="R210" i="7"/>
  <c r="M210" i="7"/>
  <c r="W210" i="7" s="1"/>
  <c r="AL210" i="7" s="1"/>
  <c r="H210" i="7"/>
  <c r="B210" i="7"/>
  <c r="AJ209" i="7"/>
  <c r="AG209" i="7"/>
  <c r="AD209" i="7"/>
  <c r="AA209" i="7"/>
  <c r="V209" i="7"/>
  <c r="R209" i="7"/>
  <c r="W209" i="7" s="1"/>
  <c r="M209" i="7"/>
  <c r="H209" i="7"/>
  <c r="AJ208" i="7"/>
  <c r="AG208" i="7"/>
  <c r="AD208" i="7"/>
  <c r="AA208" i="7"/>
  <c r="AL208" i="7" s="1"/>
  <c r="B208" i="7" s="1"/>
  <c r="V208" i="7"/>
  <c r="R208" i="7"/>
  <c r="M208" i="7"/>
  <c r="W208" i="7" s="1"/>
  <c r="H208" i="7"/>
  <c r="AJ207" i="7"/>
  <c r="AG207" i="7"/>
  <c r="AD207" i="7"/>
  <c r="AA207" i="7"/>
  <c r="V207" i="7"/>
  <c r="R207" i="7"/>
  <c r="W207" i="7" s="1"/>
  <c r="M207" i="7"/>
  <c r="H207" i="7"/>
  <c r="AJ206" i="7"/>
  <c r="AG206" i="7"/>
  <c r="AD206" i="7"/>
  <c r="AA206" i="7"/>
  <c r="V206" i="7"/>
  <c r="R206" i="7"/>
  <c r="M206" i="7"/>
  <c r="W206" i="7" s="1"/>
  <c r="AL206" i="7" s="1"/>
  <c r="H206" i="7"/>
  <c r="B206" i="7"/>
  <c r="AJ205" i="7"/>
  <c r="AG205" i="7"/>
  <c r="AD205" i="7"/>
  <c r="AA205" i="7"/>
  <c r="V205" i="7"/>
  <c r="R205" i="7"/>
  <c r="W205" i="7" s="1"/>
  <c r="M205" i="7"/>
  <c r="H205" i="7"/>
  <c r="AJ204" i="7"/>
  <c r="AG204" i="7"/>
  <c r="AD204" i="7"/>
  <c r="AA204" i="7"/>
  <c r="AL204" i="7" s="1"/>
  <c r="B204" i="7" s="1"/>
  <c r="V204" i="7"/>
  <c r="R204" i="7"/>
  <c r="M204" i="7"/>
  <c r="W204" i="7" s="1"/>
  <c r="H204" i="7"/>
  <c r="AJ203" i="7"/>
  <c r="AG203" i="7"/>
  <c r="AD203" i="7"/>
  <c r="AA203" i="7"/>
  <c r="V203" i="7"/>
  <c r="R203" i="7"/>
  <c r="W203" i="7" s="1"/>
  <c r="M203" i="7"/>
  <c r="H203" i="7"/>
  <c r="AJ202" i="7"/>
  <c r="AG202" i="7"/>
  <c r="AD202" i="7"/>
  <c r="AA202" i="7"/>
  <c r="V202" i="7"/>
  <c r="R202" i="7"/>
  <c r="M202" i="7"/>
  <c r="W202" i="7" s="1"/>
  <c r="AL202" i="7" s="1"/>
  <c r="H202" i="7"/>
  <c r="B202" i="7"/>
  <c r="AJ201" i="7"/>
  <c r="AG201" i="7"/>
  <c r="AD201" i="7"/>
  <c r="AA201" i="7"/>
  <c r="V201" i="7"/>
  <c r="R201" i="7"/>
  <c r="W201" i="7" s="1"/>
  <c r="M201" i="7"/>
  <c r="H201" i="7"/>
  <c r="AJ200" i="7"/>
  <c r="AG200" i="7"/>
  <c r="AD200" i="7"/>
  <c r="AA200" i="7"/>
  <c r="AL200" i="7" s="1"/>
  <c r="B200" i="7" s="1"/>
  <c r="V200" i="7"/>
  <c r="R200" i="7"/>
  <c r="M200" i="7"/>
  <c r="W200" i="7" s="1"/>
  <c r="H200" i="7"/>
  <c r="AJ199" i="7"/>
  <c r="AG199" i="7"/>
  <c r="AD199" i="7"/>
  <c r="AA199" i="7"/>
  <c r="V199" i="7"/>
  <c r="R199" i="7"/>
  <c r="W199" i="7" s="1"/>
  <c r="M199" i="7"/>
  <c r="H199" i="7"/>
  <c r="AJ198" i="7"/>
  <c r="AG198" i="7"/>
  <c r="AD198" i="7"/>
  <c r="AA198" i="7"/>
  <c r="V198" i="7"/>
  <c r="R198" i="7"/>
  <c r="M198" i="7"/>
  <c r="W198" i="7" s="1"/>
  <c r="AL198" i="7" s="1"/>
  <c r="B198" i="7" s="1"/>
  <c r="H198" i="7"/>
  <c r="AJ197" i="7"/>
  <c r="AG197" i="7"/>
  <c r="AD197" i="7"/>
  <c r="AA197" i="7"/>
  <c r="V197" i="7"/>
  <c r="R197" i="7"/>
  <c r="W197" i="7" s="1"/>
  <c r="M197" i="7"/>
  <c r="H197" i="7"/>
  <c r="AJ196" i="7"/>
  <c r="AG196" i="7"/>
  <c r="AD196" i="7"/>
  <c r="AA196" i="7"/>
  <c r="AL196" i="7" s="1"/>
  <c r="B196" i="7" s="1"/>
  <c r="V196" i="7"/>
  <c r="R196" i="7"/>
  <c r="M196" i="7"/>
  <c r="W196" i="7" s="1"/>
  <c r="H196" i="7"/>
  <c r="AJ195" i="7"/>
  <c r="AG195" i="7"/>
  <c r="AD195" i="7"/>
  <c r="AA195" i="7"/>
  <c r="V195" i="7"/>
  <c r="R195" i="7"/>
  <c r="W195" i="7" s="1"/>
  <c r="M195" i="7"/>
  <c r="H195" i="7"/>
  <c r="AJ194" i="7"/>
  <c r="AG194" i="7"/>
  <c r="AD194" i="7"/>
  <c r="AA194" i="7"/>
  <c r="V194" i="7"/>
  <c r="R194" i="7"/>
  <c r="M194" i="7"/>
  <c r="W194" i="7" s="1"/>
  <c r="AL194" i="7" s="1"/>
  <c r="H194" i="7"/>
  <c r="B194" i="7"/>
  <c r="AJ193" i="7"/>
  <c r="AG193" i="7"/>
  <c r="AD193" i="7"/>
  <c r="AA193" i="7"/>
  <c r="V193" i="7"/>
  <c r="R193" i="7"/>
  <c r="W193" i="7" s="1"/>
  <c r="M193" i="7"/>
  <c r="H193" i="7"/>
  <c r="AJ192" i="7"/>
  <c r="AG192" i="7"/>
  <c r="AD192" i="7"/>
  <c r="AA192" i="7"/>
  <c r="AL192" i="7" s="1"/>
  <c r="B192" i="7" s="1"/>
  <c r="V192" i="7"/>
  <c r="R192" i="7"/>
  <c r="M192" i="7"/>
  <c r="W192" i="7" s="1"/>
  <c r="H192" i="7"/>
  <c r="AJ191" i="7"/>
  <c r="AG191" i="7"/>
  <c r="AD191" i="7"/>
  <c r="AA191" i="7"/>
  <c r="V191" i="7"/>
  <c r="R191" i="7"/>
  <c r="W191" i="7" s="1"/>
  <c r="M191" i="7"/>
  <c r="H191" i="7"/>
  <c r="AJ190" i="7"/>
  <c r="AG190" i="7"/>
  <c r="AD190" i="7"/>
  <c r="AA190" i="7"/>
  <c r="V190" i="7"/>
  <c r="R190" i="7"/>
  <c r="M190" i="7"/>
  <c r="W190" i="7" s="1"/>
  <c r="AL190" i="7" s="1"/>
  <c r="B190" i="7" s="1"/>
  <c r="H190" i="7"/>
  <c r="AJ189" i="7"/>
  <c r="AG189" i="7"/>
  <c r="AD189" i="7"/>
  <c r="AA189" i="7"/>
  <c r="V189" i="7"/>
  <c r="R189" i="7"/>
  <c r="W189" i="7" s="1"/>
  <c r="M189" i="7"/>
  <c r="H189" i="7"/>
  <c r="AJ188" i="7"/>
  <c r="AG188" i="7"/>
  <c r="AD188" i="7"/>
  <c r="AA188" i="7"/>
  <c r="AL188" i="7" s="1"/>
  <c r="B188" i="7" s="1"/>
  <c r="V188" i="7"/>
  <c r="R188" i="7"/>
  <c r="M188" i="7"/>
  <c r="W188" i="7" s="1"/>
  <c r="H188" i="7"/>
  <c r="AJ187" i="7"/>
  <c r="AG187" i="7"/>
  <c r="AD187" i="7"/>
  <c r="AA187" i="7"/>
  <c r="V187" i="7"/>
  <c r="R187" i="7"/>
  <c r="W187" i="7" s="1"/>
  <c r="M187" i="7"/>
  <c r="H187" i="7"/>
  <c r="AJ186" i="7"/>
  <c r="AG186" i="7"/>
  <c r="AD186" i="7"/>
  <c r="AA186" i="7"/>
  <c r="V186" i="7"/>
  <c r="R186" i="7"/>
  <c r="M186" i="7"/>
  <c r="W186" i="7" s="1"/>
  <c r="AL186" i="7" s="1"/>
  <c r="H186" i="7"/>
  <c r="B186" i="7"/>
  <c r="AJ185" i="7"/>
  <c r="AG185" i="7"/>
  <c r="AD185" i="7"/>
  <c r="AA185" i="7"/>
  <c r="V185" i="7"/>
  <c r="R185" i="7"/>
  <c r="W185" i="7" s="1"/>
  <c r="M185" i="7"/>
  <c r="H185" i="7"/>
  <c r="AJ184" i="7"/>
  <c r="AG184" i="7"/>
  <c r="AD184" i="7"/>
  <c r="AA184" i="7"/>
  <c r="AL184" i="7" s="1"/>
  <c r="B184" i="7" s="1"/>
  <c r="V184" i="7"/>
  <c r="R184" i="7"/>
  <c r="M184" i="7"/>
  <c r="W184" i="7" s="1"/>
  <c r="H184" i="7"/>
  <c r="AJ183" i="7"/>
  <c r="AG183" i="7"/>
  <c r="AD183" i="7"/>
  <c r="AA183" i="7"/>
  <c r="V183" i="7"/>
  <c r="R183" i="7"/>
  <c r="W183" i="7" s="1"/>
  <c r="M183" i="7"/>
  <c r="H183" i="7"/>
  <c r="AJ182" i="7"/>
  <c r="AG182" i="7"/>
  <c r="AD182" i="7"/>
  <c r="AA182" i="7"/>
  <c r="V182" i="7"/>
  <c r="R182" i="7"/>
  <c r="M182" i="7"/>
  <c r="W182" i="7" s="1"/>
  <c r="H182" i="7"/>
  <c r="AJ175" i="7"/>
  <c r="AG175" i="7"/>
  <c r="AD175" i="7"/>
  <c r="AA175" i="7"/>
  <c r="V175" i="7"/>
  <c r="R175" i="7"/>
  <c r="M175" i="7"/>
  <c r="W175" i="7" s="1"/>
  <c r="H175" i="7"/>
  <c r="AJ174" i="7"/>
  <c r="AG174" i="7"/>
  <c r="AD174" i="7"/>
  <c r="AA174" i="7"/>
  <c r="V174" i="7"/>
  <c r="R174" i="7"/>
  <c r="M174" i="7"/>
  <c r="W174" i="7" s="1"/>
  <c r="H174" i="7"/>
  <c r="AJ173" i="7"/>
  <c r="AG173" i="7"/>
  <c r="AD173" i="7"/>
  <c r="AA173" i="7"/>
  <c r="V173" i="7"/>
  <c r="R173" i="7"/>
  <c r="M173" i="7"/>
  <c r="W173" i="7" s="1"/>
  <c r="H173" i="7"/>
  <c r="AJ172" i="7"/>
  <c r="AG172" i="7"/>
  <c r="AD172" i="7"/>
  <c r="AA172" i="7"/>
  <c r="V172" i="7"/>
  <c r="R172" i="7"/>
  <c r="M172" i="7"/>
  <c r="W172" i="7" s="1"/>
  <c r="H172" i="7"/>
  <c r="AJ171" i="7"/>
  <c r="AG171" i="7"/>
  <c r="AD171" i="7"/>
  <c r="AA171" i="7"/>
  <c r="V171" i="7"/>
  <c r="R171" i="7"/>
  <c r="M171" i="7"/>
  <c r="W171" i="7" s="1"/>
  <c r="H171" i="7"/>
  <c r="AJ170" i="7"/>
  <c r="AG170" i="7"/>
  <c r="AD170" i="7"/>
  <c r="AA170" i="7"/>
  <c r="V170" i="7"/>
  <c r="R170" i="7"/>
  <c r="M170" i="7"/>
  <c r="W170" i="7" s="1"/>
  <c r="H170" i="7"/>
  <c r="AJ169" i="7"/>
  <c r="AG169" i="7"/>
  <c r="AD169" i="7"/>
  <c r="AA169" i="7"/>
  <c r="V169" i="7"/>
  <c r="R169" i="7"/>
  <c r="M169" i="7"/>
  <c r="W169" i="7" s="1"/>
  <c r="H169" i="7"/>
  <c r="AJ168" i="7"/>
  <c r="AG168" i="7"/>
  <c r="AD168" i="7"/>
  <c r="AA168" i="7"/>
  <c r="V168" i="7"/>
  <c r="R168" i="7"/>
  <c r="M168" i="7"/>
  <c r="W168" i="7" s="1"/>
  <c r="H168" i="7"/>
  <c r="AJ167" i="7"/>
  <c r="AG167" i="7"/>
  <c r="AD167" i="7"/>
  <c r="AA167" i="7"/>
  <c r="V167" i="7"/>
  <c r="R167" i="7"/>
  <c r="M167" i="7"/>
  <c r="W167" i="7" s="1"/>
  <c r="H167" i="7"/>
  <c r="AJ166" i="7"/>
  <c r="AG166" i="7"/>
  <c r="AD166" i="7"/>
  <c r="AA166" i="7"/>
  <c r="V166" i="7"/>
  <c r="R166" i="7"/>
  <c r="M166" i="7"/>
  <c r="W166" i="7" s="1"/>
  <c r="H166" i="7"/>
  <c r="AJ165" i="7"/>
  <c r="AG165" i="7"/>
  <c r="AD165" i="7"/>
  <c r="AA165" i="7"/>
  <c r="V165" i="7"/>
  <c r="R165" i="7"/>
  <c r="M165" i="7"/>
  <c r="W165" i="7" s="1"/>
  <c r="H165" i="7"/>
  <c r="AJ164" i="7"/>
  <c r="AG164" i="7"/>
  <c r="AD164" i="7"/>
  <c r="AA164" i="7"/>
  <c r="V164" i="7"/>
  <c r="R164" i="7"/>
  <c r="M164" i="7"/>
  <c r="W164" i="7" s="1"/>
  <c r="H164" i="7"/>
  <c r="AJ163" i="7"/>
  <c r="AG163" i="7"/>
  <c r="AD163" i="7"/>
  <c r="AA163" i="7"/>
  <c r="V163" i="7"/>
  <c r="R163" i="7"/>
  <c r="M163" i="7"/>
  <c r="W163" i="7" s="1"/>
  <c r="H163" i="7"/>
  <c r="AJ162" i="7"/>
  <c r="AG162" i="7"/>
  <c r="AD162" i="7"/>
  <c r="AA162" i="7"/>
  <c r="V162" i="7"/>
  <c r="R162" i="7"/>
  <c r="M162" i="7"/>
  <c r="W162" i="7" s="1"/>
  <c r="H162" i="7"/>
  <c r="AJ161" i="7"/>
  <c r="AG161" i="7"/>
  <c r="AD161" i="7"/>
  <c r="AA161" i="7"/>
  <c r="V161" i="7"/>
  <c r="R161" i="7"/>
  <c r="M161" i="7"/>
  <c r="W161" i="7" s="1"/>
  <c r="H161" i="7"/>
  <c r="AJ160" i="7"/>
  <c r="AG160" i="7"/>
  <c r="AD160" i="7"/>
  <c r="AA160" i="7"/>
  <c r="V160" i="7"/>
  <c r="R160" i="7"/>
  <c r="M160" i="7"/>
  <c r="W160" i="7" s="1"/>
  <c r="H160" i="7"/>
  <c r="AJ159" i="7"/>
  <c r="AG159" i="7"/>
  <c r="AD159" i="7"/>
  <c r="AA159" i="7"/>
  <c r="V159" i="7"/>
  <c r="R159" i="7"/>
  <c r="M159" i="7"/>
  <c r="W159" i="7" s="1"/>
  <c r="H159" i="7"/>
  <c r="AJ158" i="7"/>
  <c r="AG158" i="7"/>
  <c r="AD158" i="7"/>
  <c r="AA158" i="7"/>
  <c r="V158" i="7"/>
  <c r="R158" i="7"/>
  <c r="M158" i="7"/>
  <c r="W158" i="7" s="1"/>
  <c r="H158" i="7"/>
  <c r="AJ157" i="7"/>
  <c r="AG157" i="7"/>
  <c r="AD157" i="7"/>
  <c r="AA157" i="7"/>
  <c r="V157" i="7"/>
  <c r="R157" i="7"/>
  <c r="M157" i="7"/>
  <c r="W157" i="7" s="1"/>
  <c r="H157" i="7"/>
  <c r="AJ156" i="7"/>
  <c r="AG156" i="7"/>
  <c r="AD156" i="7"/>
  <c r="AA156" i="7"/>
  <c r="V156" i="7"/>
  <c r="R156" i="7"/>
  <c r="M156" i="7"/>
  <c r="W156" i="7" s="1"/>
  <c r="H156" i="7"/>
  <c r="AJ155" i="7"/>
  <c r="AG155" i="7"/>
  <c r="AD155" i="7"/>
  <c r="AA155" i="7"/>
  <c r="V155" i="7"/>
  <c r="R155" i="7"/>
  <c r="M155" i="7"/>
  <c r="W155" i="7" s="1"/>
  <c r="H155" i="7"/>
  <c r="AJ154" i="7"/>
  <c r="AG154" i="7"/>
  <c r="AD154" i="7"/>
  <c r="AA154" i="7"/>
  <c r="V154" i="7"/>
  <c r="R154" i="7"/>
  <c r="M154" i="7"/>
  <c r="W154" i="7" s="1"/>
  <c r="H154" i="7"/>
  <c r="AJ153" i="7"/>
  <c r="AG153" i="7"/>
  <c r="AD153" i="7"/>
  <c r="AA153" i="7"/>
  <c r="V153" i="7"/>
  <c r="R153" i="7"/>
  <c r="W153" i="7" s="1"/>
  <c r="M153" i="7"/>
  <c r="H153" i="7"/>
  <c r="AL153" i="7" s="1"/>
  <c r="B153" i="7" s="1"/>
  <c r="AJ152" i="7"/>
  <c r="AG152" i="7"/>
  <c r="AD152" i="7"/>
  <c r="AA152" i="7"/>
  <c r="V152" i="7"/>
  <c r="R152" i="7"/>
  <c r="M152" i="7"/>
  <c r="W152" i="7" s="1"/>
  <c r="H152" i="7"/>
  <c r="AJ151" i="7"/>
  <c r="AG151" i="7"/>
  <c r="AD151" i="7"/>
  <c r="AA151" i="7"/>
  <c r="V151" i="7"/>
  <c r="R151" i="7"/>
  <c r="M151" i="7"/>
  <c r="W151" i="7" s="1"/>
  <c r="H151" i="7"/>
  <c r="AJ150" i="7"/>
  <c r="AG150" i="7"/>
  <c r="AD150" i="7"/>
  <c r="AA150" i="7"/>
  <c r="V150" i="7"/>
  <c r="R150" i="7"/>
  <c r="M150" i="7"/>
  <c r="W150" i="7" s="1"/>
  <c r="H150" i="7"/>
  <c r="AJ149" i="7"/>
  <c r="AG149" i="7"/>
  <c r="AD149" i="7"/>
  <c r="AA149" i="7"/>
  <c r="V149" i="7"/>
  <c r="R149" i="7"/>
  <c r="M149" i="7"/>
  <c r="W149" i="7" s="1"/>
  <c r="H149" i="7"/>
  <c r="AJ148" i="7"/>
  <c r="AG148" i="7"/>
  <c r="AD148" i="7"/>
  <c r="AA148" i="7"/>
  <c r="V148" i="7"/>
  <c r="R148" i="7"/>
  <c r="M148" i="7"/>
  <c r="W148" i="7" s="1"/>
  <c r="H148" i="7"/>
  <c r="AJ147" i="7"/>
  <c r="AG147" i="7"/>
  <c r="AD147" i="7"/>
  <c r="AA147" i="7"/>
  <c r="V147" i="7"/>
  <c r="R147" i="7"/>
  <c r="M147" i="7"/>
  <c r="W147" i="7" s="1"/>
  <c r="H147" i="7"/>
  <c r="AJ146" i="7"/>
  <c r="AG146" i="7"/>
  <c r="AD146" i="7"/>
  <c r="AA146" i="7"/>
  <c r="V146" i="7"/>
  <c r="R146" i="7"/>
  <c r="M146" i="7"/>
  <c r="W146" i="7" s="1"/>
  <c r="H146" i="7"/>
  <c r="AJ145" i="7"/>
  <c r="AG145" i="7"/>
  <c r="AD145" i="7"/>
  <c r="AA145" i="7"/>
  <c r="V145" i="7"/>
  <c r="R145" i="7"/>
  <c r="M145" i="7"/>
  <c r="W145" i="7" s="1"/>
  <c r="H145" i="7"/>
  <c r="AJ144" i="7"/>
  <c r="AG144" i="7"/>
  <c r="AD144" i="7"/>
  <c r="AA144" i="7"/>
  <c r="V144" i="7"/>
  <c r="R144" i="7"/>
  <c r="M144" i="7"/>
  <c r="W144" i="7" s="1"/>
  <c r="H144" i="7"/>
  <c r="AJ143" i="7"/>
  <c r="AG143" i="7"/>
  <c r="AD143" i="7"/>
  <c r="AA143" i="7"/>
  <c r="V143" i="7"/>
  <c r="R143" i="7"/>
  <c r="M143" i="7"/>
  <c r="W143" i="7" s="1"/>
  <c r="H143" i="7"/>
  <c r="AJ142" i="7"/>
  <c r="AG142" i="7"/>
  <c r="AD142" i="7"/>
  <c r="AA142" i="7"/>
  <c r="V142" i="7"/>
  <c r="R142" i="7"/>
  <c r="M142" i="7"/>
  <c r="W142" i="7" s="1"/>
  <c r="H142" i="7"/>
  <c r="AJ141" i="7"/>
  <c r="AG141" i="7"/>
  <c r="AD141" i="7"/>
  <c r="AA141" i="7"/>
  <c r="V141" i="7"/>
  <c r="R141" i="7"/>
  <c r="M141" i="7"/>
  <c r="W141" i="7" s="1"/>
  <c r="H141" i="7"/>
  <c r="AJ140" i="7"/>
  <c r="AG140" i="7"/>
  <c r="AD140" i="7"/>
  <c r="AA140" i="7"/>
  <c r="V140" i="7"/>
  <c r="R140" i="7"/>
  <c r="M140" i="7"/>
  <c r="W140" i="7" s="1"/>
  <c r="H140" i="7"/>
  <c r="AJ139" i="7"/>
  <c r="AG139" i="7"/>
  <c r="AD139" i="7"/>
  <c r="AA139" i="7"/>
  <c r="V139" i="7"/>
  <c r="R139" i="7"/>
  <c r="M139" i="7"/>
  <c r="W139" i="7" s="1"/>
  <c r="H139" i="7"/>
  <c r="AJ138" i="7"/>
  <c r="AG138" i="7"/>
  <c r="AD138" i="7"/>
  <c r="AA138" i="7"/>
  <c r="V138" i="7"/>
  <c r="R138" i="7"/>
  <c r="M138" i="7"/>
  <c r="W138" i="7" s="1"/>
  <c r="H138" i="7"/>
  <c r="AJ137" i="7"/>
  <c r="AG137" i="7"/>
  <c r="AD137" i="7"/>
  <c r="AA137" i="7"/>
  <c r="V137" i="7"/>
  <c r="R137" i="7"/>
  <c r="M137" i="7"/>
  <c r="W137" i="7" s="1"/>
  <c r="H137" i="7"/>
  <c r="AJ136" i="7"/>
  <c r="AG136" i="7"/>
  <c r="AD136" i="7"/>
  <c r="AA136" i="7"/>
  <c r="V136" i="7"/>
  <c r="R136" i="7"/>
  <c r="M136" i="7"/>
  <c r="W136" i="7" s="1"/>
  <c r="H136" i="7"/>
  <c r="AJ135" i="7"/>
  <c r="AG135" i="7"/>
  <c r="AD135" i="7"/>
  <c r="AA135" i="7"/>
  <c r="V135" i="7"/>
  <c r="R135" i="7"/>
  <c r="M135" i="7"/>
  <c r="W135" i="7" s="1"/>
  <c r="H135" i="7"/>
  <c r="AJ134" i="7"/>
  <c r="AG134" i="7"/>
  <c r="AD134" i="7"/>
  <c r="AA134" i="7"/>
  <c r="V134" i="7"/>
  <c r="R134" i="7"/>
  <c r="M134" i="7"/>
  <c r="W134" i="7" s="1"/>
  <c r="H134" i="7"/>
  <c r="AJ133" i="7"/>
  <c r="AG133" i="7"/>
  <c r="AD133" i="7"/>
  <c r="AA133" i="7"/>
  <c r="V133" i="7"/>
  <c r="R133" i="7"/>
  <c r="M133" i="7"/>
  <c r="W133" i="7" s="1"/>
  <c r="H133" i="7"/>
  <c r="AJ132" i="7"/>
  <c r="AG132" i="7"/>
  <c r="AD132" i="7"/>
  <c r="AA132" i="7"/>
  <c r="V132" i="7"/>
  <c r="R132" i="7"/>
  <c r="M132" i="7"/>
  <c r="W132" i="7" s="1"/>
  <c r="H132" i="7"/>
  <c r="AJ131" i="7"/>
  <c r="AG131" i="7"/>
  <c r="AD131" i="7"/>
  <c r="AA131" i="7"/>
  <c r="V131" i="7"/>
  <c r="R131" i="7"/>
  <c r="M131" i="7"/>
  <c r="W131" i="7" s="1"/>
  <c r="H131" i="7"/>
  <c r="AJ130" i="7"/>
  <c r="AG130" i="7"/>
  <c r="AD130" i="7"/>
  <c r="AA130" i="7"/>
  <c r="V130" i="7"/>
  <c r="R130" i="7"/>
  <c r="M130" i="7"/>
  <c r="W130" i="7" s="1"/>
  <c r="H130" i="7"/>
  <c r="AJ129" i="7"/>
  <c r="AG129" i="7"/>
  <c r="AD129" i="7"/>
  <c r="AA129" i="7"/>
  <c r="V129" i="7"/>
  <c r="R129" i="7"/>
  <c r="M129" i="7"/>
  <c r="W129" i="7" s="1"/>
  <c r="H129" i="7"/>
  <c r="AJ128" i="7"/>
  <c r="AG128" i="7"/>
  <c r="AD128" i="7"/>
  <c r="AA128" i="7"/>
  <c r="V128" i="7"/>
  <c r="R128" i="7"/>
  <c r="M128" i="7"/>
  <c r="W128" i="7" s="1"/>
  <c r="H128" i="7"/>
  <c r="AJ127" i="7"/>
  <c r="AG127" i="7"/>
  <c r="AD127" i="7"/>
  <c r="AA127" i="7"/>
  <c r="V127" i="7"/>
  <c r="R127" i="7"/>
  <c r="M127" i="7"/>
  <c r="W127" i="7" s="1"/>
  <c r="H127" i="7"/>
  <c r="AJ126" i="7"/>
  <c r="AG126" i="7"/>
  <c r="AD126" i="7"/>
  <c r="AA126" i="7"/>
  <c r="V126" i="7"/>
  <c r="R126" i="7"/>
  <c r="M126" i="7"/>
  <c r="W126" i="7" s="1"/>
  <c r="H126" i="7"/>
  <c r="AJ125" i="7"/>
  <c r="AG125" i="7"/>
  <c r="AD125" i="7"/>
  <c r="AA125" i="7"/>
  <c r="V125" i="7"/>
  <c r="R125" i="7"/>
  <c r="M125" i="7"/>
  <c r="W125" i="7" s="1"/>
  <c r="H125" i="7"/>
  <c r="AJ124" i="7"/>
  <c r="AG124" i="7"/>
  <c r="AD124" i="7"/>
  <c r="AA124" i="7"/>
  <c r="V124" i="7"/>
  <c r="R124" i="7"/>
  <c r="M124" i="7"/>
  <c r="W124" i="7" s="1"/>
  <c r="H124" i="7"/>
  <c r="AJ123" i="7"/>
  <c r="AG123" i="7"/>
  <c r="AD123" i="7"/>
  <c r="AA123" i="7"/>
  <c r="V123" i="7"/>
  <c r="R123" i="7"/>
  <c r="M123" i="7"/>
  <c r="W123" i="7" s="1"/>
  <c r="H123" i="7"/>
  <c r="AJ122" i="7"/>
  <c r="AG122" i="7"/>
  <c r="AD122" i="7"/>
  <c r="AA122" i="7"/>
  <c r="V122" i="7"/>
  <c r="R122" i="7"/>
  <c r="M122" i="7"/>
  <c r="W122" i="7" s="1"/>
  <c r="H122" i="7"/>
  <c r="AJ121" i="7"/>
  <c r="AG121" i="7"/>
  <c r="AD121" i="7"/>
  <c r="AA121" i="7"/>
  <c r="V121" i="7"/>
  <c r="R121" i="7"/>
  <c r="M121" i="7"/>
  <c r="W121" i="7" s="1"/>
  <c r="H121" i="7"/>
  <c r="AJ120" i="7"/>
  <c r="AG120" i="7"/>
  <c r="AD120" i="7"/>
  <c r="AA120" i="7"/>
  <c r="V120" i="7"/>
  <c r="R120" i="7"/>
  <c r="M120" i="7"/>
  <c r="W120" i="7" s="1"/>
  <c r="H120" i="7"/>
  <c r="AJ119" i="7"/>
  <c r="AG119" i="7"/>
  <c r="AD119" i="7"/>
  <c r="AA119" i="7"/>
  <c r="V119" i="7"/>
  <c r="R119" i="7"/>
  <c r="W119" i="7" s="1"/>
  <c r="M119" i="7"/>
  <c r="H119" i="7"/>
  <c r="AJ118" i="7"/>
  <c r="AG118" i="7"/>
  <c r="AD118" i="7"/>
  <c r="AA118" i="7"/>
  <c r="V118" i="7"/>
  <c r="R118" i="7"/>
  <c r="M118" i="7"/>
  <c r="W118" i="7" s="1"/>
  <c r="AL118" i="7" s="1"/>
  <c r="B118" i="7" s="1"/>
  <c r="H118" i="7"/>
  <c r="AJ117" i="7"/>
  <c r="AG117" i="7"/>
  <c r="AD117" i="7"/>
  <c r="AA117" i="7"/>
  <c r="V117" i="7"/>
  <c r="R117" i="7"/>
  <c r="W117" i="7" s="1"/>
  <c r="M117" i="7"/>
  <c r="H117" i="7"/>
  <c r="AL117" i="7" s="1"/>
  <c r="B117" i="7" s="1"/>
  <c r="AJ116" i="7"/>
  <c r="AG116" i="7"/>
  <c r="AD116" i="7"/>
  <c r="AA116" i="7"/>
  <c r="V116" i="7"/>
  <c r="R116" i="7"/>
  <c r="M116" i="7"/>
  <c r="W116" i="7" s="1"/>
  <c r="AL116" i="7" s="1"/>
  <c r="B116" i="7" s="1"/>
  <c r="H116" i="7"/>
  <c r="AJ115" i="7"/>
  <c r="AG115" i="7"/>
  <c r="AD115" i="7"/>
  <c r="AA115" i="7"/>
  <c r="V115" i="7"/>
  <c r="R115" i="7"/>
  <c r="W115" i="7" s="1"/>
  <c r="M115" i="7"/>
  <c r="H115" i="7"/>
  <c r="AL115" i="7" s="1"/>
  <c r="B115" i="7" s="1"/>
  <c r="AJ114" i="7"/>
  <c r="AG114" i="7"/>
  <c r="AD114" i="7"/>
  <c r="AA114" i="7"/>
  <c r="V114" i="7"/>
  <c r="R114" i="7"/>
  <c r="M114" i="7"/>
  <c r="W114" i="7" s="1"/>
  <c r="AL114" i="7" s="1"/>
  <c r="B114" i="7" s="1"/>
  <c r="H114" i="7"/>
  <c r="AJ113" i="7"/>
  <c r="AG113" i="7"/>
  <c r="AD113" i="7"/>
  <c r="AA113" i="7"/>
  <c r="V113" i="7"/>
  <c r="R113" i="7"/>
  <c r="W113" i="7" s="1"/>
  <c r="M113" i="7"/>
  <c r="H113" i="7"/>
  <c r="AL113" i="7" s="1"/>
  <c r="B113" i="7" s="1"/>
  <c r="AJ112" i="7"/>
  <c r="AG112" i="7"/>
  <c r="AD112" i="7"/>
  <c r="AA112" i="7"/>
  <c r="V112" i="7"/>
  <c r="R112" i="7"/>
  <c r="M112" i="7"/>
  <c r="W112" i="7" s="1"/>
  <c r="AL112" i="7" s="1"/>
  <c r="B112" i="7" s="1"/>
  <c r="H112" i="7"/>
  <c r="AJ100" i="7"/>
  <c r="AG100" i="7"/>
  <c r="AD100" i="7"/>
  <c r="AA100" i="7"/>
  <c r="V100" i="7"/>
  <c r="R100" i="7"/>
  <c r="W100" i="7" s="1"/>
  <c r="M100" i="7"/>
  <c r="H100" i="7"/>
  <c r="AJ99" i="7"/>
  <c r="AG99" i="7"/>
  <c r="AD99" i="7"/>
  <c r="AA99" i="7"/>
  <c r="AL99" i="7" s="1"/>
  <c r="B99" i="7" s="1"/>
  <c r="V99" i="7"/>
  <c r="R99" i="7"/>
  <c r="M99" i="7"/>
  <c r="W99" i="7" s="1"/>
  <c r="H99" i="7"/>
  <c r="AJ98" i="7"/>
  <c r="AG98" i="7"/>
  <c r="AD98" i="7"/>
  <c r="AA98" i="7"/>
  <c r="V98" i="7"/>
  <c r="R98" i="7"/>
  <c r="W98" i="7" s="1"/>
  <c r="M98" i="7"/>
  <c r="H98" i="7"/>
  <c r="AJ97" i="7"/>
  <c r="AG97" i="7"/>
  <c r="AD97" i="7"/>
  <c r="AA97" i="7"/>
  <c r="V97" i="7"/>
  <c r="R97" i="7"/>
  <c r="M97" i="7"/>
  <c r="W97" i="7" s="1"/>
  <c r="AL97" i="7" s="1"/>
  <c r="B97" i="7" s="1"/>
  <c r="H97" i="7"/>
  <c r="AJ96" i="7"/>
  <c r="AG96" i="7"/>
  <c r="AD96" i="7"/>
  <c r="AA96" i="7"/>
  <c r="V96" i="7"/>
  <c r="R96" i="7"/>
  <c r="W96" i="7" s="1"/>
  <c r="M96" i="7"/>
  <c r="H96" i="7"/>
  <c r="AJ95" i="7"/>
  <c r="AG95" i="7"/>
  <c r="AD95" i="7"/>
  <c r="AA95" i="7"/>
  <c r="AL95" i="7" s="1"/>
  <c r="B95" i="7" s="1"/>
  <c r="V95" i="7"/>
  <c r="R95" i="7"/>
  <c r="M95" i="7"/>
  <c r="W95" i="7" s="1"/>
  <c r="H95" i="7"/>
  <c r="AJ94" i="7"/>
  <c r="AG94" i="7"/>
  <c r="AD94" i="7"/>
  <c r="AA94" i="7"/>
  <c r="V94" i="7"/>
  <c r="R94" i="7"/>
  <c r="W94" i="7" s="1"/>
  <c r="M94" i="7"/>
  <c r="H94" i="7"/>
  <c r="AJ93" i="7"/>
  <c r="AG93" i="7"/>
  <c r="AD93" i="7"/>
  <c r="AA93" i="7"/>
  <c r="V93" i="7"/>
  <c r="R93" i="7"/>
  <c r="M93" i="7"/>
  <c r="W93" i="7" s="1"/>
  <c r="AL93" i="7" s="1"/>
  <c r="B93" i="7" s="1"/>
  <c r="H93" i="7"/>
  <c r="AJ92" i="7"/>
  <c r="AG92" i="7"/>
  <c r="AD92" i="7"/>
  <c r="AA92" i="7"/>
  <c r="V92" i="7"/>
  <c r="R92" i="7"/>
  <c r="W92" i="7" s="1"/>
  <c r="M92" i="7"/>
  <c r="H92" i="7"/>
  <c r="AJ91" i="7"/>
  <c r="AG91" i="7"/>
  <c r="AD91" i="7"/>
  <c r="AA91" i="7"/>
  <c r="AL91" i="7" s="1"/>
  <c r="B91" i="7" s="1"/>
  <c r="V91" i="7"/>
  <c r="R91" i="7"/>
  <c r="M91" i="7"/>
  <c r="W91" i="7" s="1"/>
  <c r="H91" i="7"/>
  <c r="AJ90" i="7"/>
  <c r="AG90" i="7"/>
  <c r="AD90" i="7"/>
  <c r="AA90" i="7"/>
  <c r="V90" i="7"/>
  <c r="R90" i="7"/>
  <c r="W90" i="7" s="1"/>
  <c r="M90" i="7"/>
  <c r="H90" i="7"/>
  <c r="AJ89" i="7"/>
  <c r="AG89" i="7"/>
  <c r="AD89" i="7"/>
  <c r="AA89" i="7"/>
  <c r="V89" i="7"/>
  <c r="R89" i="7"/>
  <c r="M89" i="7"/>
  <c r="W89" i="7" s="1"/>
  <c r="AL89" i="7" s="1"/>
  <c r="B89" i="7" s="1"/>
  <c r="H89" i="7"/>
  <c r="AJ88" i="7"/>
  <c r="AG88" i="7"/>
  <c r="AD88" i="7"/>
  <c r="AA88" i="7"/>
  <c r="V88" i="7"/>
  <c r="R88" i="7"/>
  <c r="W88" i="7" s="1"/>
  <c r="M88" i="7"/>
  <c r="H88" i="7"/>
  <c r="AJ87" i="7"/>
  <c r="AG87" i="7"/>
  <c r="AD87" i="7"/>
  <c r="AA87" i="7"/>
  <c r="AL87" i="7" s="1"/>
  <c r="B87" i="7" s="1"/>
  <c r="V87" i="7"/>
  <c r="R87" i="7"/>
  <c r="M87" i="7"/>
  <c r="W87" i="7" s="1"/>
  <c r="H87" i="7"/>
  <c r="AJ86" i="7"/>
  <c r="AG86" i="7"/>
  <c r="AD86" i="7"/>
  <c r="AA86" i="7"/>
  <c r="V86" i="7"/>
  <c r="R86" i="7"/>
  <c r="W86" i="7" s="1"/>
  <c r="M86" i="7"/>
  <c r="H86" i="7"/>
  <c r="AJ85" i="7"/>
  <c r="AG85" i="7"/>
  <c r="AD85" i="7"/>
  <c r="AA85" i="7"/>
  <c r="V85" i="7"/>
  <c r="R85" i="7"/>
  <c r="M85" i="7"/>
  <c r="W85" i="7" s="1"/>
  <c r="AL85" i="7" s="1"/>
  <c r="B85" i="7" s="1"/>
  <c r="H85" i="7"/>
  <c r="AJ84" i="7"/>
  <c r="AG84" i="7"/>
  <c r="AD84" i="7"/>
  <c r="AA84" i="7"/>
  <c r="V84" i="7"/>
  <c r="R84" i="7"/>
  <c r="W84" i="7" s="1"/>
  <c r="M84" i="7"/>
  <c r="H84" i="7"/>
  <c r="AJ83" i="7"/>
  <c r="AG83" i="7"/>
  <c r="AD83" i="7"/>
  <c r="AA83" i="7"/>
  <c r="AL83" i="7" s="1"/>
  <c r="B83" i="7" s="1"/>
  <c r="V83" i="7"/>
  <c r="R83" i="7"/>
  <c r="M83" i="7"/>
  <c r="W83" i="7" s="1"/>
  <c r="H83" i="7"/>
  <c r="AJ82" i="7"/>
  <c r="AG82" i="7"/>
  <c r="AD82" i="7"/>
  <c r="AA82" i="7"/>
  <c r="V82" i="7"/>
  <c r="R82" i="7"/>
  <c r="W82" i="7" s="1"/>
  <c r="M82" i="7"/>
  <c r="H82" i="7"/>
  <c r="AJ81" i="7"/>
  <c r="AG81" i="7"/>
  <c r="AD81" i="7"/>
  <c r="AA81" i="7"/>
  <c r="V81" i="7"/>
  <c r="R81" i="7"/>
  <c r="M81" i="7"/>
  <c r="W81" i="7" s="1"/>
  <c r="AL81" i="7" s="1"/>
  <c r="B81" i="7" s="1"/>
  <c r="H81" i="7"/>
  <c r="AJ80" i="7"/>
  <c r="AG80" i="7"/>
  <c r="AD80" i="7"/>
  <c r="AA80" i="7"/>
  <c r="V80" i="7"/>
  <c r="R80" i="7"/>
  <c r="W80" i="7" s="1"/>
  <c r="M80" i="7"/>
  <c r="H80" i="7"/>
  <c r="AJ79" i="7"/>
  <c r="AG79" i="7"/>
  <c r="AD79" i="7"/>
  <c r="AA79" i="7"/>
  <c r="AL79" i="7" s="1"/>
  <c r="B79" i="7" s="1"/>
  <c r="V79" i="7"/>
  <c r="R79" i="7"/>
  <c r="M79" i="7"/>
  <c r="W79" i="7" s="1"/>
  <c r="H79" i="7"/>
  <c r="AJ78" i="7"/>
  <c r="AG78" i="7"/>
  <c r="AD78" i="7"/>
  <c r="AA78" i="7"/>
  <c r="V78" i="7"/>
  <c r="R78" i="7"/>
  <c r="W78" i="7" s="1"/>
  <c r="M78" i="7"/>
  <c r="H78" i="7"/>
  <c r="AJ77" i="7"/>
  <c r="AG77" i="7"/>
  <c r="AD77" i="7"/>
  <c r="AA77" i="7"/>
  <c r="V77" i="7"/>
  <c r="R77" i="7"/>
  <c r="M77" i="7"/>
  <c r="W77" i="7" s="1"/>
  <c r="AL77" i="7" s="1"/>
  <c r="B77" i="7" s="1"/>
  <c r="H77" i="7"/>
  <c r="AJ76" i="7"/>
  <c r="AG76" i="7"/>
  <c r="AD76" i="7"/>
  <c r="AA76" i="7"/>
  <c r="V76" i="7"/>
  <c r="R76" i="7"/>
  <c r="W76" i="7" s="1"/>
  <c r="M76" i="7"/>
  <c r="H76" i="7"/>
  <c r="AJ75" i="7"/>
  <c r="AG75" i="7"/>
  <c r="AD75" i="7"/>
  <c r="AA75" i="7"/>
  <c r="AL75" i="7" s="1"/>
  <c r="B75" i="7" s="1"/>
  <c r="V75" i="7"/>
  <c r="R75" i="7"/>
  <c r="M75" i="7"/>
  <c r="W75" i="7" s="1"/>
  <c r="H75" i="7"/>
  <c r="AJ74" i="7"/>
  <c r="AG74" i="7"/>
  <c r="AD74" i="7"/>
  <c r="AA74" i="7"/>
  <c r="V74" i="7"/>
  <c r="R74" i="7"/>
  <c r="W74" i="7" s="1"/>
  <c r="M74" i="7"/>
  <c r="H74" i="7"/>
  <c r="AJ73" i="7"/>
  <c r="AG73" i="7"/>
  <c r="AD73" i="7"/>
  <c r="AA73" i="7"/>
  <c r="V73" i="7"/>
  <c r="R73" i="7"/>
  <c r="M73" i="7"/>
  <c r="W73" i="7" s="1"/>
  <c r="AL73" i="7" s="1"/>
  <c r="B73" i="7" s="1"/>
  <c r="H73" i="7"/>
  <c r="AJ72" i="7"/>
  <c r="AG72" i="7"/>
  <c r="AD72" i="7"/>
  <c r="AA72" i="7"/>
  <c r="V72" i="7"/>
  <c r="R72" i="7"/>
  <c r="W72" i="7" s="1"/>
  <c r="M72" i="7"/>
  <c r="H72" i="7"/>
  <c r="AJ71" i="7"/>
  <c r="AG71" i="7"/>
  <c r="AD71" i="7"/>
  <c r="AA71" i="7"/>
  <c r="AL71" i="7" s="1"/>
  <c r="B71" i="7" s="1"/>
  <c r="V71" i="7"/>
  <c r="R71" i="7"/>
  <c r="M71" i="7"/>
  <c r="W71" i="7" s="1"/>
  <c r="H71" i="7"/>
  <c r="AJ70" i="7"/>
  <c r="AG70" i="7"/>
  <c r="AD70" i="7"/>
  <c r="AA70" i="7"/>
  <c r="V70" i="7"/>
  <c r="R70" i="7"/>
  <c r="W70" i="7" s="1"/>
  <c r="M70" i="7"/>
  <c r="H70" i="7"/>
  <c r="AJ69" i="7"/>
  <c r="AG69" i="7"/>
  <c r="AD69" i="7"/>
  <c r="AA69" i="7"/>
  <c r="V69" i="7"/>
  <c r="R69" i="7"/>
  <c r="M69" i="7"/>
  <c r="W69" i="7" s="1"/>
  <c r="AL69" i="7" s="1"/>
  <c r="B69" i="7" s="1"/>
  <c r="H69" i="7"/>
  <c r="AJ68" i="7"/>
  <c r="AG68" i="7"/>
  <c r="AD68" i="7"/>
  <c r="AA68" i="7"/>
  <c r="V68" i="7"/>
  <c r="R68" i="7"/>
  <c r="W68" i="7" s="1"/>
  <c r="M68" i="7"/>
  <c r="H68" i="7"/>
  <c r="AJ67" i="7"/>
  <c r="AG67" i="7"/>
  <c r="AD67" i="7"/>
  <c r="AA67" i="7"/>
  <c r="AL67" i="7" s="1"/>
  <c r="B67" i="7" s="1"/>
  <c r="V67" i="7"/>
  <c r="R67" i="7"/>
  <c r="M67" i="7"/>
  <c r="W67" i="7" s="1"/>
  <c r="H67" i="7"/>
  <c r="AJ66" i="7"/>
  <c r="AG66" i="7"/>
  <c r="AD66" i="7"/>
  <c r="AA66" i="7"/>
  <c r="V66" i="7"/>
  <c r="R66" i="7"/>
  <c r="W66" i="7" s="1"/>
  <c r="M66" i="7"/>
  <c r="H66" i="7"/>
  <c r="AJ65" i="7"/>
  <c r="AG65" i="7"/>
  <c r="AD65" i="7"/>
  <c r="AA65" i="7"/>
  <c r="V65" i="7"/>
  <c r="R65" i="7"/>
  <c r="M65" i="7"/>
  <c r="W65" i="7" s="1"/>
  <c r="AL65" i="7" s="1"/>
  <c r="B65" i="7" s="1"/>
  <c r="H65" i="7"/>
  <c r="AJ64" i="7"/>
  <c r="AG64" i="7"/>
  <c r="AD64" i="7"/>
  <c r="AA64" i="7"/>
  <c r="V64" i="7"/>
  <c r="R64" i="7"/>
  <c r="W64" i="7" s="1"/>
  <c r="M64" i="7"/>
  <c r="H64" i="7"/>
  <c r="AJ63" i="7"/>
  <c r="AG63" i="7"/>
  <c r="AD63" i="7"/>
  <c r="AA63" i="7"/>
  <c r="AL63" i="7" s="1"/>
  <c r="B63" i="7" s="1"/>
  <c r="V63" i="7"/>
  <c r="R63" i="7"/>
  <c r="M63" i="7"/>
  <c r="W63" i="7" s="1"/>
  <c r="H63" i="7"/>
  <c r="AJ62" i="7"/>
  <c r="AG62" i="7"/>
  <c r="AD62" i="7"/>
  <c r="AA62" i="7"/>
  <c r="V62" i="7"/>
  <c r="R62" i="7"/>
  <c r="W62" i="7" s="1"/>
  <c r="M62" i="7"/>
  <c r="H62" i="7"/>
  <c r="AJ61" i="7"/>
  <c r="AG61" i="7"/>
  <c r="AD61" i="7"/>
  <c r="AA61" i="7"/>
  <c r="V61" i="7"/>
  <c r="R61" i="7"/>
  <c r="M61" i="7"/>
  <c r="W61" i="7" s="1"/>
  <c r="AL61" i="7" s="1"/>
  <c r="B61" i="7" s="1"/>
  <c r="H61" i="7"/>
  <c r="AJ60" i="7"/>
  <c r="AG60" i="7"/>
  <c r="AD60" i="7"/>
  <c r="AA60" i="7"/>
  <c r="V60" i="7"/>
  <c r="R60" i="7"/>
  <c r="W60" i="7" s="1"/>
  <c r="M60" i="7"/>
  <c r="H60" i="7"/>
  <c r="AJ59" i="7"/>
  <c r="AG59" i="7"/>
  <c r="AD59" i="7"/>
  <c r="AA59" i="7"/>
  <c r="AL59" i="7" s="1"/>
  <c r="B59" i="7" s="1"/>
  <c r="V59" i="7"/>
  <c r="R59" i="7"/>
  <c r="M59" i="7"/>
  <c r="W59" i="7" s="1"/>
  <c r="H59" i="7"/>
  <c r="AJ58" i="7"/>
  <c r="AG58" i="7"/>
  <c r="AD58" i="7"/>
  <c r="AA58" i="7"/>
  <c r="V58" i="7"/>
  <c r="R58" i="7"/>
  <c r="W58" i="7" s="1"/>
  <c r="M58" i="7"/>
  <c r="H58" i="7"/>
  <c r="AJ57" i="7"/>
  <c r="AG57" i="7"/>
  <c r="AD57" i="7"/>
  <c r="AA57" i="7"/>
  <c r="V57" i="7"/>
  <c r="R57" i="7"/>
  <c r="M57" i="7"/>
  <c r="W57" i="7" s="1"/>
  <c r="AL57" i="7" s="1"/>
  <c r="B57" i="7" s="1"/>
  <c r="H57" i="7"/>
  <c r="AJ56" i="7"/>
  <c r="AG56" i="7"/>
  <c r="AD56" i="7"/>
  <c r="AA56" i="7"/>
  <c r="V56" i="7"/>
  <c r="R56" i="7"/>
  <c r="W56" i="7" s="1"/>
  <c r="M56" i="7"/>
  <c r="H56" i="7"/>
  <c r="AJ55" i="7"/>
  <c r="AG55" i="7"/>
  <c r="AD55" i="7"/>
  <c r="AA55" i="7"/>
  <c r="AL55" i="7" s="1"/>
  <c r="B55" i="7" s="1"/>
  <c r="V55" i="7"/>
  <c r="R55" i="7"/>
  <c r="M55" i="7"/>
  <c r="W55" i="7" s="1"/>
  <c r="H55" i="7"/>
  <c r="AJ54" i="7"/>
  <c r="AG54" i="7"/>
  <c r="AD54" i="7"/>
  <c r="AA54" i="7"/>
  <c r="V54" i="7"/>
  <c r="R54" i="7"/>
  <c r="W54" i="7" s="1"/>
  <c r="M54" i="7"/>
  <c r="H54" i="7"/>
  <c r="AJ53" i="7"/>
  <c r="AG53" i="7"/>
  <c r="AD53" i="7"/>
  <c r="AA53" i="7"/>
  <c r="V53" i="7"/>
  <c r="R53" i="7"/>
  <c r="M53" i="7"/>
  <c r="W53" i="7" s="1"/>
  <c r="AL53" i="7" s="1"/>
  <c r="B53" i="7" s="1"/>
  <c r="H53" i="7"/>
  <c r="AJ52" i="7"/>
  <c r="AG52" i="7"/>
  <c r="AD52" i="7"/>
  <c r="AA52" i="7"/>
  <c r="V52" i="7"/>
  <c r="R52" i="7"/>
  <c r="W52" i="7" s="1"/>
  <c r="M52" i="7"/>
  <c r="H52" i="7"/>
  <c r="AJ51" i="7"/>
  <c r="AG51" i="7"/>
  <c r="AD51" i="7"/>
  <c r="AA51" i="7"/>
  <c r="AL51" i="7" s="1"/>
  <c r="B51" i="7" s="1"/>
  <c r="V51" i="7"/>
  <c r="R51" i="7"/>
  <c r="M51" i="7"/>
  <c r="W51" i="7" s="1"/>
  <c r="H51" i="7"/>
  <c r="AJ50" i="7"/>
  <c r="AG50" i="7"/>
  <c r="AD50" i="7"/>
  <c r="AA50" i="7"/>
  <c r="V50" i="7"/>
  <c r="R50" i="7"/>
  <c r="W50" i="7" s="1"/>
  <c r="M50" i="7"/>
  <c r="H50" i="7"/>
  <c r="AJ49" i="7"/>
  <c r="AG49" i="7"/>
  <c r="AD49" i="7"/>
  <c r="AA49" i="7"/>
  <c r="V49" i="7"/>
  <c r="R49" i="7"/>
  <c r="M49" i="7"/>
  <c r="W49" i="7" s="1"/>
  <c r="AL49" i="7" s="1"/>
  <c r="B49" i="7" s="1"/>
  <c r="H49" i="7"/>
  <c r="AJ48" i="7"/>
  <c r="AG48" i="7"/>
  <c r="AD48" i="7"/>
  <c r="AA48" i="7"/>
  <c r="V48" i="7"/>
  <c r="R48" i="7"/>
  <c r="W48" i="7" s="1"/>
  <c r="M48" i="7"/>
  <c r="H48" i="7"/>
  <c r="AJ47" i="7"/>
  <c r="AG47" i="7"/>
  <c r="AD47" i="7"/>
  <c r="AA47" i="7"/>
  <c r="AL47" i="7" s="1"/>
  <c r="B47" i="7" s="1"/>
  <c r="V47" i="7"/>
  <c r="R47" i="7"/>
  <c r="M47" i="7"/>
  <c r="W47" i="7" s="1"/>
  <c r="H47" i="7"/>
  <c r="AJ46" i="7"/>
  <c r="AG46" i="7"/>
  <c r="AD46" i="7"/>
  <c r="AA46" i="7"/>
  <c r="V46" i="7"/>
  <c r="R46" i="7"/>
  <c r="W46" i="7" s="1"/>
  <c r="M46" i="7"/>
  <c r="H46" i="7"/>
  <c r="AJ45" i="7"/>
  <c r="AG45" i="7"/>
  <c r="AD45" i="7"/>
  <c r="AA45" i="7"/>
  <c r="V45" i="7"/>
  <c r="R45" i="7"/>
  <c r="M45" i="7"/>
  <c r="W45" i="7" s="1"/>
  <c r="AL45" i="7" s="1"/>
  <c r="B45" i="7" s="1"/>
  <c r="H45" i="7"/>
  <c r="AJ44" i="7"/>
  <c r="AG44" i="7"/>
  <c r="AD44" i="7"/>
  <c r="AA44" i="7"/>
  <c r="V44" i="7"/>
  <c r="R44" i="7"/>
  <c r="M44" i="7"/>
  <c r="W44" i="7" s="1"/>
  <c r="H44" i="7"/>
  <c r="AJ43" i="7"/>
  <c r="AG43" i="7"/>
  <c r="AD43" i="7"/>
  <c r="AA43" i="7"/>
  <c r="V43" i="7"/>
  <c r="R43" i="7"/>
  <c r="W43" i="7" s="1"/>
  <c r="M43" i="7"/>
  <c r="H43" i="7"/>
  <c r="AL43" i="7" s="1"/>
  <c r="B43" i="7" s="1"/>
  <c r="AJ42" i="7"/>
  <c r="AG42" i="7"/>
  <c r="AD42" i="7"/>
  <c r="AA42" i="7"/>
  <c r="V42" i="7"/>
  <c r="R42" i="7"/>
  <c r="M42" i="7"/>
  <c r="W42" i="7" s="1"/>
  <c r="AL42" i="7" s="1"/>
  <c r="B42" i="7" s="1"/>
  <c r="H42" i="7"/>
  <c r="AJ35" i="7"/>
  <c r="AG35" i="7"/>
  <c r="AD35" i="7"/>
  <c r="AA35" i="7"/>
  <c r="V35" i="7"/>
  <c r="R35" i="7"/>
  <c r="M35" i="7"/>
  <c r="W35" i="7" s="1"/>
  <c r="AL35" i="7" s="1"/>
  <c r="B35" i="7" s="1"/>
  <c r="H35" i="7"/>
  <c r="AJ34" i="7"/>
  <c r="AG34" i="7"/>
  <c r="AD34" i="7"/>
  <c r="AA34" i="7"/>
  <c r="V34" i="7"/>
  <c r="R34" i="7"/>
  <c r="W34" i="7" s="1"/>
  <c r="M34" i="7"/>
  <c r="H34" i="7"/>
  <c r="AL34" i="7" s="1"/>
  <c r="B34" i="7" s="1"/>
  <c r="AJ33" i="7"/>
  <c r="AG33" i="7"/>
  <c r="AD33" i="7"/>
  <c r="AA33" i="7"/>
  <c r="V33" i="7"/>
  <c r="R33" i="7"/>
  <c r="M33" i="7"/>
  <c r="W33" i="7" s="1"/>
  <c r="AL33" i="7" s="1"/>
  <c r="B33" i="7" s="1"/>
  <c r="H33" i="7"/>
  <c r="AJ32" i="7"/>
  <c r="AG32" i="7"/>
  <c r="AD32" i="7"/>
  <c r="AA32" i="7"/>
  <c r="V32" i="7"/>
  <c r="R32" i="7"/>
  <c r="W32" i="7" s="1"/>
  <c r="M32" i="7"/>
  <c r="H32" i="7"/>
  <c r="AL32" i="7" s="1"/>
  <c r="B32" i="7" s="1"/>
  <c r="AJ31" i="7"/>
  <c r="AG31" i="7"/>
  <c r="AD31" i="7"/>
  <c r="AA31" i="7"/>
  <c r="V31" i="7"/>
  <c r="R31" i="7"/>
  <c r="M31" i="7"/>
  <c r="W31" i="7" s="1"/>
  <c r="AL31" i="7" s="1"/>
  <c r="B31" i="7" s="1"/>
  <c r="H31" i="7"/>
  <c r="AJ30" i="7"/>
  <c r="AG30" i="7"/>
  <c r="AD30" i="7"/>
  <c r="AA30" i="7"/>
  <c r="V30" i="7"/>
  <c r="R30" i="7"/>
  <c r="W30" i="7" s="1"/>
  <c r="M30" i="7"/>
  <c r="H30" i="7"/>
  <c r="AL30" i="7" s="1"/>
  <c r="B30" i="7" s="1"/>
  <c r="AJ29" i="7"/>
  <c r="AG29" i="7"/>
  <c r="AD29" i="7"/>
  <c r="AA29" i="7"/>
  <c r="V29" i="7"/>
  <c r="R29" i="7"/>
  <c r="M29" i="7"/>
  <c r="W29" i="7" s="1"/>
  <c r="AL29" i="7" s="1"/>
  <c r="B29" i="7" s="1"/>
  <c r="H29" i="7"/>
  <c r="AJ28" i="7"/>
  <c r="AG28" i="7"/>
  <c r="AD28" i="7"/>
  <c r="AA28" i="7"/>
  <c r="V28" i="7"/>
  <c r="R28" i="7"/>
  <c r="W28" i="7" s="1"/>
  <c r="M28" i="7"/>
  <c r="H28" i="7"/>
  <c r="AL28" i="7" s="1"/>
  <c r="B28" i="7" s="1"/>
  <c r="AJ27" i="7"/>
  <c r="AG27" i="7"/>
  <c r="AD27" i="7"/>
  <c r="AA27" i="7"/>
  <c r="V27" i="7"/>
  <c r="R27" i="7"/>
  <c r="M27" i="7"/>
  <c r="W27" i="7" s="1"/>
  <c r="AL27" i="7" s="1"/>
  <c r="B27" i="7" s="1"/>
  <c r="H27" i="7"/>
  <c r="AJ26" i="7"/>
  <c r="AG26" i="7"/>
  <c r="AD26" i="7"/>
  <c r="AA26" i="7"/>
  <c r="V26" i="7"/>
  <c r="R26" i="7"/>
  <c r="W26" i="7" s="1"/>
  <c r="M26" i="7"/>
  <c r="H26" i="7"/>
  <c r="AL26" i="7" s="1"/>
  <c r="B26" i="7" s="1"/>
  <c r="AJ25" i="7"/>
  <c r="AG25" i="7"/>
  <c r="AD25" i="7"/>
  <c r="AA25" i="7"/>
  <c r="V25" i="7"/>
  <c r="R25" i="7"/>
  <c r="M25" i="7"/>
  <c r="W25" i="7" s="1"/>
  <c r="AL25" i="7" s="1"/>
  <c r="B25" i="7" s="1"/>
  <c r="H25" i="7"/>
  <c r="AJ24" i="7"/>
  <c r="AG24" i="7"/>
  <c r="AD24" i="7"/>
  <c r="AA24" i="7"/>
  <c r="V24" i="7"/>
  <c r="R24" i="7"/>
  <c r="W24" i="7" s="1"/>
  <c r="M24" i="7"/>
  <c r="H24" i="7"/>
  <c r="AL24" i="7" s="1"/>
  <c r="B24" i="7" s="1"/>
  <c r="AJ23" i="7"/>
  <c r="AG23" i="7"/>
  <c r="AD23" i="7"/>
  <c r="AA23" i="7"/>
  <c r="V23" i="7"/>
  <c r="R23" i="7"/>
  <c r="M23" i="7"/>
  <c r="W23" i="7" s="1"/>
  <c r="AL23" i="7" s="1"/>
  <c r="B23" i="7" s="1"/>
  <c r="H23" i="7"/>
  <c r="AJ22" i="7"/>
  <c r="AG22" i="7"/>
  <c r="AD22" i="7"/>
  <c r="AA22" i="7"/>
  <c r="V22" i="7"/>
  <c r="R22" i="7"/>
  <c r="W22" i="7" s="1"/>
  <c r="M22" i="7"/>
  <c r="H22" i="7"/>
  <c r="AL22" i="7" s="1"/>
  <c r="B22" i="7" s="1"/>
  <c r="AJ21" i="7"/>
  <c r="AG21" i="7"/>
  <c r="AD21" i="7"/>
  <c r="AA21" i="7"/>
  <c r="V21" i="7"/>
  <c r="R21" i="7"/>
  <c r="M21" i="7"/>
  <c r="W21" i="7" s="1"/>
  <c r="AL21" i="7" s="1"/>
  <c r="B21" i="7" s="1"/>
  <c r="H21" i="7"/>
  <c r="AJ20" i="7"/>
  <c r="AG20" i="7"/>
  <c r="AD20" i="7"/>
  <c r="AA20" i="7"/>
  <c r="V20" i="7"/>
  <c r="R20" i="7"/>
  <c r="W20" i="7" s="1"/>
  <c r="M20" i="7"/>
  <c r="H20" i="7"/>
  <c r="AL20" i="7" s="1"/>
  <c r="B20" i="7" s="1"/>
  <c r="AJ19" i="7"/>
  <c r="AG19" i="7"/>
  <c r="AD19" i="7"/>
  <c r="AA19" i="7"/>
  <c r="V19" i="7"/>
  <c r="R19" i="7"/>
  <c r="M19" i="7"/>
  <c r="W19" i="7" s="1"/>
  <c r="AL19" i="7" s="1"/>
  <c r="B19" i="7" s="1"/>
  <c r="H19" i="7"/>
  <c r="AJ18" i="7"/>
  <c r="AG18" i="7"/>
  <c r="AD18" i="7"/>
  <c r="AA18" i="7"/>
  <c r="V18" i="7"/>
  <c r="R18" i="7"/>
  <c r="W18" i="7" s="1"/>
  <c r="M18" i="7"/>
  <c r="H18" i="7"/>
  <c r="AL18" i="7" s="1"/>
  <c r="B18" i="7" s="1"/>
  <c r="AJ17" i="7"/>
  <c r="AG17" i="7"/>
  <c r="AD17" i="7"/>
  <c r="AA17" i="7"/>
  <c r="V17" i="7"/>
  <c r="R17" i="7"/>
  <c r="M17" i="7"/>
  <c r="W17" i="7" s="1"/>
  <c r="AL17" i="7" s="1"/>
  <c r="B17" i="7" s="1"/>
  <c r="H17" i="7"/>
  <c r="AJ16" i="7"/>
  <c r="AG16" i="7"/>
  <c r="AD16" i="7"/>
  <c r="AA16" i="7"/>
  <c r="V16" i="7"/>
  <c r="R16" i="7"/>
  <c r="W16" i="7" s="1"/>
  <c r="M16" i="7"/>
  <c r="H16" i="7"/>
  <c r="AL16" i="7" s="1"/>
  <c r="B16" i="7" s="1"/>
  <c r="AJ15" i="7"/>
  <c r="AG15" i="7"/>
  <c r="AD15" i="7"/>
  <c r="AA15" i="7"/>
  <c r="V15" i="7"/>
  <c r="R15" i="7"/>
  <c r="M15" i="7"/>
  <c r="W15" i="7" s="1"/>
  <c r="AL15" i="7" s="1"/>
  <c r="B15" i="7" s="1"/>
  <c r="H15" i="7"/>
  <c r="AJ14" i="7"/>
  <c r="AG14" i="7"/>
  <c r="AD14" i="7"/>
  <c r="AA14" i="7"/>
  <c r="V14" i="7"/>
  <c r="R14" i="7"/>
  <c r="W14" i="7" s="1"/>
  <c r="M14" i="7"/>
  <c r="H14" i="7"/>
  <c r="AL14" i="7" s="1"/>
  <c r="B14" i="7" s="1"/>
  <c r="AJ13" i="7"/>
  <c r="AG13" i="7"/>
  <c r="AD13" i="7"/>
  <c r="AA13" i="7"/>
  <c r="V13" i="7"/>
  <c r="R13" i="7"/>
  <c r="M13" i="7"/>
  <c r="W13" i="7" s="1"/>
  <c r="AL13" i="7" s="1"/>
  <c r="B13" i="7" s="1"/>
  <c r="H13" i="7"/>
  <c r="AJ12" i="7"/>
  <c r="AG12" i="7"/>
  <c r="AD12" i="7"/>
  <c r="AA12" i="7"/>
  <c r="V12" i="7"/>
  <c r="R12" i="7"/>
  <c r="W12" i="7" s="1"/>
  <c r="M12" i="7"/>
  <c r="H12" i="7"/>
  <c r="AL12" i="7" s="1"/>
  <c r="B12" i="7" s="1"/>
  <c r="AJ11" i="7"/>
  <c r="AG11" i="7"/>
  <c r="AD11" i="7"/>
  <c r="AA11" i="7"/>
  <c r="V11" i="7"/>
  <c r="R11" i="7"/>
  <c r="M11" i="7"/>
  <c r="W11" i="7" s="1"/>
  <c r="H11" i="7"/>
  <c r="AJ10" i="7"/>
  <c r="AG10" i="7"/>
  <c r="AD10" i="7"/>
  <c r="AA10" i="7"/>
  <c r="V10" i="7"/>
  <c r="R10" i="7"/>
  <c r="W10" i="7" s="1"/>
  <c r="M10" i="7"/>
  <c r="H10" i="7"/>
  <c r="AJ9" i="7"/>
  <c r="AG9" i="7"/>
  <c r="AD9" i="7"/>
  <c r="AA9" i="7"/>
  <c r="V9" i="7"/>
  <c r="R9" i="7"/>
  <c r="M9" i="7"/>
  <c r="W9" i="7" s="1"/>
  <c r="AL9" i="7" s="1"/>
  <c r="B9" i="7" s="1"/>
  <c r="H9" i="7"/>
  <c r="AJ8" i="7"/>
  <c r="AG8" i="7"/>
  <c r="AD8" i="7"/>
  <c r="AA8" i="7"/>
  <c r="V8" i="7"/>
  <c r="R8" i="7"/>
  <c r="W8" i="7" s="1"/>
  <c r="M8" i="7"/>
  <c r="H8" i="7"/>
  <c r="AJ7" i="7"/>
  <c r="AG7" i="7"/>
  <c r="AD7" i="7"/>
  <c r="AA7" i="7"/>
  <c r="AL7" i="7" s="1"/>
  <c r="B7" i="7" s="1"/>
  <c r="V7" i="7"/>
  <c r="R7" i="7"/>
  <c r="M7" i="7"/>
  <c r="W7" i="7" s="1"/>
  <c r="H7" i="7"/>
  <c r="AJ6" i="7"/>
  <c r="AG6" i="7"/>
  <c r="AD6" i="7"/>
  <c r="AA6" i="7"/>
  <c r="V6" i="7"/>
  <c r="R6" i="7"/>
  <c r="W6" i="7" s="1"/>
  <c r="M6" i="7"/>
  <c r="H6" i="7"/>
  <c r="AJ5" i="7"/>
  <c r="AG5" i="7"/>
  <c r="AD5" i="7"/>
  <c r="AA5" i="7"/>
  <c r="V5" i="7"/>
  <c r="R5" i="7"/>
  <c r="M5" i="7"/>
  <c r="W5" i="7" s="1"/>
  <c r="AL5" i="7" s="1"/>
  <c r="B5" i="7" s="1"/>
  <c r="H5" i="7"/>
  <c r="AJ4" i="7"/>
  <c r="AG4" i="7"/>
  <c r="AD4" i="7"/>
  <c r="AA4" i="7"/>
  <c r="V4" i="7"/>
  <c r="R4" i="7"/>
  <c r="W4" i="7" s="1"/>
  <c r="M4" i="7"/>
  <c r="H4" i="7"/>
  <c r="AL521" i="7" l="1"/>
  <c r="B521" i="7" s="1"/>
  <c r="AL525" i="7"/>
  <c r="B525" i="7" s="1"/>
  <c r="AL529" i="7"/>
  <c r="B529" i="7" s="1"/>
  <c r="AL533" i="7"/>
  <c r="B533" i="7" s="1"/>
  <c r="AL537" i="7"/>
  <c r="B537" i="7" s="1"/>
  <c r="AL541" i="7"/>
  <c r="B541" i="7" s="1"/>
  <c r="AL545" i="7"/>
  <c r="B545" i="7" s="1"/>
  <c r="AL546" i="7"/>
  <c r="B546" i="7" s="1"/>
  <c r="AL493" i="7"/>
  <c r="B493" i="7" s="1"/>
  <c r="AL497" i="7"/>
  <c r="B497" i="7" s="1"/>
  <c r="AL501" i="7"/>
  <c r="B501" i="7" s="1"/>
  <c r="AL505" i="7"/>
  <c r="B505" i="7" s="1"/>
  <c r="AL509" i="7"/>
  <c r="B509" i="7" s="1"/>
  <c r="AL513" i="7"/>
  <c r="B513" i="7" s="1"/>
  <c r="AL517" i="7"/>
  <c r="B517" i="7" s="1"/>
  <c r="AL495" i="7"/>
  <c r="B495" i="7" s="1"/>
  <c r="AL499" i="7"/>
  <c r="B499" i="7" s="1"/>
  <c r="AL503" i="7"/>
  <c r="B503" i="7" s="1"/>
  <c r="AL507" i="7"/>
  <c r="B507" i="7" s="1"/>
  <c r="AL511" i="7"/>
  <c r="B511" i="7" s="1"/>
  <c r="AL515" i="7"/>
  <c r="B515" i="7" s="1"/>
  <c r="AL519" i="7"/>
  <c r="B519" i="7" s="1"/>
  <c r="AL523" i="7"/>
  <c r="B523" i="7" s="1"/>
  <c r="AL527" i="7"/>
  <c r="B527" i="7" s="1"/>
  <c r="AL531" i="7"/>
  <c r="B531" i="7" s="1"/>
  <c r="AL535" i="7"/>
  <c r="B535" i="7" s="1"/>
  <c r="AL539" i="7"/>
  <c r="B539" i="7" s="1"/>
  <c r="AL543" i="7"/>
  <c r="B543" i="7" s="1"/>
  <c r="AL548" i="7"/>
  <c r="B548" i="7" s="1"/>
  <c r="AL476" i="7"/>
  <c r="B476" i="7" s="1"/>
  <c r="AL424" i="7"/>
  <c r="B424" i="7" s="1"/>
  <c r="AL428" i="7"/>
  <c r="B428" i="7" s="1"/>
  <c r="AL432" i="7"/>
  <c r="B432" i="7" s="1"/>
  <c r="AL436" i="7"/>
  <c r="B436" i="7" s="1"/>
  <c r="AL440" i="7"/>
  <c r="B440" i="7" s="1"/>
  <c r="AL444" i="7"/>
  <c r="B444" i="7" s="1"/>
  <c r="AL448" i="7"/>
  <c r="B448" i="7" s="1"/>
  <c r="AL452" i="7"/>
  <c r="B452" i="7" s="1"/>
  <c r="AL456" i="7"/>
  <c r="B456" i="7" s="1"/>
  <c r="AL460" i="7"/>
  <c r="B460" i="7" s="1"/>
  <c r="AL464" i="7"/>
  <c r="B464" i="7" s="1"/>
  <c r="AL468" i="7"/>
  <c r="B468" i="7" s="1"/>
  <c r="AL472" i="7"/>
  <c r="B472" i="7" s="1"/>
  <c r="AL477" i="7"/>
  <c r="B477" i="7" s="1"/>
  <c r="AL422" i="7"/>
  <c r="B422" i="7" s="1"/>
  <c r="AL426" i="7"/>
  <c r="B426" i="7" s="1"/>
  <c r="AL430" i="7"/>
  <c r="B430" i="7" s="1"/>
  <c r="AL434" i="7"/>
  <c r="B434" i="7" s="1"/>
  <c r="AL438" i="7"/>
  <c r="B438" i="7" s="1"/>
  <c r="AL442" i="7"/>
  <c r="B442" i="7" s="1"/>
  <c r="AL446" i="7"/>
  <c r="B446" i="7" s="1"/>
  <c r="AL450" i="7"/>
  <c r="B450" i="7" s="1"/>
  <c r="AL454" i="7"/>
  <c r="B454" i="7" s="1"/>
  <c r="AL458" i="7"/>
  <c r="B458" i="7" s="1"/>
  <c r="AL462" i="7"/>
  <c r="B462" i="7" s="1"/>
  <c r="AL466" i="7"/>
  <c r="B466" i="7" s="1"/>
  <c r="AL470" i="7"/>
  <c r="B470" i="7" s="1"/>
  <c r="AL474" i="7"/>
  <c r="B474" i="7" s="1"/>
  <c r="W476" i="7"/>
  <c r="AL279" i="7"/>
  <c r="B279" i="7" s="1"/>
  <c r="AL283" i="7"/>
  <c r="B283" i="7" s="1"/>
  <c r="AL287" i="7"/>
  <c r="B287" i="7" s="1"/>
  <c r="AL291" i="7"/>
  <c r="B291" i="7" s="1"/>
  <c r="AL295" i="7"/>
  <c r="B295" i="7" s="1"/>
  <c r="AL299" i="7"/>
  <c r="B299" i="7" s="1"/>
  <c r="AL303" i="7"/>
  <c r="B303" i="7" s="1"/>
  <c r="AL307" i="7"/>
  <c r="B307" i="7" s="1"/>
  <c r="AL311" i="7"/>
  <c r="B311" i="7" s="1"/>
  <c r="AL315" i="7"/>
  <c r="B315" i="7" s="1"/>
  <c r="AL319" i="7"/>
  <c r="B319" i="7" s="1"/>
  <c r="AL323" i="7"/>
  <c r="B323" i="7" s="1"/>
  <c r="AL327" i="7"/>
  <c r="B327" i="7" s="1"/>
  <c r="AL331" i="7"/>
  <c r="B331" i="7" s="1"/>
  <c r="AL335" i="7"/>
  <c r="B335" i="7" s="1"/>
  <c r="AL339" i="7"/>
  <c r="B339" i="7" s="1"/>
  <c r="AL343" i="7"/>
  <c r="B343" i="7" s="1"/>
  <c r="AL347" i="7"/>
  <c r="B347" i="7" s="1"/>
  <c r="AL351" i="7"/>
  <c r="B351" i="7" s="1"/>
  <c r="AL358" i="7"/>
  <c r="B358" i="7" s="1"/>
  <c r="AL366" i="7"/>
  <c r="B366" i="7" s="1"/>
  <c r="AL374" i="7"/>
  <c r="B374" i="7" s="1"/>
  <c r="AL382" i="7"/>
  <c r="B382" i="7" s="1"/>
  <c r="AL390" i="7"/>
  <c r="B390" i="7" s="1"/>
  <c r="AL398" i="7"/>
  <c r="B398" i="7" s="1"/>
  <c r="AL406" i="7"/>
  <c r="B406" i="7" s="1"/>
  <c r="AL277" i="7"/>
  <c r="B277" i="7" s="1"/>
  <c r="AL281" i="7"/>
  <c r="B281" i="7" s="1"/>
  <c r="AL285" i="7"/>
  <c r="B285" i="7" s="1"/>
  <c r="AL289" i="7"/>
  <c r="B289" i="7" s="1"/>
  <c r="AL293" i="7"/>
  <c r="B293" i="7" s="1"/>
  <c r="AL297" i="7"/>
  <c r="B297" i="7" s="1"/>
  <c r="AL301" i="7"/>
  <c r="B301" i="7" s="1"/>
  <c r="AL305" i="7"/>
  <c r="B305" i="7" s="1"/>
  <c r="AL309" i="7"/>
  <c r="B309" i="7" s="1"/>
  <c r="AL313" i="7"/>
  <c r="B313" i="7" s="1"/>
  <c r="AL317" i="7"/>
  <c r="B317" i="7" s="1"/>
  <c r="AL321" i="7"/>
  <c r="B321" i="7" s="1"/>
  <c r="AL325" i="7"/>
  <c r="B325" i="7" s="1"/>
  <c r="AL329" i="7"/>
  <c r="B329" i="7" s="1"/>
  <c r="AL333" i="7"/>
  <c r="B333" i="7" s="1"/>
  <c r="AL337" i="7"/>
  <c r="B337" i="7" s="1"/>
  <c r="AL341" i="7"/>
  <c r="B341" i="7" s="1"/>
  <c r="AL345" i="7"/>
  <c r="B345" i="7" s="1"/>
  <c r="AL349" i="7"/>
  <c r="B349" i="7" s="1"/>
  <c r="AL354" i="7"/>
  <c r="B354" i="7" s="1"/>
  <c r="AL362" i="7"/>
  <c r="B362" i="7" s="1"/>
  <c r="AL370" i="7"/>
  <c r="B370" i="7" s="1"/>
  <c r="AL378" i="7"/>
  <c r="B378" i="7" s="1"/>
  <c r="AL386" i="7"/>
  <c r="B386" i="7" s="1"/>
  <c r="AL394" i="7"/>
  <c r="B394" i="7" s="1"/>
  <c r="AL402" i="7"/>
  <c r="B402" i="7" s="1"/>
  <c r="AL352" i="7"/>
  <c r="B352" i="7" s="1"/>
  <c r="AL356" i="7"/>
  <c r="B356" i="7" s="1"/>
  <c r="AL360" i="7"/>
  <c r="B360" i="7" s="1"/>
  <c r="AL364" i="7"/>
  <c r="B364" i="7" s="1"/>
  <c r="AL368" i="7"/>
  <c r="B368" i="7" s="1"/>
  <c r="AL372" i="7"/>
  <c r="B372" i="7" s="1"/>
  <c r="AL376" i="7"/>
  <c r="B376" i="7" s="1"/>
  <c r="AL380" i="7"/>
  <c r="B380" i="7" s="1"/>
  <c r="AL384" i="7"/>
  <c r="B384" i="7" s="1"/>
  <c r="AL388" i="7"/>
  <c r="B388" i="7" s="1"/>
  <c r="AL392" i="7"/>
  <c r="B392" i="7" s="1"/>
  <c r="AL396" i="7"/>
  <c r="B396" i="7" s="1"/>
  <c r="AL400" i="7"/>
  <c r="B400" i="7" s="1"/>
  <c r="AL404" i="7"/>
  <c r="B404" i="7" s="1"/>
  <c r="AL408" i="7"/>
  <c r="B408" i="7" s="1"/>
  <c r="AL187" i="7"/>
  <c r="B187" i="7" s="1"/>
  <c r="AL195" i="7"/>
  <c r="B195" i="7" s="1"/>
  <c r="AL203" i="7"/>
  <c r="B203" i="7" s="1"/>
  <c r="AL182" i="7"/>
  <c r="B182" i="7" s="1"/>
  <c r="AL183" i="7"/>
  <c r="B183" i="7" s="1"/>
  <c r="AL191" i="7"/>
  <c r="B191" i="7" s="1"/>
  <c r="AL199" i="7"/>
  <c r="B199" i="7" s="1"/>
  <c r="AL207" i="7"/>
  <c r="B207" i="7" s="1"/>
  <c r="AL211" i="7"/>
  <c r="B211" i="7" s="1"/>
  <c r="AL215" i="7"/>
  <c r="B215" i="7" s="1"/>
  <c r="AL219" i="7"/>
  <c r="B219" i="7" s="1"/>
  <c r="AL223" i="7"/>
  <c r="B223" i="7" s="1"/>
  <c r="AL227" i="7"/>
  <c r="B227" i="7" s="1"/>
  <c r="AL231" i="7"/>
  <c r="B231" i="7" s="1"/>
  <c r="AL235" i="7"/>
  <c r="B235" i="7" s="1"/>
  <c r="AL185" i="7"/>
  <c r="B185" i="7" s="1"/>
  <c r="AL189" i="7"/>
  <c r="B189" i="7" s="1"/>
  <c r="AL193" i="7"/>
  <c r="B193" i="7" s="1"/>
  <c r="AL197" i="7"/>
  <c r="B197" i="7" s="1"/>
  <c r="AL201" i="7"/>
  <c r="B201" i="7" s="1"/>
  <c r="AL205" i="7"/>
  <c r="B205" i="7" s="1"/>
  <c r="AL209" i="7"/>
  <c r="B209" i="7" s="1"/>
  <c r="AL213" i="7"/>
  <c r="B213" i="7" s="1"/>
  <c r="AL217" i="7"/>
  <c r="B217" i="7" s="1"/>
  <c r="AL221" i="7"/>
  <c r="B221" i="7" s="1"/>
  <c r="AL225" i="7"/>
  <c r="B225" i="7" s="1"/>
  <c r="AL229" i="7"/>
  <c r="B229" i="7" s="1"/>
  <c r="AL233" i="7"/>
  <c r="B233" i="7" s="1"/>
  <c r="AL237" i="7"/>
  <c r="B237" i="7" s="1"/>
  <c r="AL120" i="7"/>
  <c r="B120" i="7" s="1"/>
  <c r="AL121" i="7"/>
  <c r="B121" i="7" s="1"/>
  <c r="AL122" i="7"/>
  <c r="B122" i="7" s="1"/>
  <c r="AL123" i="7"/>
  <c r="B123" i="7" s="1"/>
  <c r="AL124" i="7"/>
  <c r="B124" i="7" s="1"/>
  <c r="AL125" i="7"/>
  <c r="B125" i="7" s="1"/>
  <c r="AL126" i="7"/>
  <c r="B126" i="7" s="1"/>
  <c r="AL127" i="7"/>
  <c r="B127" i="7" s="1"/>
  <c r="AL128" i="7"/>
  <c r="B128" i="7" s="1"/>
  <c r="AL129" i="7"/>
  <c r="B129" i="7" s="1"/>
  <c r="AL130" i="7"/>
  <c r="B130" i="7" s="1"/>
  <c r="AL131" i="7"/>
  <c r="B131" i="7" s="1"/>
  <c r="AL132" i="7"/>
  <c r="B132" i="7" s="1"/>
  <c r="AL133" i="7"/>
  <c r="B133" i="7" s="1"/>
  <c r="AL134" i="7"/>
  <c r="B134" i="7" s="1"/>
  <c r="AL135" i="7"/>
  <c r="B135" i="7" s="1"/>
  <c r="AL136" i="7"/>
  <c r="B136" i="7" s="1"/>
  <c r="AL137" i="7"/>
  <c r="B137" i="7" s="1"/>
  <c r="AL138" i="7"/>
  <c r="B138" i="7" s="1"/>
  <c r="AL139" i="7"/>
  <c r="B139" i="7" s="1"/>
  <c r="AL140" i="7"/>
  <c r="B140" i="7" s="1"/>
  <c r="AL141" i="7"/>
  <c r="B141" i="7" s="1"/>
  <c r="AL142" i="7"/>
  <c r="B142" i="7" s="1"/>
  <c r="AL143" i="7"/>
  <c r="B143" i="7" s="1"/>
  <c r="AL144" i="7"/>
  <c r="B144" i="7" s="1"/>
  <c r="AL145" i="7"/>
  <c r="B145" i="7" s="1"/>
  <c r="AL146" i="7"/>
  <c r="B146" i="7" s="1"/>
  <c r="AL147" i="7"/>
  <c r="B147" i="7" s="1"/>
  <c r="AL148" i="7"/>
  <c r="B148" i="7" s="1"/>
  <c r="AL149" i="7"/>
  <c r="B149" i="7" s="1"/>
  <c r="AL150" i="7"/>
  <c r="B150" i="7" s="1"/>
  <c r="AL151" i="7"/>
  <c r="B151" i="7" s="1"/>
  <c r="AL152" i="7"/>
  <c r="B152" i="7" s="1"/>
  <c r="AL154" i="7"/>
  <c r="B154" i="7" s="1"/>
  <c r="AL155" i="7"/>
  <c r="B155" i="7" s="1"/>
  <c r="AL156" i="7"/>
  <c r="B156" i="7" s="1"/>
  <c r="AL157" i="7"/>
  <c r="B157" i="7" s="1"/>
  <c r="AL158" i="7"/>
  <c r="B158" i="7" s="1"/>
  <c r="AL159" i="7"/>
  <c r="B159" i="7" s="1"/>
  <c r="AL160" i="7"/>
  <c r="B160" i="7" s="1"/>
  <c r="AL161" i="7"/>
  <c r="B161" i="7" s="1"/>
  <c r="AL162" i="7"/>
  <c r="B162" i="7" s="1"/>
  <c r="AL163" i="7"/>
  <c r="B163" i="7" s="1"/>
  <c r="AL164" i="7"/>
  <c r="B164" i="7" s="1"/>
  <c r="AL165" i="7"/>
  <c r="B165" i="7" s="1"/>
  <c r="AL166" i="7"/>
  <c r="B166" i="7" s="1"/>
  <c r="AL167" i="7"/>
  <c r="B167" i="7" s="1"/>
  <c r="AL168" i="7"/>
  <c r="B168" i="7" s="1"/>
  <c r="AL169" i="7"/>
  <c r="B169" i="7" s="1"/>
  <c r="AL170" i="7"/>
  <c r="B170" i="7" s="1"/>
  <c r="AL171" i="7"/>
  <c r="B171" i="7" s="1"/>
  <c r="AL172" i="7"/>
  <c r="B172" i="7" s="1"/>
  <c r="AL173" i="7"/>
  <c r="B173" i="7" s="1"/>
  <c r="AL174" i="7"/>
  <c r="B174" i="7" s="1"/>
  <c r="AL175" i="7"/>
  <c r="B175" i="7" s="1"/>
  <c r="AL119" i="7"/>
  <c r="B119" i="7" s="1"/>
  <c r="AL46" i="7"/>
  <c r="B46" i="7" s="1"/>
  <c r="AL50" i="7"/>
  <c r="B50" i="7" s="1"/>
  <c r="AL54" i="7"/>
  <c r="B54" i="7" s="1"/>
  <c r="AL58" i="7"/>
  <c r="B58" i="7" s="1"/>
  <c r="AL62" i="7"/>
  <c r="B62" i="7" s="1"/>
  <c r="AL66" i="7"/>
  <c r="B66" i="7" s="1"/>
  <c r="AL70" i="7"/>
  <c r="B70" i="7" s="1"/>
  <c r="AL74" i="7"/>
  <c r="B74" i="7" s="1"/>
  <c r="AL78" i="7"/>
  <c r="B78" i="7" s="1"/>
  <c r="AL82" i="7"/>
  <c r="B82" i="7" s="1"/>
  <c r="AL86" i="7"/>
  <c r="B86" i="7" s="1"/>
  <c r="AL90" i="7"/>
  <c r="B90" i="7" s="1"/>
  <c r="AL94" i="7"/>
  <c r="B94" i="7" s="1"/>
  <c r="AL98" i="7"/>
  <c r="B98" i="7" s="1"/>
  <c r="AL44" i="7"/>
  <c r="B44" i="7" s="1"/>
  <c r="AL48" i="7"/>
  <c r="B48" i="7" s="1"/>
  <c r="AL52" i="7"/>
  <c r="B52" i="7" s="1"/>
  <c r="AL56" i="7"/>
  <c r="B56" i="7" s="1"/>
  <c r="AL60" i="7"/>
  <c r="B60" i="7" s="1"/>
  <c r="AL64" i="7"/>
  <c r="B64" i="7" s="1"/>
  <c r="AL68" i="7"/>
  <c r="B68" i="7" s="1"/>
  <c r="AL72" i="7"/>
  <c r="B72" i="7" s="1"/>
  <c r="AL76" i="7"/>
  <c r="B76" i="7" s="1"/>
  <c r="AL80" i="7"/>
  <c r="B80" i="7" s="1"/>
  <c r="AL84" i="7"/>
  <c r="B84" i="7" s="1"/>
  <c r="AL88" i="7"/>
  <c r="B88" i="7" s="1"/>
  <c r="AL92" i="7"/>
  <c r="B92" i="7" s="1"/>
  <c r="AL96" i="7"/>
  <c r="B96" i="7" s="1"/>
  <c r="AL100" i="7"/>
  <c r="B100" i="7" s="1"/>
  <c r="AL6" i="7"/>
  <c r="B6" i="7" s="1"/>
  <c r="AL10" i="7"/>
  <c r="B10" i="7" s="1"/>
  <c r="AL4" i="7"/>
  <c r="B4" i="7" s="1"/>
  <c r="AL8" i="7"/>
  <c r="B8" i="7" s="1"/>
  <c r="AL11" i="7"/>
  <c r="B11" i="7" s="1"/>
  <c r="AK414" i="6" l="1"/>
  <c r="AH414" i="6"/>
  <c r="AE414" i="6"/>
  <c r="AB414" i="6"/>
  <c r="AL414" i="6" s="1"/>
  <c r="W414" i="6"/>
  <c r="V414" i="6"/>
  <c r="Q414" i="6"/>
  <c r="M414" i="6"/>
  <c r="X414" i="6" s="1"/>
  <c r="H414" i="6"/>
  <c r="AK413" i="6"/>
  <c r="AH413" i="6"/>
  <c r="AE413" i="6"/>
  <c r="AB413" i="6"/>
  <c r="AL413" i="6" s="1"/>
  <c r="W413" i="6"/>
  <c r="V413" i="6"/>
  <c r="Q413" i="6"/>
  <c r="M413" i="6"/>
  <c r="X413" i="6" s="1"/>
  <c r="H413" i="6"/>
  <c r="AK412" i="6"/>
  <c r="AH412" i="6"/>
  <c r="AE412" i="6"/>
  <c r="AB412" i="6"/>
  <c r="AL412" i="6" s="1"/>
  <c r="W412" i="6"/>
  <c r="V412" i="6"/>
  <c r="Q412" i="6"/>
  <c r="M412" i="6"/>
  <c r="H412" i="6"/>
  <c r="AK411" i="6"/>
  <c r="AH411" i="6"/>
  <c r="AE411" i="6"/>
  <c r="AB411" i="6"/>
  <c r="V411" i="6"/>
  <c r="Q411" i="6"/>
  <c r="W411" i="6" s="1"/>
  <c r="M411" i="6"/>
  <c r="H411" i="6"/>
  <c r="AK410" i="6"/>
  <c r="AH410" i="6"/>
  <c r="AE410" i="6"/>
  <c r="AB410" i="6"/>
  <c r="AL410" i="6" s="1"/>
  <c r="V410" i="6"/>
  <c r="Q410" i="6"/>
  <c r="W410" i="6" s="1"/>
  <c r="M410" i="6"/>
  <c r="X410" i="6" s="1"/>
  <c r="H410" i="6"/>
  <c r="AK409" i="6"/>
  <c r="AH409" i="6"/>
  <c r="AE409" i="6"/>
  <c r="AB409" i="6"/>
  <c r="AL409" i="6" s="1"/>
  <c r="W409" i="6"/>
  <c r="V409" i="6"/>
  <c r="Q409" i="6"/>
  <c r="M409" i="6"/>
  <c r="X409" i="6" s="1"/>
  <c r="H409" i="6"/>
  <c r="AK408" i="6"/>
  <c r="AH408" i="6"/>
  <c r="AE408" i="6"/>
  <c r="AB408" i="6"/>
  <c r="V408" i="6"/>
  <c r="W408" i="6" s="1"/>
  <c r="Q408" i="6"/>
  <c r="M408" i="6"/>
  <c r="H408" i="6"/>
  <c r="AK407" i="6"/>
  <c r="AH407" i="6"/>
  <c r="AE407" i="6"/>
  <c r="AB407" i="6"/>
  <c r="AL407" i="6" s="1"/>
  <c r="V407" i="6"/>
  <c r="Q407" i="6"/>
  <c r="M407" i="6"/>
  <c r="H407" i="6"/>
  <c r="AK406" i="6"/>
  <c r="AH406" i="6"/>
  <c r="AE406" i="6"/>
  <c r="AB406" i="6"/>
  <c r="AL406" i="6" s="1"/>
  <c r="V406" i="6"/>
  <c r="Q406" i="6"/>
  <c r="W406" i="6" s="1"/>
  <c r="M406" i="6"/>
  <c r="X406" i="6" s="1"/>
  <c r="H406" i="6"/>
  <c r="AK405" i="6"/>
  <c r="AH405" i="6"/>
  <c r="AE405" i="6"/>
  <c r="AB405" i="6"/>
  <c r="AL405" i="6" s="1"/>
  <c r="W405" i="6"/>
  <c r="V405" i="6"/>
  <c r="Q405" i="6"/>
  <c r="M405" i="6"/>
  <c r="X405" i="6" s="1"/>
  <c r="H405" i="6"/>
  <c r="AK404" i="6"/>
  <c r="AH404" i="6"/>
  <c r="AE404" i="6"/>
  <c r="AB404" i="6"/>
  <c r="AL404" i="6" s="1"/>
  <c r="W404" i="6"/>
  <c r="V404" i="6"/>
  <c r="Q404" i="6"/>
  <c r="M404" i="6"/>
  <c r="H404" i="6"/>
  <c r="AK403" i="6"/>
  <c r="AH403" i="6"/>
  <c r="AE403" i="6"/>
  <c r="AB403" i="6"/>
  <c r="V403" i="6"/>
  <c r="Q403" i="6"/>
  <c r="W403" i="6" s="1"/>
  <c r="M403" i="6"/>
  <c r="H403" i="6"/>
  <c r="AK402" i="6"/>
  <c r="AH402" i="6"/>
  <c r="AE402" i="6"/>
  <c r="AB402" i="6"/>
  <c r="AL402" i="6" s="1"/>
  <c r="V402" i="6"/>
  <c r="Q402" i="6"/>
  <c r="W402" i="6" s="1"/>
  <c r="M402" i="6"/>
  <c r="X402" i="6" s="1"/>
  <c r="AM402" i="6" s="1"/>
  <c r="H402" i="6"/>
  <c r="AK401" i="6"/>
  <c r="AH401" i="6"/>
  <c r="AE401" i="6"/>
  <c r="AB401" i="6"/>
  <c r="AL401" i="6" s="1"/>
  <c r="W401" i="6"/>
  <c r="V401" i="6"/>
  <c r="Q401" i="6"/>
  <c r="M401" i="6"/>
  <c r="X401" i="6" s="1"/>
  <c r="H401" i="6"/>
  <c r="AK400" i="6"/>
  <c r="AH400" i="6"/>
  <c r="AE400" i="6"/>
  <c r="AB400" i="6"/>
  <c r="V400" i="6"/>
  <c r="W400" i="6" s="1"/>
  <c r="Q400" i="6"/>
  <c r="M400" i="6"/>
  <c r="H400" i="6"/>
  <c r="AK399" i="6"/>
  <c r="AH399" i="6"/>
  <c r="AE399" i="6"/>
  <c r="AB399" i="6"/>
  <c r="AL399" i="6" s="1"/>
  <c r="V399" i="6"/>
  <c r="Q399" i="6"/>
  <c r="M399" i="6"/>
  <c r="H399" i="6"/>
  <c r="AK398" i="6"/>
  <c r="AH398" i="6"/>
  <c r="AE398" i="6"/>
  <c r="AB398" i="6"/>
  <c r="AL398" i="6" s="1"/>
  <c r="V398" i="6"/>
  <c r="Q398" i="6"/>
  <c r="W398" i="6" s="1"/>
  <c r="M398" i="6"/>
  <c r="X398" i="6" s="1"/>
  <c r="H398" i="6"/>
  <c r="AK397" i="6"/>
  <c r="AH397" i="6"/>
  <c r="AE397" i="6"/>
  <c r="AB397" i="6"/>
  <c r="AL397" i="6" s="1"/>
  <c r="W397" i="6"/>
  <c r="V397" i="6"/>
  <c r="Q397" i="6"/>
  <c r="M397" i="6"/>
  <c r="X397" i="6" s="1"/>
  <c r="H397" i="6"/>
  <c r="AK396" i="6"/>
  <c r="AH396" i="6"/>
  <c r="AE396" i="6"/>
  <c r="AB396" i="6"/>
  <c r="AL396" i="6" s="1"/>
  <c r="W396" i="6"/>
  <c r="V396" i="6"/>
  <c r="Q396" i="6"/>
  <c r="M396" i="6"/>
  <c r="H396" i="6"/>
  <c r="AK395" i="6"/>
  <c r="AH395" i="6"/>
  <c r="AE395" i="6"/>
  <c r="AB395" i="6"/>
  <c r="V395" i="6"/>
  <c r="Q395" i="6"/>
  <c r="W395" i="6" s="1"/>
  <c r="M395" i="6"/>
  <c r="H395" i="6"/>
  <c r="AK394" i="6"/>
  <c r="AH394" i="6"/>
  <c r="AE394" i="6"/>
  <c r="AB394" i="6"/>
  <c r="AL394" i="6" s="1"/>
  <c r="V394" i="6"/>
  <c r="Q394" i="6"/>
  <c r="W394" i="6" s="1"/>
  <c r="M394" i="6"/>
  <c r="X394" i="6" s="1"/>
  <c r="AM394" i="6" s="1"/>
  <c r="H394" i="6"/>
  <c r="AK393" i="6"/>
  <c r="AH393" i="6"/>
  <c r="AE393" i="6"/>
  <c r="AB393" i="6"/>
  <c r="AL393" i="6" s="1"/>
  <c r="W393" i="6"/>
  <c r="V393" i="6"/>
  <c r="Q393" i="6"/>
  <c r="M393" i="6"/>
  <c r="X393" i="6" s="1"/>
  <c r="H393" i="6"/>
  <c r="AK392" i="6"/>
  <c r="AH392" i="6"/>
  <c r="AE392" i="6"/>
  <c r="AB392" i="6"/>
  <c r="V392" i="6"/>
  <c r="W392" i="6" s="1"/>
  <c r="Q392" i="6"/>
  <c r="M392" i="6"/>
  <c r="H392" i="6"/>
  <c r="AK391" i="6"/>
  <c r="AH391" i="6"/>
  <c r="AE391" i="6"/>
  <c r="AB391" i="6"/>
  <c r="AL391" i="6" s="1"/>
  <c r="V391" i="6"/>
  <c r="Q391" i="6"/>
  <c r="M391" i="6"/>
  <c r="H391" i="6"/>
  <c r="AK390" i="6"/>
  <c r="AH390" i="6"/>
  <c r="AE390" i="6"/>
  <c r="AB390" i="6"/>
  <c r="AL390" i="6" s="1"/>
  <c r="V390" i="6"/>
  <c r="Q390" i="6"/>
  <c r="W390" i="6" s="1"/>
  <c r="M390" i="6"/>
  <c r="X390" i="6" s="1"/>
  <c r="AM390" i="6" s="1"/>
  <c r="H390" i="6"/>
  <c r="AK389" i="6"/>
  <c r="AH389" i="6"/>
  <c r="AE389" i="6"/>
  <c r="AB389" i="6"/>
  <c r="AL389" i="6" s="1"/>
  <c r="W389" i="6"/>
  <c r="V389" i="6"/>
  <c r="Q389" i="6"/>
  <c r="M389" i="6"/>
  <c r="X389" i="6" s="1"/>
  <c r="H389" i="6"/>
  <c r="AK388" i="6"/>
  <c r="AH388" i="6"/>
  <c r="AE388" i="6"/>
  <c r="AB388" i="6"/>
  <c r="AL388" i="6" s="1"/>
  <c r="W388" i="6"/>
  <c r="V388" i="6"/>
  <c r="Q388" i="6"/>
  <c r="M388" i="6"/>
  <c r="H388" i="6"/>
  <c r="AK387" i="6"/>
  <c r="AH387" i="6"/>
  <c r="AE387" i="6"/>
  <c r="AB387" i="6"/>
  <c r="V387" i="6"/>
  <c r="Q387" i="6"/>
  <c r="W387" i="6" s="1"/>
  <c r="M387" i="6"/>
  <c r="H387" i="6"/>
  <c r="AK386" i="6"/>
  <c r="AH386" i="6"/>
  <c r="AE386" i="6"/>
  <c r="AB386" i="6"/>
  <c r="AL386" i="6" s="1"/>
  <c r="V386" i="6"/>
  <c r="Q386" i="6"/>
  <c r="W386" i="6" s="1"/>
  <c r="M386" i="6"/>
  <c r="X386" i="6" s="1"/>
  <c r="H386" i="6"/>
  <c r="AK385" i="6"/>
  <c r="AH385" i="6"/>
  <c r="AE385" i="6"/>
  <c r="AB385" i="6"/>
  <c r="AL385" i="6" s="1"/>
  <c r="W385" i="6"/>
  <c r="V385" i="6"/>
  <c r="Q385" i="6"/>
  <c r="M385" i="6"/>
  <c r="X385" i="6" s="1"/>
  <c r="H385" i="6"/>
  <c r="AK384" i="6"/>
  <c r="AH384" i="6"/>
  <c r="AE384" i="6"/>
  <c r="AB384" i="6"/>
  <c r="V384" i="6"/>
  <c r="W384" i="6" s="1"/>
  <c r="Q384" i="6"/>
  <c r="M384" i="6"/>
  <c r="H384" i="6"/>
  <c r="AK383" i="6"/>
  <c r="AH383" i="6"/>
  <c r="AE383" i="6"/>
  <c r="AB383" i="6"/>
  <c r="AL383" i="6" s="1"/>
  <c r="V383" i="6"/>
  <c r="Q383" i="6"/>
  <c r="M383" i="6"/>
  <c r="H383" i="6"/>
  <c r="AK382" i="6"/>
  <c r="AH382" i="6"/>
  <c r="AE382" i="6"/>
  <c r="AB382" i="6"/>
  <c r="AL382" i="6" s="1"/>
  <c r="V382" i="6"/>
  <c r="Q382" i="6"/>
  <c r="W382" i="6" s="1"/>
  <c r="M382" i="6"/>
  <c r="X382" i="6" s="1"/>
  <c r="AM382" i="6" s="1"/>
  <c r="H382" i="6"/>
  <c r="AK381" i="6"/>
  <c r="AH381" i="6"/>
  <c r="AE381" i="6"/>
  <c r="AB381" i="6"/>
  <c r="AL381" i="6" s="1"/>
  <c r="W381" i="6"/>
  <c r="V381" i="6"/>
  <c r="Q381" i="6"/>
  <c r="M381" i="6"/>
  <c r="X381" i="6" s="1"/>
  <c r="H381" i="6"/>
  <c r="AK380" i="6"/>
  <c r="AH380" i="6"/>
  <c r="AE380" i="6"/>
  <c r="AB380" i="6"/>
  <c r="AL380" i="6" s="1"/>
  <c r="W380" i="6"/>
  <c r="V380" i="6"/>
  <c r="Q380" i="6"/>
  <c r="M380" i="6"/>
  <c r="H380" i="6"/>
  <c r="AK379" i="6"/>
  <c r="AH379" i="6"/>
  <c r="AE379" i="6"/>
  <c r="AB379" i="6"/>
  <c r="V379" i="6"/>
  <c r="Q379" i="6"/>
  <c r="W379" i="6" s="1"/>
  <c r="M379" i="6"/>
  <c r="H379" i="6"/>
  <c r="AK378" i="6"/>
  <c r="AH378" i="6"/>
  <c r="AE378" i="6"/>
  <c r="AB378" i="6"/>
  <c r="AL378" i="6" s="1"/>
  <c r="V378" i="6"/>
  <c r="Q378" i="6"/>
  <c r="W378" i="6" s="1"/>
  <c r="M378" i="6"/>
  <c r="X378" i="6" s="1"/>
  <c r="H378" i="6"/>
  <c r="AK377" i="6"/>
  <c r="AH377" i="6"/>
  <c r="AE377" i="6"/>
  <c r="AB377" i="6"/>
  <c r="AL377" i="6" s="1"/>
  <c r="W377" i="6"/>
  <c r="V377" i="6"/>
  <c r="Q377" i="6"/>
  <c r="M377" i="6"/>
  <c r="X377" i="6" s="1"/>
  <c r="H377" i="6"/>
  <c r="AK376" i="6"/>
  <c r="AH376" i="6"/>
  <c r="AE376" i="6"/>
  <c r="AB376" i="6"/>
  <c r="V376" i="6"/>
  <c r="W376" i="6" s="1"/>
  <c r="Q376" i="6"/>
  <c r="M376" i="6"/>
  <c r="H376" i="6"/>
  <c r="AK375" i="6"/>
  <c r="AH375" i="6"/>
  <c r="AE375" i="6"/>
  <c r="AB375" i="6"/>
  <c r="AL375" i="6" s="1"/>
  <c r="V375" i="6"/>
  <c r="Q375" i="6"/>
  <c r="M375" i="6"/>
  <c r="H375" i="6"/>
  <c r="AK374" i="6"/>
  <c r="AH374" i="6"/>
  <c r="AE374" i="6"/>
  <c r="AB374" i="6"/>
  <c r="AL374" i="6" s="1"/>
  <c r="V374" i="6"/>
  <c r="Q374" i="6"/>
  <c r="W374" i="6" s="1"/>
  <c r="M374" i="6"/>
  <c r="X374" i="6" s="1"/>
  <c r="H374" i="6"/>
  <c r="AK373" i="6"/>
  <c r="AH373" i="6"/>
  <c r="AE373" i="6"/>
  <c r="AB373" i="6"/>
  <c r="AL373" i="6" s="1"/>
  <c r="W373" i="6"/>
  <c r="V373" i="6"/>
  <c r="Q373" i="6"/>
  <c r="M373" i="6"/>
  <c r="X373" i="6" s="1"/>
  <c r="H373" i="6"/>
  <c r="AK372" i="6"/>
  <c r="AH372" i="6"/>
  <c r="AE372" i="6"/>
  <c r="AB372" i="6"/>
  <c r="AL372" i="6" s="1"/>
  <c r="W372" i="6"/>
  <c r="V372" i="6"/>
  <c r="Q372" i="6"/>
  <c r="M372" i="6"/>
  <c r="H372" i="6"/>
  <c r="AK371" i="6"/>
  <c r="AH371" i="6"/>
  <c r="AE371" i="6"/>
  <c r="AB371" i="6"/>
  <c r="V371" i="6"/>
  <c r="Q371" i="6"/>
  <c r="W371" i="6" s="1"/>
  <c r="M371" i="6"/>
  <c r="H371" i="6"/>
  <c r="AK370" i="6"/>
  <c r="AH370" i="6"/>
  <c r="AE370" i="6"/>
  <c r="AB370" i="6"/>
  <c r="AL370" i="6" s="1"/>
  <c r="V370" i="6"/>
  <c r="Q370" i="6"/>
  <c r="W370" i="6" s="1"/>
  <c r="M370" i="6"/>
  <c r="X370" i="6" s="1"/>
  <c r="AM370" i="6" s="1"/>
  <c r="H370" i="6"/>
  <c r="AK369" i="6"/>
  <c r="AH369" i="6"/>
  <c r="AE369" i="6"/>
  <c r="AB369" i="6"/>
  <c r="AL369" i="6" s="1"/>
  <c r="W369" i="6"/>
  <c r="V369" i="6"/>
  <c r="Q369" i="6"/>
  <c r="M369" i="6"/>
  <c r="X369" i="6" s="1"/>
  <c r="H369" i="6"/>
  <c r="AK368" i="6"/>
  <c r="AH368" i="6"/>
  <c r="AE368" i="6"/>
  <c r="AB368" i="6"/>
  <c r="V368" i="6"/>
  <c r="W368" i="6" s="1"/>
  <c r="Q368" i="6"/>
  <c r="M368" i="6"/>
  <c r="H368" i="6"/>
  <c r="AK367" i="6"/>
  <c r="AH367" i="6"/>
  <c r="AE367" i="6"/>
  <c r="AB367" i="6"/>
  <c r="AL367" i="6" s="1"/>
  <c r="V367" i="6"/>
  <c r="Q367" i="6"/>
  <c r="M367" i="6"/>
  <c r="H367" i="6"/>
  <c r="AK366" i="6"/>
  <c r="AH366" i="6"/>
  <c r="AE366" i="6"/>
  <c r="AB366" i="6"/>
  <c r="AL366" i="6" s="1"/>
  <c r="V366" i="6"/>
  <c r="Q366" i="6"/>
  <c r="W366" i="6" s="1"/>
  <c r="M366" i="6"/>
  <c r="X366" i="6" s="1"/>
  <c r="H366" i="6"/>
  <c r="AK365" i="6"/>
  <c r="AH365" i="6"/>
  <c r="AE365" i="6"/>
  <c r="AB365" i="6"/>
  <c r="AL365" i="6" s="1"/>
  <c r="W365" i="6"/>
  <c r="V365" i="6"/>
  <c r="Q365" i="6"/>
  <c r="M365" i="6"/>
  <c r="X365" i="6" s="1"/>
  <c r="H365" i="6"/>
  <c r="AK364" i="6"/>
  <c r="AH364" i="6"/>
  <c r="AE364" i="6"/>
  <c r="AB364" i="6"/>
  <c r="AL364" i="6" s="1"/>
  <c r="W364" i="6"/>
  <c r="V364" i="6"/>
  <c r="Q364" i="6"/>
  <c r="M364" i="6"/>
  <c r="H364" i="6"/>
  <c r="AK363" i="6"/>
  <c r="AH363" i="6"/>
  <c r="AE363" i="6"/>
  <c r="AB363" i="6"/>
  <c r="V363" i="6"/>
  <c r="Q363" i="6"/>
  <c r="W363" i="6" s="1"/>
  <c r="M363" i="6"/>
  <c r="H363" i="6"/>
  <c r="AK362" i="6"/>
  <c r="AH362" i="6"/>
  <c r="AE362" i="6"/>
  <c r="AB362" i="6"/>
  <c r="AL362" i="6" s="1"/>
  <c r="V362" i="6"/>
  <c r="Q362" i="6"/>
  <c r="W362" i="6" s="1"/>
  <c r="M362" i="6"/>
  <c r="X362" i="6" s="1"/>
  <c r="AM362" i="6" s="1"/>
  <c r="H362" i="6"/>
  <c r="AK361" i="6"/>
  <c r="AH361" i="6"/>
  <c r="AE361" i="6"/>
  <c r="AB361" i="6"/>
  <c r="AL361" i="6" s="1"/>
  <c r="W361" i="6"/>
  <c r="V361" i="6"/>
  <c r="Q361" i="6"/>
  <c r="M361" i="6"/>
  <c r="X361" i="6" s="1"/>
  <c r="H361" i="6"/>
  <c r="AK360" i="6"/>
  <c r="AH360" i="6"/>
  <c r="AE360" i="6"/>
  <c r="AB360" i="6"/>
  <c r="V360" i="6"/>
  <c r="W360" i="6" s="1"/>
  <c r="Q360" i="6"/>
  <c r="M360" i="6"/>
  <c r="H360" i="6"/>
  <c r="AK359" i="6"/>
  <c r="AH359" i="6"/>
  <c r="AE359" i="6"/>
  <c r="AB359" i="6"/>
  <c r="AL359" i="6" s="1"/>
  <c r="V359" i="6"/>
  <c r="Q359" i="6"/>
  <c r="M359" i="6"/>
  <c r="H359" i="6"/>
  <c r="AK358" i="6"/>
  <c r="AH358" i="6"/>
  <c r="AE358" i="6"/>
  <c r="AB358" i="6"/>
  <c r="AL358" i="6" s="1"/>
  <c r="V358" i="6"/>
  <c r="Q358" i="6"/>
  <c r="W358" i="6" s="1"/>
  <c r="M358" i="6"/>
  <c r="X358" i="6" s="1"/>
  <c r="AM358" i="6" s="1"/>
  <c r="H358" i="6"/>
  <c r="AK357" i="6"/>
  <c r="AH357" i="6"/>
  <c r="AE357" i="6"/>
  <c r="AB357" i="6"/>
  <c r="AL357" i="6" s="1"/>
  <c r="W357" i="6"/>
  <c r="V357" i="6"/>
  <c r="Q357" i="6"/>
  <c r="M357" i="6"/>
  <c r="X357" i="6" s="1"/>
  <c r="H357" i="6"/>
  <c r="AK356" i="6"/>
  <c r="AH356" i="6"/>
  <c r="AE356" i="6"/>
  <c r="AB356" i="6"/>
  <c r="AL356" i="6" s="1"/>
  <c r="W356" i="6"/>
  <c r="V356" i="6"/>
  <c r="Q356" i="6"/>
  <c r="M356" i="6"/>
  <c r="H356" i="6"/>
  <c r="AK355" i="6"/>
  <c r="AH355" i="6"/>
  <c r="AE355" i="6"/>
  <c r="AB355" i="6"/>
  <c r="V355" i="6"/>
  <c r="Q355" i="6"/>
  <c r="W355" i="6" s="1"/>
  <c r="M355" i="6"/>
  <c r="H355" i="6"/>
  <c r="AK354" i="6"/>
  <c r="AH354" i="6"/>
  <c r="AE354" i="6"/>
  <c r="AB354" i="6"/>
  <c r="AL354" i="6" s="1"/>
  <c r="V354" i="6"/>
  <c r="Q354" i="6"/>
  <c r="W354" i="6" s="1"/>
  <c r="M354" i="6"/>
  <c r="X354" i="6" s="1"/>
  <c r="H354" i="6"/>
  <c r="AK353" i="6"/>
  <c r="AH353" i="6"/>
  <c r="AE353" i="6"/>
  <c r="AB353" i="6"/>
  <c r="AL353" i="6" s="1"/>
  <c r="W353" i="6"/>
  <c r="V353" i="6"/>
  <c r="Q353" i="6"/>
  <c r="M353" i="6"/>
  <c r="X353" i="6" s="1"/>
  <c r="H353" i="6"/>
  <c r="AK352" i="6"/>
  <c r="AH352" i="6"/>
  <c r="AE352" i="6"/>
  <c r="AB352" i="6"/>
  <c r="V352" i="6"/>
  <c r="W352" i="6" s="1"/>
  <c r="Q352" i="6"/>
  <c r="M352" i="6"/>
  <c r="H352" i="6"/>
  <c r="AK351" i="6"/>
  <c r="AH351" i="6"/>
  <c r="AE351" i="6"/>
  <c r="AB351" i="6"/>
  <c r="AL351" i="6" s="1"/>
  <c r="V351" i="6"/>
  <c r="Q351" i="6"/>
  <c r="M351" i="6"/>
  <c r="H351" i="6"/>
  <c r="AK350" i="6"/>
  <c r="AH350" i="6"/>
  <c r="AE350" i="6"/>
  <c r="AB350" i="6"/>
  <c r="AL350" i="6" s="1"/>
  <c r="V350" i="6"/>
  <c r="Q350" i="6"/>
  <c r="W350" i="6" s="1"/>
  <c r="M350" i="6"/>
  <c r="X350" i="6" s="1"/>
  <c r="AM350" i="6" s="1"/>
  <c r="H350" i="6"/>
  <c r="AK349" i="6"/>
  <c r="AH349" i="6"/>
  <c r="AE349" i="6"/>
  <c r="AB349" i="6"/>
  <c r="AL349" i="6" s="1"/>
  <c r="W349" i="6"/>
  <c r="V349" i="6"/>
  <c r="Q349" i="6"/>
  <c r="M349" i="6"/>
  <c r="X349" i="6" s="1"/>
  <c r="H349" i="6"/>
  <c r="AK348" i="6"/>
  <c r="AH348" i="6"/>
  <c r="AE348" i="6"/>
  <c r="AB348" i="6"/>
  <c r="AL348" i="6" s="1"/>
  <c r="W348" i="6"/>
  <c r="V348" i="6"/>
  <c r="Q348" i="6"/>
  <c r="M348" i="6"/>
  <c r="H348" i="6"/>
  <c r="AK347" i="6"/>
  <c r="AH347" i="6"/>
  <c r="AE347" i="6"/>
  <c r="AB347" i="6"/>
  <c r="V347" i="6"/>
  <c r="Q347" i="6"/>
  <c r="W347" i="6" s="1"/>
  <c r="M347" i="6"/>
  <c r="H347" i="6"/>
  <c r="AK346" i="6"/>
  <c r="AH346" i="6"/>
  <c r="AE346" i="6"/>
  <c r="AB346" i="6"/>
  <c r="AL346" i="6" s="1"/>
  <c r="V346" i="6"/>
  <c r="Q346" i="6"/>
  <c r="W346" i="6" s="1"/>
  <c r="M346" i="6"/>
  <c r="X346" i="6" s="1"/>
  <c r="H346" i="6"/>
  <c r="AK345" i="6"/>
  <c r="AH345" i="6"/>
  <c r="AE345" i="6"/>
  <c r="AB345" i="6"/>
  <c r="AL345" i="6" s="1"/>
  <c r="W345" i="6"/>
  <c r="V345" i="6"/>
  <c r="Q345" i="6"/>
  <c r="M345" i="6"/>
  <c r="X345" i="6" s="1"/>
  <c r="H345" i="6"/>
  <c r="AK344" i="6"/>
  <c r="AH344" i="6"/>
  <c r="AE344" i="6"/>
  <c r="AB344" i="6"/>
  <c r="V344" i="6"/>
  <c r="W344" i="6" s="1"/>
  <c r="Q344" i="6"/>
  <c r="M344" i="6"/>
  <c r="H344" i="6"/>
  <c r="AK343" i="6"/>
  <c r="AH343" i="6"/>
  <c r="AE343" i="6"/>
  <c r="AB343" i="6"/>
  <c r="AL343" i="6" s="1"/>
  <c r="V343" i="6"/>
  <c r="Q343" i="6"/>
  <c r="M343" i="6"/>
  <c r="H343" i="6"/>
  <c r="AK342" i="6"/>
  <c r="AH342" i="6"/>
  <c r="AE342" i="6"/>
  <c r="AB342" i="6"/>
  <c r="AL342" i="6" s="1"/>
  <c r="V342" i="6"/>
  <c r="Q342" i="6"/>
  <c r="W342" i="6" s="1"/>
  <c r="M342" i="6"/>
  <c r="X342" i="6" s="1"/>
  <c r="H342" i="6"/>
  <c r="AK341" i="6"/>
  <c r="AH341" i="6"/>
  <c r="AE341" i="6"/>
  <c r="AB341" i="6"/>
  <c r="AL341" i="6" s="1"/>
  <c r="W341" i="6"/>
  <c r="V341" i="6"/>
  <c r="Q341" i="6"/>
  <c r="M341" i="6"/>
  <c r="X341" i="6" s="1"/>
  <c r="H341" i="6"/>
  <c r="AK340" i="6"/>
  <c r="AH340" i="6"/>
  <c r="AE340" i="6"/>
  <c r="AB340" i="6"/>
  <c r="AL340" i="6" s="1"/>
  <c r="W340" i="6"/>
  <c r="V340" i="6"/>
  <c r="Q340" i="6"/>
  <c r="M340" i="6"/>
  <c r="H340" i="6"/>
  <c r="AK339" i="6"/>
  <c r="AH339" i="6"/>
  <c r="AE339" i="6"/>
  <c r="AB339" i="6"/>
  <c r="V339" i="6"/>
  <c r="Q339" i="6"/>
  <c r="W339" i="6" s="1"/>
  <c r="M339" i="6"/>
  <c r="H339" i="6"/>
  <c r="AK338" i="6"/>
  <c r="AH338" i="6"/>
  <c r="AE338" i="6"/>
  <c r="AB338" i="6"/>
  <c r="AL338" i="6" s="1"/>
  <c r="V338" i="6"/>
  <c r="Q338" i="6"/>
  <c r="W338" i="6" s="1"/>
  <c r="M338" i="6"/>
  <c r="X338" i="6" s="1"/>
  <c r="AM338" i="6" s="1"/>
  <c r="H338" i="6"/>
  <c r="AK337" i="6"/>
  <c r="AH337" i="6"/>
  <c r="AE337" i="6"/>
  <c r="AB337" i="6"/>
  <c r="AL337" i="6" s="1"/>
  <c r="W337" i="6"/>
  <c r="V337" i="6"/>
  <c r="Q337" i="6"/>
  <c r="M337" i="6"/>
  <c r="X337" i="6" s="1"/>
  <c r="H337" i="6"/>
  <c r="AK336" i="6"/>
  <c r="AH336" i="6"/>
  <c r="AE336" i="6"/>
  <c r="AB336" i="6"/>
  <c r="V336" i="6"/>
  <c r="W336" i="6" s="1"/>
  <c r="Q336" i="6"/>
  <c r="M336" i="6"/>
  <c r="H336" i="6"/>
  <c r="AK335" i="6"/>
  <c r="AH335" i="6"/>
  <c r="AE335" i="6"/>
  <c r="AB335" i="6"/>
  <c r="AL335" i="6" s="1"/>
  <c r="V335" i="6"/>
  <c r="Q335" i="6"/>
  <c r="M335" i="6"/>
  <c r="H335" i="6"/>
  <c r="AK334" i="6"/>
  <c r="AH334" i="6"/>
  <c r="AE334" i="6"/>
  <c r="AB334" i="6"/>
  <c r="AL334" i="6" s="1"/>
  <c r="V334" i="6"/>
  <c r="Q334" i="6"/>
  <c r="W334" i="6" s="1"/>
  <c r="M334" i="6"/>
  <c r="X334" i="6" s="1"/>
  <c r="H334" i="6"/>
  <c r="AK333" i="6"/>
  <c r="AH333" i="6"/>
  <c r="AE333" i="6"/>
  <c r="AB333" i="6"/>
  <c r="AL333" i="6" s="1"/>
  <c r="W333" i="6"/>
  <c r="V333" i="6"/>
  <c r="Q333" i="6"/>
  <c r="M333" i="6"/>
  <c r="X333" i="6" s="1"/>
  <c r="H333" i="6"/>
  <c r="AK332" i="6"/>
  <c r="AH332" i="6"/>
  <c r="AE332" i="6"/>
  <c r="AB332" i="6"/>
  <c r="AL332" i="6" s="1"/>
  <c r="W332" i="6"/>
  <c r="V332" i="6"/>
  <c r="Q332" i="6"/>
  <c r="M332" i="6"/>
  <c r="H332" i="6"/>
  <c r="AK331" i="6"/>
  <c r="AH331" i="6"/>
  <c r="AE331" i="6"/>
  <c r="AB331" i="6"/>
  <c r="V331" i="6"/>
  <c r="Q331" i="6"/>
  <c r="W331" i="6" s="1"/>
  <c r="M331" i="6"/>
  <c r="H331" i="6"/>
  <c r="AK330" i="6"/>
  <c r="AH330" i="6"/>
  <c r="AE330" i="6"/>
  <c r="AB330" i="6"/>
  <c r="AL330" i="6" s="1"/>
  <c r="V330" i="6"/>
  <c r="Q330" i="6"/>
  <c r="M330" i="6"/>
  <c r="H330" i="6"/>
  <c r="AK329" i="6"/>
  <c r="AH329" i="6"/>
  <c r="AE329" i="6"/>
  <c r="AB329" i="6"/>
  <c r="AL329" i="6" s="1"/>
  <c r="V329" i="6"/>
  <c r="Q329" i="6"/>
  <c r="M329" i="6"/>
  <c r="W329" i="6" s="1"/>
  <c r="H329" i="6"/>
  <c r="AK323" i="6"/>
  <c r="AH323" i="6"/>
  <c r="AE323" i="6"/>
  <c r="AB323" i="6"/>
  <c r="AL323" i="6" s="1"/>
  <c r="V323" i="6"/>
  <c r="Q323" i="6"/>
  <c r="M323" i="6"/>
  <c r="X323" i="6" s="1"/>
  <c r="H323" i="6"/>
  <c r="AK322" i="6"/>
  <c r="AH322" i="6"/>
  <c r="AE322" i="6"/>
  <c r="AB322" i="6"/>
  <c r="W322" i="6"/>
  <c r="V322" i="6"/>
  <c r="Q322" i="6"/>
  <c r="M322" i="6"/>
  <c r="X322" i="6" s="1"/>
  <c r="H322" i="6"/>
  <c r="AK321" i="6"/>
  <c r="AH321" i="6"/>
  <c r="AE321" i="6"/>
  <c r="AB321" i="6"/>
  <c r="AL321" i="6" s="1"/>
  <c r="W321" i="6"/>
  <c r="V321" i="6"/>
  <c r="Q321" i="6"/>
  <c r="M321" i="6"/>
  <c r="X321" i="6" s="1"/>
  <c r="H321" i="6"/>
  <c r="AK320" i="6"/>
  <c r="AH320" i="6"/>
  <c r="AE320" i="6"/>
  <c r="AB320" i="6"/>
  <c r="X320" i="6"/>
  <c r="V320" i="6"/>
  <c r="Q320" i="6"/>
  <c r="M320" i="6"/>
  <c r="W320" i="6" s="1"/>
  <c r="H320" i="6"/>
  <c r="AK319" i="6"/>
  <c r="AH319" i="6"/>
  <c r="AE319" i="6"/>
  <c r="AB319" i="6"/>
  <c r="AL319" i="6" s="1"/>
  <c r="W319" i="6"/>
  <c r="V319" i="6"/>
  <c r="Q319" i="6"/>
  <c r="M319" i="6"/>
  <c r="X319" i="6" s="1"/>
  <c r="H319" i="6"/>
  <c r="AK318" i="6"/>
  <c r="AH318" i="6"/>
  <c r="AE318" i="6"/>
  <c r="AB318" i="6"/>
  <c r="W318" i="6"/>
  <c r="V318" i="6"/>
  <c r="Q318" i="6"/>
  <c r="M318" i="6"/>
  <c r="X318" i="6" s="1"/>
  <c r="H318" i="6"/>
  <c r="AK317" i="6"/>
  <c r="AH317" i="6"/>
  <c r="AE317" i="6"/>
  <c r="AB317" i="6"/>
  <c r="AL317" i="6" s="1"/>
  <c r="W317" i="6"/>
  <c r="V317" i="6"/>
  <c r="Q317" i="6"/>
  <c r="M317" i="6"/>
  <c r="X317" i="6" s="1"/>
  <c r="H317" i="6"/>
  <c r="AK316" i="6"/>
  <c r="AH316" i="6"/>
  <c r="AE316" i="6"/>
  <c r="AB316" i="6"/>
  <c r="W316" i="6"/>
  <c r="V316" i="6"/>
  <c r="Q316" i="6"/>
  <c r="M316" i="6"/>
  <c r="X316" i="6" s="1"/>
  <c r="H316" i="6"/>
  <c r="AK315" i="6"/>
  <c r="AH315" i="6"/>
  <c r="AE315" i="6"/>
  <c r="AB315" i="6"/>
  <c r="AL315" i="6" s="1"/>
  <c r="W315" i="6"/>
  <c r="V315" i="6"/>
  <c r="Q315" i="6"/>
  <c r="M315" i="6"/>
  <c r="X315" i="6" s="1"/>
  <c r="H315" i="6"/>
  <c r="AK314" i="6"/>
  <c r="AH314" i="6"/>
  <c r="AE314" i="6"/>
  <c r="AB314" i="6"/>
  <c r="W314" i="6"/>
  <c r="V314" i="6"/>
  <c r="Q314" i="6"/>
  <c r="M314" i="6"/>
  <c r="X314" i="6" s="1"/>
  <c r="H314" i="6"/>
  <c r="AK313" i="6"/>
  <c r="AH313" i="6"/>
  <c r="AE313" i="6"/>
  <c r="AB313" i="6"/>
  <c r="AL313" i="6" s="1"/>
  <c r="V313" i="6"/>
  <c r="Q313" i="6"/>
  <c r="W313" i="6" s="1"/>
  <c r="M313" i="6"/>
  <c r="H313" i="6"/>
  <c r="AK312" i="6"/>
  <c r="AH312" i="6"/>
  <c r="AE312" i="6"/>
  <c r="AB312" i="6"/>
  <c r="AL312" i="6" s="1"/>
  <c r="X312" i="6"/>
  <c r="V312" i="6"/>
  <c r="Q312" i="6"/>
  <c r="M312" i="6"/>
  <c r="W312" i="6" s="1"/>
  <c r="H312" i="6"/>
  <c r="AK311" i="6"/>
  <c r="AH311" i="6"/>
  <c r="AE311" i="6"/>
  <c r="AB311" i="6"/>
  <c r="AL311" i="6" s="1"/>
  <c r="W311" i="6"/>
  <c r="V311" i="6"/>
  <c r="Q311" i="6"/>
  <c r="M311" i="6"/>
  <c r="X311" i="6" s="1"/>
  <c r="H311" i="6"/>
  <c r="AK310" i="6"/>
  <c r="AH310" i="6"/>
  <c r="AE310" i="6"/>
  <c r="AB310" i="6"/>
  <c r="W310" i="6"/>
  <c r="V310" i="6"/>
  <c r="Q310" i="6"/>
  <c r="M310" i="6"/>
  <c r="X310" i="6" s="1"/>
  <c r="H310" i="6"/>
  <c r="AK309" i="6"/>
  <c r="AH309" i="6"/>
  <c r="AE309" i="6"/>
  <c r="AB309" i="6"/>
  <c r="AL309" i="6" s="1"/>
  <c r="V309" i="6"/>
  <c r="Q309" i="6"/>
  <c r="W309" i="6" s="1"/>
  <c r="M309" i="6"/>
  <c r="X309" i="6" s="1"/>
  <c r="H309" i="6"/>
  <c r="AK308" i="6"/>
  <c r="AH308" i="6"/>
  <c r="AE308" i="6"/>
  <c r="AB308" i="6"/>
  <c r="AL308" i="6" s="1"/>
  <c r="V308" i="6"/>
  <c r="Q308" i="6"/>
  <c r="X308" i="6" s="1"/>
  <c r="M308" i="6"/>
  <c r="H308" i="6"/>
  <c r="AK307" i="6"/>
  <c r="AH307" i="6"/>
  <c r="AE307" i="6"/>
  <c r="AB307" i="6"/>
  <c r="X307" i="6"/>
  <c r="V307" i="6"/>
  <c r="Q307" i="6"/>
  <c r="M307" i="6"/>
  <c r="W307" i="6" s="1"/>
  <c r="H307" i="6"/>
  <c r="AK306" i="6"/>
  <c r="AH306" i="6"/>
  <c r="AE306" i="6"/>
  <c r="AB306" i="6"/>
  <c r="AL306" i="6" s="1"/>
  <c r="W306" i="6"/>
  <c r="V306" i="6"/>
  <c r="Q306" i="6"/>
  <c r="M306" i="6"/>
  <c r="X306" i="6" s="1"/>
  <c r="H306" i="6"/>
  <c r="AK305" i="6"/>
  <c r="AH305" i="6"/>
  <c r="AE305" i="6"/>
  <c r="AB305" i="6"/>
  <c r="AL305" i="6" s="1"/>
  <c r="V305" i="6"/>
  <c r="Q305" i="6"/>
  <c r="W305" i="6" s="1"/>
  <c r="M305" i="6"/>
  <c r="H305" i="6"/>
  <c r="AK304" i="6"/>
  <c r="AH304" i="6"/>
  <c r="AE304" i="6"/>
  <c r="AB304" i="6"/>
  <c r="AL304" i="6" s="1"/>
  <c r="X304" i="6"/>
  <c r="V304" i="6"/>
  <c r="Q304" i="6"/>
  <c r="M304" i="6"/>
  <c r="W304" i="6" s="1"/>
  <c r="H304" i="6"/>
  <c r="AK303" i="6"/>
  <c r="AH303" i="6"/>
  <c r="AE303" i="6"/>
  <c r="AB303" i="6"/>
  <c r="AL303" i="6" s="1"/>
  <c r="W303" i="6"/>
  <c r="V303" i="6"/>
  <c r="Q303" i="6"/>
  <c r="M303" i="6"/>
  <c r="X303" i="6" s="1"/>
  <c r="H303" i="6"/>
  <c r="AK302" i="6"/>
  <c r="AH302" i="6"/>
  <c r="AE302" i="6"/>
  <c r="AB302" i="6"/>
  <c r="W302" i="6"/>
  <c r="V302" i="6"/>
  <c r="Q302" i="6"/>
  <c r="M302" i="6"/>
  <c r="X302" i="6" s="1"/>
  <c r="H302" i="6"/>
  <c r="AK301" i="6"/>
  <c r="AH301" i="6"/>
  <c r="AE301" i="6"/>
  <c r="AB301" i="6"/>
  <c r="AL301" i="6" s="1"/>
  <c r="V301" i="6"/>
  <c r="Q301" i="6"/>
  <c r="W301" i="6" s="1"/>
  <c r="M301" i="6"/>
  <c r="X301" i="6" s="1"/>
  <c r="H301" i="6"/>
  <c r="AK300" i="6"/>
  <c r="AH300" i="6"/>
  <c r="AE300" i="6"/>
  <c r="AB300" i="6"/>
  <c r="AL300" i="6" s="1"/>
  <c r="V300" i="6"/>
  <c r="Q300" i="6"/>
  <c r="X300" i="6" s="1"/>
  <c r="M300" i="6"/>
  <c r="H300" i="6"/>
  <c r="AK299" i="6"/>
  <c r="AH299" i="6"/>
  <c r="AE299" i="6"/>
  <c r="AB299" i="6"/>
  <c r="X299" i="6"/>
  <c r="V299" i="6"/>
  <c r="Q299" i="6"/>
  <c r="M299" i="6"/>
  <c r="W299" i="6" s="1"/>
  <c r="H299" i="6"/>
  <c r="AK298" i="6"/>
  <c r="AH298" i="6"/>
  <c r="AE298" i="6"/>
  <c r="AB298" i="6"/>
  <c r="AL298" i="6" s="1"/>
  <c r="W298" i="6"/>
  <c r="V298" i="6"/>
  <c r="Q298" i="6"/>
  <c r="M298" i="6"/>
  <c r="X298" i="6" s="1"/>
  <c r="H298" i="6"/>
  <c r="AK297" i="6"/>
  <c r="AH297" i="6"/>
  <c r="AE297" i="6"/>
  <c r="AB297" i="6"/>
  <c r="AL297" i="6" s="1"/>
  <c r="V297" i="6"/>
  <c r="Q297" i="6"/>
  <c r="W297" i="6" s="1"/>
  <c r="M297" i="6"/>
  <c r="H297" i="6"/>
  <c r="AK296" i="6"/>
  <c r="AH296" i="6"/>
  <c r="AE296" i="6"/>
  <c r="AB296" i="6"/>
  <c r="AL296" i="6" s="1"/>
  <c r="V296" i="6"/>
  <c r="Q296" i="6"/>
  <c r="M296" i="6"/>
  <c r="H296" i="6"/>
  <c r="AK295" i="6"/>
  <c r="AH295" i="6"/>
  <c r="AE295" i="6"/>
  <c r="AB295" i="6"/>
  <c r="AL295" i="6" s="1"/>
  <c r="W295" i="6"/>
  <c r="V295" i="6"/>
  <c r="Q295" i="6"/>
  <c r="M295" i="6"/>
  <c r="X295" i="6" s="1"/>
  <c r="H295" i="6"/>
  <c r="AK294" i="6"/>
  <c r="AH294" i="6"/>
  <c r="AE294" i="6"/>
  <c r="AB294" i="6"/>
  <c r="W294" i="6"/>
  <c r="V294" i="6"/>
  <c r="Q294" i="6"/>
  <c r="M294" i="6"/>
  <c r="X294" i="6" s="1"/>
  <c r="H294" i="6"/>
  <c r="AK293" i="6"/>
  <c r="AH293" i="6"/>
  <c r="AE293" i="6"/>
  <c r="AB293" i="6"/>
  <c r="AL293" i="6" s="1"/>
  <c r="V293" i="6"/>
  <c r="Q293" i="6"/>
  <c r="W293" i="6" s="1"/>
  <c r="M293" i="6"/>
  <c r="X293" i="6" s="1"/>
  <c r="H293" i="6"/>
  <c r="AK292" i="6"/>
  <c r="AH292" i="6"/>
  <c r="AE292" i="6"/>
  <c r="AB292" i="6"/>
  <c r="AL292" i="6" s="1"/>
  <c r="V292" i="6"/>
  <c r="Q292" i="6"/>
  <c r="X292" i="6" s="1"/>
  <c r="M292" i="6"/>
  <c r="H292" i="6"/>
  <c r="AK291" i="6"/>
  <c r="AH291" i="6"/>
  <c r="AE291" i="6"/>
  <c r="AB291" i="6"/>
  <c r="V291" i="6"/>
  <c r="Q291" i="6"/>
  <c r="M291" i="6"/>
  <c r="H291" i="6"/>
  <c r="AK290" i="6"/>
  <c r="AH290" i="6"/>
  <c r="AE290" i="6"/>
  <c r="AB290" i="6"/>
  <c r="AL290" i="6" s="1"/>
  <c r="W290" i="6"/>
  <c r="V290" i="6"/>
  <c r="Q290" i="6"/>
  <c r="M290" i="6"/>
  <c r="X290" i="6" s="1"/>
  <c r="H290" i="6"/>
  <c r="AK289" i="6"/>
  <c r="AH289" i="6"/>
  <c r="AE289" i="6"/>
  <c r="AB289" i="6"/>
  <c r="AL289" i="6" s="1"/>
  <c r="V289" i="6"/>
  <c r="Q289" i="6"/>
  <c r="W289" i="6" s="1"/>
  <c r="M289" i="6"/>
  <c r="H289" i="6"/>
  <c r="AK288" i="6"/>
  <c r="AH288" i="6"/>
  <c r="AE288" i="6"/>
  <c r="AB288" i="6"/>
  <c r="AL288" i="6" s="1"/>
  <c r="X288" i="6"/>
  <c r="V288" i="6"/>
  <c r="Q288" i="6"/>
  <c r="M288" i="6"/>
  <c r="W288" i="6" s="1"/>
  <c r="H288" i="6"/>
  <c r="AK287" i="6"/>
  <c r="AH287" i="6"/>
  <c r="AE287" i="6"/>
  <c r="AB287" i="6"/>
  <c r="AL287" i="6" s="1"/>
  <c r="W287" i="6"/>
  <c r="V287" i="6"/>
  <c r="Q287" i="6"/>
  <c r="M287" i="6"/>
  <c r="X287" i="6" s="1"/>
  <c r="H287" i="6"/>
  <c r="AK286" i="6"/>
  <c r="AH286" i="6"/>
  <c r="AE286" i="6"/>
  <c r="AB286" i="6"/>
  <c r="W286" i="6"/>
  <c r="V286" i="6"/>
  <c r="Q286" i="6"/>
  <c r="M286" i="6"/>
  <c r="X286" i="6" s="1"/>
  <c r="H286" i="6"/>
  <c r="AK285" i="6"/>
  <c r="AH285" i="6"/>
  <c r="AE285" i="6"/>
  <c r="AB285" i="6"/>
  <c r="AL285" i="6" s="1"/>
  <c r="V285" i="6"/>
  <c r="Q285" i="6"/>
  <c r="W285" i="6" s="1"/>
  <c r="M285" i="6"/>
  <c r="X285" i="6" s="1"/>
  <c r="H285" i="6"/>
  <c r="AK284" i="6"/>
  <c r="AH284" i="6"/>
  <c r="AE284" i="6"/>
  <c r="AB284" i="6"/>
  <c r="AL284" i="6" s="1"/>
  <c r="V284" i="6"/>
  <c r="Q284" i="6"/>
  <c r="X284" i="6" s="1"/>
  <c r="M284" i="6"/>
  <c r="H284" i="6"/>
  <c r="AK283" i="6"/>
  <c r="AH283" i="6"/>
  <c r="AE283" i="6"/>
  <c r="AB283" i="6"/>
  <c r="X283" i="6"/>
  <c r="V283" i="6"/>
  <c r="Q283" i="6"/>
  <c r="M283" i="6"/>
  <c r="W283" i="6" s="1"/>
  <c r="H283" i="6"/>
  <c r="AK282" i="6"/>
  <c r="AH282" i="6"/>
  <c r="AE282" i="6"/>
  <c r="AB282" i="6"/>
  <c r="AL282" i="6" s="1"/>
  <c r="W282" i="6"/>
  <c r="V282" i="6"/>
  <c r="Q282" i="6"/>
  <c r="M282" i="6"/>
  <c r="X282" i="6" s="1"/>
  <c r="H282" i="6"/>
  <c r="AK281" i="6"/>
  <c r="AH281" i="6"/>
  <c r="AE281" i="6"/>
  <c r="AB281" i="6"/>
  <c r="AL281" i="6" s="1"/>
  <c r="V281" i="6"/>
  <c r="Q281" i="6"/>
  <c r="W281" i="6" s="1"/>
  <c r="M281" i="6"/>
  <c r="H281" i="6"/>
  <c r="AK280" i="6"/>
  <c r="AH280" i="6"/>
  <c r="AE280" i="6"/>
  <c r="AB280" i="6"/>
  <c r="AL280" i="6" s="1"/>
  <c r="X280" i="6"/>
  <c r="V280" i="6"/>
  <c r="Q280" i="6"/>
  <c r="M280" i="6"/>
  <c r="W280" i="6" s="1"/>
  <c r="H280" i="6"/>
  <c r="AK279" i="6"/>
  <c r="AH279" i="6"/>
  <c r="AE279" i="6"/>
  <c r="AB279" i="6"/>
  <c r="AL279" i="6" s="1"/>
  <c r="W279" i="6"/>
  <c r="V279" i="6"/>
  <c r="Q279" i="6"/>
  <c r="M279" i="6"/>
  <c r="X279" i="6" s="1"/>
  <c r="H279" i="6"/>
  <c r="AK278" i="6"/>
  <c r="AH278" i="6"/>
  <c r="AE278" i="6"/>
  <c r="AB278" i="6"/>
  <c r="W278" i="6"/>
  <c r="V278" i="6"/>
  <c r="Q278" i="6"/>
  <c r="M278" i="6"/>
  <c r="X278" i="6" s="1"/>
  <c r="H278" i="6"/>
  <c r="AK277" i="6"/>
  <c r="AH277" i="6"/>
  <c r="AE277" i="6"/>
  <c r="AB277" i="6"/>
  <c r="AL277" i="6" s="1"/>
  <c r="V277" i="6"/>
  <c r="Q277" i="6"/>
  <c r="W277" i="6" s="1"/>
  <c r="M277" i="6"/>
  <c r="X277" i="6" s="1"/>
  <c r="H277" i="6"/>
  <c r="AK276" i="6"/>
  <c r="AH276" i="6"/>
  <c r="AE276" i="6"/>
  <c r="AB276" i="6"/>
  <c r="AL276" i="6" s="1"/>
  <c r="V276" i="6"/>
  <c r="Q276" i="6"/>
  <c r="X276" i="6" s="1"/>
  <c r="M276" i="6"/>
  <c r="H276" i="6"/>
  <c r="AK275" i="6"/>
  <c r="AH275" i="6"/>
  <c r="AE275" i="6"/>
  <c r="AB275" i="6"/>
  <c r="X275" i="6"/>
  <c r="V275" i="6"/>
  <c r="Q275" i="6"/>
  <c r="M275" i="6"/>
  <c r="W275" i="6" s="1"/>
  <c r="H275" i="6"/>
  <c r="AK274" i="6"/>
  <c r="AH274" i="6"/>
  <c r="AE274" i="6"/>
  <c r="AB274" i="6"/>
  <c r="AL274" i="6" s="1"/>
  <c r="W274" i="6"/>
  <c r="V274" i="6"/>
  <c r="Q274" i="6"/>
  <c r="M274" i="6"/>
  <c r="X274" i="6" s="1"/>
  <c r="H274" i="6"/>
  <c r="AK273" i="6"/>
  <c r="AH273" i="6"/>
  <c r="AE273" i="6"/>
  <c r="AB273" i="6"/>
  <c r="AL273" i="6" s="1"/>
  <c r="V273" i="6"/>
  <c r="Q273" i="6"/>
  <c r="W273" i="6" s="1"/>
  <c r="M273" i="6"/>
  <c r="H273" i="6"/>
  <c r="AK272" i="6"/>
  <c r="AH272" i="6"/>
  <c r="AE272" i="6"/>
  <c r="AB272" i="6"/>
  <c r="AL272" i="6" s="1"/>
  <c r="X272" i="6"/>
  <c r="V272" i="6"/>
  <c r="Q272" i="6"/>
  <c r="M272" i="6"/>
  <c r="W272" i="6" s="1"/>
  <c r="H272" i="6"/>
  <c r="AK271" i="6"/>
  <c r="AH271" i="6"/>
  <c r="AE271" i="6"/>
  <c r="AB271" i="6"/>
  <c r="AL271" i="6" s="1"/>
  <c r="W271" i="6"/>
  <c r="V271" i="6"/>
  <c r="Q271" i="6"/>
  <c r="M271" i="6"/>
  <c r="X271" i="6" s="1"/>
  <c r="H271" i="6"/>
  <c r="AK270" i="6"/>
  <c r="AH270" i="6"/>
  <c r="AE270" i="6"/>
  <c r="AB270" i="6"/>
  <c r="W270" i="6"/>
  <c r="V270" i="6"/>
  <c r="Q270" i="6"/>
  <c r="M270" i="6"/>
  <c r="X270" i="6" s="1"/>
  <c r="H270" i="6"/>
  <c r="AK269" i="6"/>
  <c r="AH269" i="6"/>
  <c r="AE269" i="6"/>
  <c r="AB269" i="6"/>
  <c r="AL269" i="6" s="1"/>
  <c r="V269" i="6"/>
  <c r="Q269" i="6"/>
  <c r="W269" i="6" s="1"/>
  <c r="M269" i="6"/>
  <c r="X269" i="6" s="1"/>
  <c r="H269" i="6"/>
  <c r="AK268" i="6"/>
  <c r="AH268" i="6"/>
  <c r="AE268" i="6"/>
  <c r="AB268" i="6"/>
  <c r="AL268" i="6" s="1"/>
  <c r="V268" i="6"/>
  <c r="Q268" i="6"/>
  <c r="X268" i="6" s="1"/>
  <c r="M268" i="6"/>
  <c r="H268" i="6"/>
  <c r="AK267" i="6"/>
  <c r="AH267" i="6"/>
  <c r="AE267" i="6"/>
  <c r="AB267" i="6"/>
  <c r="X267" i="6"/>
  <c r="V267" i="6"/>
  <c r="Q267" i="6"/>
  <c r="M267" i="6"/>
  <c r="W267" i="6" s="1"/>
  <c r="H267" i="6"/>
  <c r="AK266" i="6"/>
  <c r="AH266" i="6"/>
  <c r="AE266" i="6"/>
  <c r="AB266" i="6"/>
  <c r="AL266" i="6" s="1"/>
  <c r="W266" i="6"/>
  <c r="V266" i="6"/>
  <c r="Q266" i="6"/>
  <c r="M266" i="6"/>
  <c r="X266" i="6" s="1"/>
  <c r="H266" i="6"/>
  <c r="AK265" i="6"/>
  <c r="AH265" i="6"/>
  <c r="AE265" i="6"/>
  <c r="AB265" i="6"/>
  <c r="AL265" i="6" s="1"/>
  <c r="V265" i="6"/>
  <c r="Q265" i="6"/>
  <c r="W265" i="6" s="1"/>
  <c r="M265" i="6"/>
  <c r="H265" i="6"/>
  <c r="AK264" i="6"/>
  <c r="AH264" i="6"/>
  <c r="AE264" i="6"/>
  <c r="AB264" i="6"/>
  <c r="AL264" i="6" s="1"/>
  <c r="V264" i="6"/>
  <c r="Q264" i="6"/>
  <c r="M264" i="6"/>
  <c r="H264" i="6"/>
  <c r="AK263" i="6"/>
  <c r="AH263" i="6"/>
  <c r="AE263" i="6"/>
  <c r="AB263" i="6"/>
  <c r="AL263" i="6" s="1"/>
  <c r="W263" i="6"/>
  <c r="V263" i="6"/>
  <c r="Q263" i="6"/>
  <c r="M263" i="6"/>
  <c r="X263" i="6" s="1"/>
  <c r="H263" i="6"/>
  <c r="AK262" i="6"/>
  <c r="AH262" i="6"/>
  <c r="AE262" i="6"/>
  <c r="AB262" i="6"/>
  <c r="W262" i="6"/>
  <c r="V262" i="6"/>
  <c r="Q262" i="6"/>
  <c r="M262" i="6"/>
  <c r="X262" i="6" s="1"/>
  <c r="H262" i="6"/>
  <c r="AK261" i="6"/>
  <c r="AH261" i="6"/>
  <c r="AE261" i="6"/>
  <c r="AB261" i="6"/>
  <c r="AL261" i="6" s="1"/>
  <c r="V261" i="6"/>
  <c r="Q261" i="6"/>
  <c r="W261" i="6" s="1"/>
  <c r="M261" i="6"/>
  <c r="X261" i="6" s="1"/>
  <c r="H261" i="6"/>
  <c r="AK260" i="6"/>
  <c r="AH260" i="6"/>
  <c r="AE260" i="6"/>
  <c r="AB260" i="6"/>
  <c r="AL260" i="6" s="1"/>
  <c r="V260" i="6"/>
  <c r="Q260" i="6"/>
  <c r="X260" i="6" s="1"/>
  <c r="M260" i="6"/>
  <c r="H260" i="6"/>
  <c r="AK259" i="6"/>
  <c r="AH259" i="6"/>
  <c r="AE259" i="6"/>
  <c r="AB259" i="6"/>
  <c r="V259" i="6"/>
  <c r="Q259" i="6"/>
  <c r="M259" i="6"/>
  <c r="H259" i="6"/>
  <c r="AK258" i="6"/>
  <c r="AH258" i="6"/>
  <c r="AE258" i="6"/>
  <c r="AB258" i="6"/>
  <c r="AL258" i="6" s="1"/>
  <c r="W258" i="6"/>
  <c r="V258" i="6"/>
  <c r="Q258" i="6"/>
  <c r="M258" i="6"/>
  <c r="X258" i="6" s="1"/>
  <c r="H258" i="6"/>
  <c r="AK257" i="6"/>
  <c r="AH257" i="6"/>
  <c r="AE257" i="6"/>
  <c r="AB257" i="6"/>
  <c r="AL257" i="6" s="1"/>
  <c r="V257" i="6"/>
  <c r="Q257" i="6"/>
  <c r="W257" i="6" s="1"/>
  <c r="M257" i="6"/>
  <c r="H257" i="6"/>
  <c r="AK256" i="6"/>
  <c r="AH256" i="6"/>
  <c r="AE256" i="6"/>
  <c r="AB256" i="6"/>
  <c r="AL256" i="6" s="1"/>
  <c r="X256" i="6"/>
  <c r="V256" i="6"/>
  <c r="Q256" i="6"/>
  <c r="M256" i="6"/>
  <c r="W256" i="6" s="1"/>
  <c r="H256" i="6"/>
  <c r="AK255" i="6"/>
  <c r="AH255" i="6"/>
  <c r="AE255" i="6"/>
  <c r="AB255" i="6"/>
  <c r="AL255" i="6" s="1"/>
  <c r="W255" i="6"/>
  <c r="V255" i="6"/>
  <c r="Q255" i="6"/>
  <c r="M255" i="6"/>
  <c r="X255" i="6" s="1"/>
  <c r="H255" i="6"/>
  <c r="AK254" i="6"/>
  <c r="AH254" i="6"/>
  <c r="AE254" i="6"/>
  <c r="AB254" i="6"/>
  <c r="W254" i="6"/>
  <c r="V254" i="6"/>
  <c r="Q254" i="6"/>
  <c r="M254" i="6"/>
  <c r="X254" i="6" s="1"/>
  <c r="H254" i="6"/>
  <c r="AK253" i="6"/>
  <c r="AH253" i="6"/>
  <c r="AE253" i="6"/>
  <c r="AB253" i="6"/>
  <c r="AL253" i="6" s="1"/>
  <c r="V253" i="6"/>
  <c r="Q253" i="6"/>
  <c r="W253" i="6" s="1"/>
  <c r="M253" i="6"/>
  <c r="X253" i="6" s="1"/>
  <c r="H253" i="6"/>
  <c r="AK252" i="6"/>
  <c r="AH252" i="6"/>
  <c r="AE252" i="6"/>
  <c r="AB252" i="6"/>
  <c r="AL252" i="6" s="1"/>
  <c r="V252" i="6"/>
  <c r="Q252" i="6"/>
  <c r="X252" i="6" s="1"/>
  <c r="M252" i="6"/>
  <c r="H252" i="6"/>
  <c r="AK251" i="6"/>
  <c r="AH251" i="6"/>
  <c r="AE251" i="6"/>
  <c r="AB251" i="6"/>
  <c r="X251" i="6"/>
  <c r="V251" i="6"/>
  <c r="Q251" i="6"/>
  <c r="M251" i="6"/>
  <c r="W251" i="6" s="1"/>
  <c r="H251" i="6"/>
  <c r="AK250" i="6"/>
  <c r="AH250" i="6"/>
  <c r="AE250" i="6"/>
  <c r="AB250" i="6"/>
  <c r="AL250" i="6" s="1"/>
  <c r="W250" i="6"/>
  <c r="V250" i="6"/>
  <c r="Q250" i="6"/>
  <c r="M250" i="6"/>
  <c r="X250" i="6" s="1"/>
  <c r="H250" i="6"/>
  <c r="AK249" i="6"/>
  <c r="AH249" i="6"/>
  <c r="AE249" i="6"/>
  <c r="AB249" i="6"/>
  <c r="AL249" i="6" s="1"/>
  <c r="V249" i="6"/>
  <c r="Q249" i="6"/>
  <c r="W249" i="6" s="1"/>
  <c r="M249" i="6"/>
  <c r="H249" i="6"/>
  <c r="AK248" i="6"/>
  <c r="AH248" i="6"/>
  <c r="AE248" i="6"/>
  <c r="AB248" i="6"/>
  <c r="AL248" i="6" s="1"/>
  <c r="X248" i="6"/>
  <c r="V248" i="6"/>
  <c r="Q248" i="6"/>
  <c r="M248" i="6"/>
  <c r="W248" i="6" s="1"/>
  <c r="H248" i="6"/>
  <c r="AK247" i="6"/>
  <c r="AH247" i="6"/>
  <c r="AE247" i="6"/>
  <c r="AB247" i="6"/>
  <c r="AL247" i="6" s="1"/>
  <c r="W247" i="6"/>
  <c r="V247" i="6"/>
  <c r="Q247" i="6"/>
  <c r="M247" i="6"/>
  <c r="X247" i="6" s="1"/>
  <c r="H247" i="6"/>
  <c r="AK246" i="6"/>
  <c r="AH246" i="6"/>
  <c r="AE246" i="6"/>
  <c r="AB246" i="6"/>
  <c r="W246" i="6"/>
  <c r="V246" i="6"/>
  <c r="Q246" i="6"/>
  <c r="M246" i="6"/>
  <c r="X246" i="6" s="1"/>
  <c r="H246" i="6"/>
  <c r="AK245" i="6"/>
  <c r="AH245" i="6"/>
  <c r="AE245" i="6"/>
  <c r="AB245" i="6"/>
  <c r="AL245" i="6" s="1"/>
  <c r="V245" i="6"/>
  <c r="Q245" i="6"/>
  <c r="W245" i="6" s="1"/>
  <c r="M245" i="6"/>
  <c r="X245" i="6" s="1"/>
  <c r="H245" i="6"/>
  <c r="AK244" i="6"/>
  <c r="AH244" i="6"/>
  <c r="AE244" i="6"/>
  <c r="AB244" i="6"/>
  <c r="AL244" i="6" s="1"/>
  <c r="V244" i="6"/>
  <c r="Q244" i="6"/>
  <c r="X244" i="6" s="1"/>
  <c r="M244" i="6"/>
  <c r="H244" i="6"/>
  <c r="AK243" i="6"/>
  <c r="AH243" i="6"/>
  <c r="AE243" i="6"/>
  <c r="AB243" i="6"/>
  <c r="X243" i="6"/>
  <c r="V243" i="6"/>
  <c r="Q243" i="6"/>
  <c r="M243" i="6"/>
  <c r="W243" i="6" s="1"/>
  <c r="H243" i="6"/>
  <c r="AK242" i="6"/>
  <c r="AH242" i="6"/>
  <c r="AE242" i="6"/>
  <c r="AB242" i="6"/>
  <c r="AL242" i="6" s="1"/>
  <c r="W242" i="6"/>
  <c r="V242" i="6"/>
  <c r="Q242" i="6"/>
  <c r="M242" i="6"/>
  <c r="X242" i="6" s="1"/>
  <c r="H242" i="6"/>
  <c r="AK241" i="6"/>
  <c r="AH241" i="6"/>
  <c r="AE241" i="6"/>
  <c r="AB241" i="6"/>
  <c r="AL241" i="6" s="1"/>
  <c r="V241" i="6"/>
  <c r="Q241" i="6"/>
  <c r="W241" i="6" s="1"/>
  <c r="M241" i="6"/>
  <c r="H241" i="6"/>
  <c r="AK240" i="6"/>
  <c r="AH240" i="6"/>
  <c r="AE240" i="6"/>
  <c r="AB240" i="6"/>
  <c r="AL240" i="6" s="1"/>
  <c r="X240" i="6"/>
  <c r="V240" i="6"/>
  <c r="Q240" i="6"/>
  <c r="M240" i="6"/>
  <c r="W240" i="6" s="1"/>
  <c r="H240" i="6"/>
  <c r="AK239" i="6"/>
  <c r="AH239" i="6"/>
  <c r="AE239" i="6"/>
  <c r="AB239" i="6"/>
  <c r="AL239" i="6" s="1"/>
  <c r="W239" i="6"/>
  <c r="V239" i="6"/>
  <c r="Q239" i="6"/>
  <c r="M239" i="6"/>
  <c r="X239" i="6" s="1"/>
  <c r="H239" i="6"/>
  <c r="AK238" i="6"/>
  <c r="AH238" i="6"/>
  <c r="AE238" i="6"/>
  <c r="AB238" i="6"/>
  <c r="AL238" i="6" s="1"/>
  <c r="V238" i="6"/>
  <c r="Q238" i="6"/>
  <c r="W238" i="6" s="1"/>
  <c r="M238" i="6"/>
  <c r="H238" i="6"/>
  <c r="AK237" i="6"/>
  <c r="AH237" i="6"/>
  <c r="AE237" i="6"/>
  <c r="AB237" i="6"/>
  <c r="AL237" i="6" s="1"/>
  <c r="V237" i="6"/>
  <c r="Q237" i="6"/>
  <c r="M237" i="6"/>
  <c r="H237" i="6"/>
  <c r="AK236" i="6"/>
  <c r="AH236" i="6"/>
  <c r="AE236" i="6"/>
  <c r="AB236" i="6"/>
  <c r="AL236" i="6" s="1"/>
  <c r="V236" i="6"/>
  <c r="Q236" i="6"/>
  <c r="M236" i="6"/>
  <c r="X236" i="6" s="1"/>
  <c r="H236" i="6"/>
  <c r="AK235" i="6"/>
  <c r="AH235" i="6"/>
  <c r="AE235" i="6"/>
  <c r="AB235" i="6"/>
  <c r="V235" i="6"/>
  <c r="W235" i="6" s="1"/>
  <c r="Q235" i="6"/>
  <c r="M235" i="6"/>
  <c r="H235" i="6"/>
  <c r="AK234" i="6"/>
  <c r="AH234" i="6"/>
  <c r="AE234" i="6"/>
  <c r="AB234" i="6"/>
  <c r="AL234" i="6" s="1"/>
  <c r="W234" i="6"/>
  <c r="V234" i="6"/>
  <c r="Q234" i="6"/>
  <c r="M234" i="6"/>
  <c r="X234" i="6" s="1"/>
  <c r="AM234" i="6" s="1"/>
  <c r="H234" i="6"/>
  <c r="AK233" i="6"/>
  <c r="AH233" i="6"/>
  <c r="AE233" i="6"/>
  <c r="AB233" i="6"/>
  <c r="V233" i="6"/>
  <c r="W233" i="6" s="1"/>
  <c r="Q233" i="6"/>
  <c r="M233" i="6"/>
  <c r="H233" i="6"/>
  <c r="AK232" i="6"/>
  <c r="AH232" i="6"/>
  <c r="AE232" i="6"/>
  <c r="AB232" i="6"/>
  <c r="AL232" i="6" s="1"/>
  <c r="W232" i="6"/>
  <c r="V232" i="6"/>
  <c r="Q232" i="6"/>
  <c r="M232" i="6"/>
  <c r="X232" i="6" s="1"/>
  <c r="AM232" i="6" s="1"/>
  <c r="H232" i="6"/>
  <c r="AK231" i="6"/>
  <c r="AH231" i="6"/>
  <c r="AE231" i="6"/>
  <c r="AB231" i="6"/>
  <c r="W231" i="6"/>
  <c r="V231" i="6"/>
  <c r="Q231" i="6"/>
  <c r="M231" i="6"/>
  <c r="H231" i="6"/>
  <c r="AK230" i="6"/>
  <c r="AH230" i="6"/>
  <c r="AE230" i="6"/>
  <c r="AB230" i="6"/>
  <c r="W230" i="6"/>
  <c r="V230" i="6"/>
  <c r="Q230" i="6"/>
  <c r="M230" i="6"/>
  <c r="X230" i="6" s="1"/>
  <c r="H230" i="6"/>
  <c r="AK229" i="6"/>
  <c r="AH229" i="6"/>
  <c r="AE229" i="6"/>
  <c r="AB229" i="6"/>
  <c r="V229" i="6"/>
  <c r="W229" i="6" s="1"/>
  <c r="Q229" i="6"/>
  <c r="M229" i="6"/>
  <c r="H229" i="6"/>
  <c r="AK228" i="6"/>
  <c r="AH228" i="6"/>
  <c r="AE228" i="6"/>
  <c r="AB228" i="6"/>
  <c r="AL228" i="6" s="1"/>
  <c r="W228" i="6"/>
  <c r="V228" i="6"/>
  <c r="Q228" i="6"/>
  <c r="M228" i="6"/>
  <c r="X228" i="6" s="1"/>
  <c r="AM228" i="6" s="1"/>
  <c r="H228" i="6"/>
  <c r="AK227" i="6"/>
  <c r="AH227" i="6"/>
  <c r="AE227" i="6"/>
  <c r="AB227" i="6"/>
  <c r="V227" i="6"/>
  <c r="W227" i="6" s="1"/>
  <c r="Q227" i="6"/>
  <c r="M227" i="6"/>
  <c r="H227" i="6"/>
  <c r="AK226" i="6"/>
  <c r="AH226" i="6"/>
  <c r="AE226" i="6"/>
  <c r="AB226" i="6"/>
  <c r="AL226" i="6" s="1"/>
  <c r="W226" i="6"/>
  <c r="V226" i="6"/>
  <c r="Q226" i="6"/>
  <c r="M226" i="6"/>
  <c r="X226" i="6" s="1"/>
  <c r="AM226" i="6" s="1"/>
  <c r="H226" i="6"/>
  <c r="AK225" i="6"/>
  <c r="AH225" i="6"/>
  <c r="AE225" i="6"/>
  <c r="AB225" i="6"/>
  <c r="V225" i="6"/>
  <c r="W225" i="6" s="1"/>
  <c r="Q225" i="6"/>
  <c r="M225" i="6"/>
  <c r="H225" i="6"/>
  <c r="AK224" i="6"/>
  <c r="AH224" i="6"/>
  <c r="AE224" i="6"/>
  <c r="AB224" i="6"/>
  <c r="AL224" i="6" s="1"/>
  <c r="W224" i="6"/>
  <c r="V224" i="6"/>
  <c r="Q224" i="6"/>
  <c r="M224" i="6"/>
  <c r="X224" i="6" s="1"/>
  <c r="AM224" i="6" s="1"/>
  <c r="H224" i="6"/>
  <c r="AK223" i="6"/>
  <c r="AH223" i="6"/>
  <c r="AE223" i="6"/>
  <c r="AB223" i="6"/>
  <c r="W223" i="6"/>
  <c r="V223" i="6"/>
  <c r="Q223" i="6"/>
  <c r="M223" i="6"/>
  <c r="H223" i="6"/>
  <c r="AK222" i="6"/>
  <c r="AH222" i="6"/>
  <c r="AE222" i="6"/>
  <c r="AB222" i="6"/>
  <c r="W222" i="6"/>
  <c r="V222" i="6"/>
  <c r="Q222" i="6"/>
  <c r="M222" i="6"/>
  <c r="X222" i="6" s="1"/>
  <c r="H222" i="6"/>
  <c r="AK221" i="6"/>
  <c r="AH221" i="6"/>
  <c r="AE221" i="6"/>
  <c r="AB221" i="6"/>
  <c r="V221" i="6"/>
  <c r="W221" i="6" s="1"/>
  <c r="Q221" i="6"/>
  <c r="M221" i="6"/>
  <c r="H221" i="6"/>
  <c r="AK220" i="6"/>
  <c r="AH220" i="6"/>
  <c r="AE220" i="6"/>
  <c r="AB220" i="6"/>
  <c r="AL220" i="6" s="1"/>
  <c r="W220" i="6"/>
  <c r="V220" i="6"/>
  <c r="Q220" i="6"/>
  <c r="M220" i="6"/>
  <c r="X220" i="6" s="1"/>
  <c r="AM220" i="6" s="1"/>
  <c r="H220" i="6"/>
  <c r="AK219" i="6"/>
  <c r="AH219" i="6"/>
  <c r="AE219" i="6"/>
  <c r="AB219" i="6"/>
  <c r="V219" i="6"/>
  <c r="W219" i="6" s="1"/>
  <c r="Q219" i="6"/>
  <c r="M219" i="6"/>
  <c r="H219" i="6"/>
  <c r="AK218" i="6"/>
  <c r="AH218" i="6"/>
  <c r="AE218" i="6"/>
  <c r="AB218" i="6"/>
  <c r="AL218" i="6" s="1"/>
  <c r="W218" i="6"/>
  <c r="V218" i="6"/>
  <c r="Q218" i="6"/>
  <c r="M218" i="6"/>
  <c r="X218" i="6" s="1"/>
  <c r="AM218" i="6" s="1"/>
  <c r="H218" i="6"/>
  <c r="AK217" i="6"/>
  <c r="AH217" i="6"/>
  <c r="AE217" i="6"/>
  <c r="AB217" i="6"/>
  <c r="V217" i="6"/>
  <c r="W217" i="6" s="1"/>
  <c r="Q217" i="6"/>
  <c r="M217" i="6"/>
  <c r="H217" i="6"/>
  <c r="AK216" i="6"/>
  <c r="AH216" i="6"/>
  <c r="AE216" i="6"/>
  <c r="AB216" i="6"/>
  <c r="AL216" i="6" s="1"/>
  <c r="W216" i="6"/>
  <c r="V216" i="6"/>
  <c r="Q216" i="6"/>
  <c r="M216" i="6"/>
  <c r="X216" i="6" s="1"/>
  <c r="AM216" i="6" s="1"/>
  <c r="H216" i="6"/>
  <c r="AK215" i="6"/>
  <c r="AH215" i="6"/>
  <c r="AE215" i="6"/>
  <c r="AB215" i="6"/>
  <c r="W215" i="6"/>
  <c r="V215" i="6"/>
  <c r="Q215" i="6"/>
  <c r="M215" i="6"/>
  <c r="H215" i="6"/>
  <c r="AK214" i="6"/>
  <c r="AH214" i="6"/>
  <c r="AE214" i="6"/>
  <c r="AB214" i="6"/>
  <c r="W214" i="6"/>
  <c r="V214" i="6"/>
  <c r="Q214" i="6"/>
  <c r="M214" i="6"/>
  <c r="X214" i="6" s="1"/>
  <c r="H214" i="6"/>
  <c r="AK213" i="6"/>
  <c r="AH213" i="6"/>
  <c r="AE213" i="6"/>
  <c r="AB213" i="6"/>
  <c r="V213" i="6"/>
  <c r="W213" i="6" s="1"/>
  <c r="Q213" i="6"/>
  <c r="M213" i="6"/>
  <c r="H213" i="6"/>
  <c r="AK212" i="6"/>
  <c r="AH212" i="6"/>
  <c r="AE212" i="6"/>
  <c r="AB212" i="6"/>
  <c r="AL212" i="6" s="1"/>
  <c r="W212" i="6"/>
  <c r="V212" i="6"/>
  <c r="Q212" i="6"/>
  <c r="M212" i="6"/>
  <c r="X212" i="6" s="1"/>
  <c r="AM212" i="6" s="1"/>
  <c r="H212" i="6"/>
  <c r="AK211" i="6"/>
  <c r="AH211" i="6"/>
  <c r="AE211" i="6"/>
  <c r="AB211" i="6"/>
  <c r="V211" i="6"/>
  <c r="W211" i="6" s="1"/>
  <c r="Q211" i="6"/>
  <c r="M211" i="6"/>
  <c r="H211" i="6"/>
  <c r="AK210" i="6"/>
  <c r="AH210" i="6"/>
  <c r="AE210" i="6"/>
  <c r="AB210" i="6"/>
  <c r="AL210" i="6" s="1"/>
  <c r="W210" i="6"/>
  <c r="V210" i="6"/>
  <c r="Q210" i="6"/>
  <c r="M210" i="6"/>
  <c r="X210" i="6" s="1"/>
  <c r="AM210" i="6" s="1"/>
  <c r="H210" i="6"/>
  <c r="AK209" i="6"/>
  <c r="AH209" i="6"/>
  <c r="AE209" i="6"/>
  <c r="AB209" i="6"/>
  <c r="V209" i="6"/>
  <c r="W209" i="6" s="1"/>
  <c r="Q209" i="6"/>
  <c r="M209" i="6"/>
  <c r="H209" i="6"/>
  <c r="AK208" i="6"/>
  <c r="AH208" i="6"/>
  <c r="AE208" i="6"/>
  <c r="AB208" i="6"/>
  <c r="AL208" i="6" s="1"/>
  <c r="W208" i="6"/>
  <c r="V208" i="6"/>
  <c r="Q208" i="6"/>
  <c r="M208" i="6"/>
  <c r="X208" i="6" s="1"/>
  <c r="AM208" i="6" s="1"/>
  <c r="H208" i="6"/>
  <c r="AK207" i="6"/>
  <c r="AH207" i="6"/>
  <c r="AE207" i="6"/>
  <c r="AB207" i="6"/>
  <c r="W207" i="6"/>
  <c r="V207" i="6"/>
  <c r="Q207" i="6"/>
  <c r="M207" i="6"/>
  <c r="H207" i="6"/>
  <c r="AK206" i="6"/>
  <c r="AH206" i="6"/>
  <c r="AE206" i="6"/>
  <c r="AB206" i="6"/>
  <c r="W206" i="6"/>
  <c r="V206" i="6"/>
  <c r="Q206" i="6"/>
  <c r="M206" i="6"/>
  <c r="X206" i="6" s="1"/>
  <c r="H206" i="6"/>
  <c r="AK205" i="6"/>
  <c r="AH205" i="6"/>
  <c r="AE205" i="6"/>
  <c r="AB205" i="6"/>
  <c r="V205" i="6"/>
  <c r="W205" i="6" s="1"/>
  <c r="Q205" i="6"/>
  <c r="M205" i="6"/>
  <c r="H205" i="6"/>
  <c r="AK204" i="6"/>
  <c r="AH204" i="6"/>
  <c r="AE204" i="6"/>
  <c r="AB204" i="6"/>
  <c r="AL204" i="6" s="1"/>
  <c r="W204" i="6"/>
  <c r="V204" i="6"/>
  <c r="Q204" i="6"/>
  <c r="M204" i="6"/>
  <c r="X204" i="6" s="1"/>
  <c r="AM204" i="6" s="1"/>
  <c r="H204" i="6"/>
  <c r="AK203" i="6"/>
  <c r="AH203" i="6"/>
  <c r="AE203" i="6"/>
  <c r="AB203" i="6"/>
  <c r="V203" i="6"/>
  <c r="W203" i="6" s="1"/>
  <c r="Q203" i="6"/>
  <c r="M203" i="6"/>
  <c r="H203" i="6"/>
  <c r="AK202" i="6"/>
  <c r="AH202" i="6"/>
  <c r="AE202" i="6"/>
  <c r="AB202" i="6"/>
  <c r="AL202" i="6" s="1"/>
  <c r="W202" i="6"/>
  <c r="V202" i="6"/>
  <c r="Q202" i="6"/>
  <c r="M202" i="6"/>
  <c r="X202" i="6" s="1"/>
  <c r="AM202" i="6" s="1"/>
  <c r="H202" i="6"/>
  <c r="AK201" i="6"/>
  <c r="AH201" i="6"/>
  <c r="AE201" i="6"/>
  <c r="AB201" i="6"/>
  <c r="V201" i="6"/>
  <c r="W201" i="6" s="1"/>
  <c r="Q201" i="6"/>
  <c r="M201" i="6"/>
  <c r="H201" i="6"/>
  <c r="AK200" i="6"/>
  <c r="AH200" i="6"/>
  <c r="AE200" i="6"/>
  <c r="AB200" i="6"/>
  <c r="AL200" i="6" s="1"/>
  <c r="W200" i="6"/>
  <c r="V200" i="6"/>
  <c r="Q200" i="6"/>
  <c r="M200" i="6"/>
  <c r="X200" i="6" s="1"/>
  <c r="AM200" i="6" s="1"/>
  <c r="H200" i="6"/>
  <c r="AK199" i="6"/>
  <c r="AH199" i="6"/>
  <c r="AE199" i="6"/>
  <c r="AB199" i="6"/>
  <c r="W199" i="6"/>
  <c r="V199" i="6"/>
  <c r="Q199" i="6"/>
  <c r="M199" i="6"/>
  <c r="H199" i="6"/>
  <c r="AK198" i="6"/>
  <c r="AH198" i="6"/>
  <c r="AE198" i="6"/>
  <c r="AB198" i="6"/>
  <c r="V198" i="6"/>
  <c r="W198" i="6" s="1"/>
  <c r="Q198" i="6"/>
  <c r="M198" i="6"/>
  <c r="X198" i="6" s="1"/>
  <c r="H198" i="6"/>
  <c r="AK197" i="6"/>
  <c r="AH197" i="6"/>
  <c r="AE197" i="6"/>
  <c r="AB197" i="6"/>
  <c r="V197" i="6"/>
  <c r="W197" i="6" s="1"/>
  <c r="Q197" i="6"/>
  <c r="M197" i="6"/>
  <c r="H197" i="6"/>
  <c r="AK196" i="6"/>
  <c r="AH196" i="6"/>
  <c r="AE196" i="6"/>
  <c r="AB196" i="6"/>
  <c r="AL196" i="6" s="1"/>
  <c r="W196" i="6"/>
  <c r="V196" i="6"/>
  <c r="Q196" i="6"/>
  <c r="M196" i="6"/>
  <c r="X196" i="6" s="1"/>
  <c r="AM196" i="6" s="1"/>
  <c r="H196" i="6"/>
  <c r="AK195" i="6"/>
  <c r="AH195" i="6"/>
  <c r="AE195" i="6"/>
  <c r="AB195" i="6"/>
  <c r="V195" i="6"/>
  <c r="W195" i="6" s="1"/>
  <c r="Q195" i="6"/>
  <c r="M195" i="6"/>
  <c r="H195" i="6"/>
  <c r="AK194" i="6"/>
  <c r="AH194" i="6"/>
  <c r="AE194" i="6"/>
  <c r="AB194" i="6"/>
  <c r="AL194" i="6" s="1"/>
  <c r="W194" i="6"/>
  <c r="V194" i="6"/>
  <c r="Q194" i="6"/>
  <c r="M194" i="6"/>
  <c r="X194" i="6" s="1"/>
  <c r="AM194" i="6" s="1"/>
  <c r="H194" i="6"/>
  <c r="AK193" i="6"/>
  <c r="AH193" i="6"/>
  <c r="AE193" i="6"/>
  <c r="AB193" i="6"/>
  <c r="W193" i="6"/>
  <c r="V193" i="6"/>
  <c r="Q193" i="6"/>
  <c r="M193" i="6"/>
  <c r="H193" i="6"/>
  <c r="AK192" i="6"/>
  <c r="AH192" i="6"/>
  <c r="AE192" i="6"/>
  <c r="AB192" i="6"/>
  <c r="W192" i="6"/>
  <c r="V192" i="6"/>
  <c r="Q192" i="6"/>
  <c r="M192" i="6"/>
  <c r="X192" i="6" s="1"/>
  <c r="H192" i="6"/>
  <c r="AK191" i="6"/>
  <c r="AH191" i="6"/>
  <c r="AE191" i="6"/>
  <c r="AB191" i="6"/>
  <c r="V191" i="6"/>
  <c r="W191" i="6" s="1"/>
  <c r="Q191" i="6"/>
  <c r="M191" i="6"/>
  <c r="H191" i="6"/>
  <c r="AK190" i="6"/>
  <c r="AH190" i="6"/>
  <c r="AE190" i="6"/>
  <c r="AB190" i="6"/>
  <c r="AL190" i="6" s="1"/>
  <c r="AM190" i="6" s="1"/>
  <c r="V190" i="6"/>
  <c r="W190" i="6" s="1"/>
  <c r="Q190" i="6"/>
  <c r="M190" i="6"/>
  <c r="X190" i="6" s="1"/>
  <c r="H190" i="6"/>
  <c r="AK189" i="6"/>
  <c r="AH189" i="6"/>
  <c r="AE189" i="6"/>
  <c r="AB189" i="6"/>
  <c r="V189" i="6"/>
  <c r="W189" i="6" s="1"/>
  <c r="Q189" i="6"/>
  <c r="M189" i="6"/>
  <c r="H189" i="6"/>
  <c r="AK188" i="6"/>
  <c r="AH188" i="6"/>
  <c r="AE188" i="6"/>
  <c r="AB188" i="6"/>
  <c r="AL188" i="6" s="1"/>
  <c r="V188" i="6"/>
  <c r="Q188" i="6"/>
  <c r="M188" i="6"/>
  <c r="H188" i="6"/>
  <c r="AK187" i="6"/>
  <c r="AH187" i="6"/>
  <c r="AE187" i="6"/>
  <c r="AB187" i="6"/>
  <c r="X187" i="6"/>
  <c r="V187" i="6"/>
  <c r="Q187" i="6"/>
  <c r="M187" i="6"/>
  <c r="W187" i="6" s="1"/>
  <c r="H187" i="6"/>
  <c r="AK186" i="6"/>
  <c r="AH186" i="6"/>
  <c r="AE186" i="6"/>
  <c r="AB186" i="6"/>
  <c r="W186" i="6"/>
  <c r="V186" i="6"/>
  <c r="Q186" i="6"/>
  <c r="M186" i="6"/>
  <c r="X186" i="6" s="1"/>
  <c r="H186" i="6"/>
  <c r="AK185" i="6"/>
  <c r="AH185" i="6"/>
  <c r="AE185" i="6"/>
  <c r="AB185" i="6"/>
  <c r="V185" i="6"/>
  <c r="W185" i="6" s="1"/>
  <c r="Q185" i="6"/>
  <c r="M185" i="6"/>
  <c r="H185" i="6"/>
  <c r="AK184" i="6"/>
  <c r="AH184" i="6"/>
  <c r="AE184" i="6"/>
  <c r="AB184" i="6"/>
  <c r="AL184" i="6" s="1"/>
  <c r="AM184" i="6" s="1"/>
  <c r="V184" i="6"/>
  <c r="Q184" i="6"/>
  <c r="M184" i="6"/>
  <c r="X184" i="6" s="1"/>
  <c r="H184" i="6"/>
  <c r="AK183" i="6"/>
  <c r="AH183" i="6"/>
  <c r="AE183" i="6"/>
  <c r="AB183" i="6"/>
  <c r="X183" i="6"/>
  <c r="V183" i="6"/>
  <c r="Q183" i="6"/>
  <c r="M183" i="6"/>
  <c r="W183" i="6" s="1"/>
  <c r="H183" i="6"/>
  <c r="AK182" i="6"/>
  <c r="AH182" i="6"/>
  <c r="AE182" i="6"/>
  <c r="AB182" i="6"/>
  <c r="W182" i="6"/>
  <c r="V182" i="6"/>
  <c r="Q182" i="6"/>
  <c r="M182" i="6"/>
  <c r="X182" i="6" s="1"/>
  <c r="H182" i="6"/>
  <c r="AK181" i="6"/>
  <c r="AH181" i="6"/>
  <c r="AE181" i="6"/>
  <c r="AB181" i="6"/>
  <c r="V181" i="6"/>
  <c r="W181" i="6" s="1"/>
  <c r="Q181" i="6"/>
  <c r="M181" i="6"/>
  <c r="X181" i="6" s="1"/>
  <c r="H181" i="6"/>
  <c r="AK180" i="6"/>
  <c r="AH180" i="6"/>
  <c r="AE180" i="6"/>
  <c r="AB180" i="6"/>
  <c r="AL180" i="6" s="1"/>
  <c r="V180" i="6"/>
  <c r="Q180" i="6"/>
  <c r="M180" i="6"/>
  <c r="H180" i="6"/>
  <c r="AK179" i="6"/>
  <c r="AH179" i="6"/>
  <c r="AE179" i="6"/>
  <c r="AB179" i="6"/>
  <c r="X179" i="6"/>
  <c r="V179" i="6"/>
  <c r="Q179" i="6"/>
  <c r="M179" i="6"/>
  <c r="W179" i="6" s="1"/>
  <c r="H179" i="6"/>
  <c r="AK178" i="6"/>
  <c r="AH178" i="6"/>
  <c r="AE178" i="6"/>
  <c r="AB178" i="6"/>
  <c r="W178" i="6"/>
  <c r="V178" i="6"/>
  <c r="Q178" i="6"/>
  <c r="M178" i="6"/>
  <c r="X178" i="6" s="1"/>
  <c r="H178" i="6"/>
  <c r="AK177" i="6"/>
  <c r="AH177" i="6"/>
  <c r="AE177" i="6"/>
  <c r="AB177" i="6"/>
  <c r="V177" i="6"/>
  <c r="W177" i="6" s="1"/>
  <c r="Q177" i="6"/>
  <c r="M177" i="6"/>
  <c r="H177" i="6"/>
  <c r="AK176" i="6"/>
  <c r="AH176" i="6"/>
  <c r="AE176" i="6"/>
  <c r="AB176" i="6"/>
  <c r="AL176" i="6" s="1"/>
  <c r="AM176" i="6" s="1"/>
  <c r="V176" i="6"/>
  <c r="Q176" i="6"/>
  <c r="M176" i="6"/>
  <c r="X176" i="6" s="1"/>
  <c r="H176" i="6"/>
  <c r="AK175" i="6"/>
  <c r="AH175" i="6"/>
  <c r="AE175" i="6"/>
  <c r="AB175" i="6"/>
  <c r="X175" i="6"/>
  <c r="V175" i="6"/>
  <c r="Q175" i="6"/>
  <c r="M175" i="6"/>
  <c r="W175" i="6" s="1"/>
  <c r="H175" i="6"/>
  <c r="AK174" i="6"/>
  <c r="AH174" i="6"/>
  <c r="AE174" i="6"/>
  <c r="AB174" i="6"/>
  <c r="W174" i="6"/>
  <c r="V174" i="6"/>
  <c r="Q174" i="6"/>
  <c r="M174" i="6"/>
  <c r="X174" i="6" s="1"/>
  <c r="H174" i="6"/>
  <c r="AK173" i="6"/>
  <c r="AH173" i="6"/>
  <c r="AE173" i="6"/>
  <c r="AB173" i="6"/>
  <c r="V173" i="6"/>
  <c r="W173" i="6" s="1"/>
  <c r="Q173" i="6"/>
  <c r="M173" i="6"/>
  <c r="X173" i="6" s="1"/>
  <c r="H173" i="6"/>
  <c r="AK172" i="6"/>
  <c r="AH172" i="6"/>
  <c r="AE172" i="6"/>
  <c r="AB172" i="6"/>
  <c r="AL172" i="6" s="1"/>
  <c r="V172" i="6"/>
  <c r="Q172" i="6"/>
  <c r="M172" i="6"/>
  <c r="H172" i="6"/>
  <c r="AK171" i="6"/>
  <c r="AH171" i="6"/>
  <c r="AE171" i="6"/>
  <c r="AB171" i="6"/>
  <c r="AL171" i="6" s="1"/>
  <c r="V171" i="6"/>
  <c r="Q171" i="6"/>
  <c r="M171" i="6"/>
  <c r="W171" i="6" s="1"/>
  <c r="H171" i="6"/>
  <c r="AK170" i="6"/>
  <c r="AH170" i="6"/>
  <c r="AE170" i="6"/>
  <c r="AB170" i="6"/>
  <c r="W170" i="6"/>
  <c r="V170" i="6"/>
  <c r="Q170" i="6"/>
  <c r="M170" i="6"/>
  <c r="X170" i="6" s="1"/>
  <c r="H170" i="6"/>
  <c r="AK169" i="6"/>
  <c r="AH169" i="6"/>
  <c r="AE169" i="6"/>
  <c r="AB169" i="6"/>
  <c r="V169" i="6"/>
  <c r="W169" i="6" s="1"/>
  <c r="Q169" i="6"/>
  <c r="M169" i="6"/>
  <c r="H169" i="6"/>
  <c r="AK168" i="6"/>
  <c r="AH168" i="6"/>
  <c r="AE168" i="6"/>
  <c r="AB168" i="6"/>
  <c r="AL168" i="6" s="1"/>
  <c r="AM168" i="6" s="1"/>
  <c r="V168" i="6"/>
  <c r="Q168" i="6"/>
  <c r="M168" i="6"/>
  <c r="X168" i="6" s="1"/>
  <c r="H168" i="6"/>
  <c r="AK167" i="6"/>
  <c r="AH167" i="6"/>
  <c r="AE167" i="6"/>
  <c r="AB167" i="6"/>
  <c r="X167" i="6"/>
  <c r="V167" i="6"/>
  <c r="Q167" i="6"/>
  <c r="M167" i="6"/>
  <c r="W167" i="6" s="1"/>
  <c r="H167" i="6"/>
  <c r="AK166" i="6"/>
  <c r="AH166" i="6"/>
  <c r="AE166" i="6"/>
  <c r="AB166" i="6"/>
  <c r="W166" i="6"/>
  <c r="V166" i="6"/>
  <c r="Q166" i="6"/>
  <c r="M166" i="6"/>
  <c r="X166" i="6" s="1"/>
  <c r="H166" i="6"/>
  <c r="AK165" i="6"/>
  <c r="AH165" i="6"/>
  <c r="AE165" i="6"/>
  <c r="AB165" i="6"/>
  <c r="V165" i="6"/>
  <c r="W165" i="6" s="1"/>
  <c r="Q165" i="6"/>
  <c r="M165" i="6"/>
  <c r="X165" i="6" s="1"/>
  <c r="H165" i="6"/>
  <c r="AK164" i="6"/>
  <c r="AH164" i="6"/>
  <c r="AE164" i="6"/>
  <c r="AB164" i="6"/>
  <c r="AL164" i="6" s="1"/>
  <c r="V164" i="6"/>
  <c r="Q164" i="6"/>
  <c r="M164" i="6"/>
  <c r="H164" i="6"/>
  <c r="AK163" i="6"/>
  <c r="AH163" i="6"/>
  <c r="AE163" i="6"/>
  <c r="AB163" i="6"/>
  <c r="AL163" i="6" s="1"/>
  <c r="V163" i="6"/>
  <c r="Q163" i="6"/>
  <c r="M163" i="6"/>
  <c r="W163" i="6" s="1"/>
  <c r="H163" i="6"/>
  <c r="AK162" i="6"/>
  <c r="AH162" i="6"/>
  <c r="AE162" i="6"/>
  <c r="AB162" i="6"/>
  <c r="W162" i="6"/>
  <c r="V162" i="6"/>
  <c r="Q162" i="6"/>
  <c r="M162" i="6"/>
  <c r="X162" i="6" s="1"/>
  <c r="H162" i="6"/>
  <c r="AK161" i="6"/>
  <c r="AH161" i="6"/>
  <c r="AE161" i="6"/>
  <c r="AB161" i="6"/>
  <c r="V161" i="6"/>
  <c r="W161" i="6" s="1"/>
  <c r="Q161" i="6"/>
  <c r="M161" i="6"/>
  <c r="H161" i="6"/>
  <c r="AK160" i="6"/>
  <c r="AH160" i="6"/>
  <c r="AE160" i="6"/>
  <c r="AB160" i="6"/>
  <c r="AL160" i="6" s="1"/>
  <c r="AM160" i="6" s="1"/>
  <c r="V160" i="6"/>
  <c r="Q160" i="6"/>
  <c r="M160" i="6"/>
  <c r="X160" i="6" s="1"/>
  <c r="H160" i="6"/>
  <c r="AK159" i="6"/>
  <c r="AH159" i="6"/>
  <c r="AE159" i="6"/>
  <c r="AB159" i="6"/>
  <c r="X159" i="6"/>
  <c r="V159" i="6"/>
  <c r="Q159" i="6"/>
  <c r="M159" i="6"/>
  <c r="W159" i="6" s="1"/>
  <c r="H159" i="6"/>
  <c r="AK158" i="6"/>
  <c r="AH158" i="6"/>
  <c r="AE158" i="6"/>
  <c r="AB158" i="6"/>
  <c r="W158" i="6"/>
  <c r="V158" i="6"/>
  <c r="Q158" i="6"/>
  <c r="M158" i="6"/>
  <c r="X158" i="6" s="1"/>
  <c r="H158" i="6"/>
  <c r="AK157" i="6"/>
  <c r="AH157" i="6"/>
  <c r="AE157" i="6"/>
  <c r="AB157" i="6"/>
  <c r="V157" i="6"/>
  <c r="W157" i="6" s="1"/>
  <c r="Q157" i="6"/>
  <c r="M157" i="6"/>
  <c r="X157" i="6" s="1"/>
  <c r="H157" i="6"/>
  <c r="AK156" i="6"/>
  <c r="AH156" i="6"/>
  <c r="AE156" i="6"/>
  <c r="AB156" i="6"/>
  <c r="AL156" i="6" s="1"/>
  <c r="V156" i="6"/>
  <c r="Q156" i="6"/>
  <c r="M156" i="6"/>
  <c r="H156" i="6"/>
  <c r="AK155" i="6"/>
  <c r="AH155" i="6"/>
  <c r="AE155" i="6"/>
  <c r="AB155" i="6"/>
  <c r="AL155" i="6" s="1"/>
  <c r="V155" i="6"/>
  <c r="Q155" i="6"/>
  <c r="M155" i="6"/>
  <c r="W155" i="6" s="1"/>
  <c r="H155" i="6"/>
  <c r="AK154" i="6"/>
  <c r="AH154" i="6"/>
  <c r="AE154" i="6"/>
  <c r="AB154" i="6"/>
  <c r="W154" i="6"/>
  <c r="V154" i="6"/>
  <c r="Q154" i="6"/>
  <c r="M154" i="6"/>
  <c r="X154" i="6" s="1"/>
  <c r="H154" i="6"/>
  <c r="AK153" i="6"/>
  <c r="AH153" i="6"/>
  <c r="AE153" i="6"/>
  <c r="AB153" i="6"/>
  <c r="V153" i="6"/>
  <c r="W153" i="6" s="1"/>
  <c r="Q153" i="6"/>
  <c r="M153" i="6"/>
  <c r="H153" i="6"/>
  <c r="AK152" i="6"/>
  <c r="AH152" i="6"/>
  <c r="AE152" i="6"/>
  <c r="AB152" i="6"/>
  <c r="AL152" i="6" s="1"/>
  <c r="AM152" i="6" s="1"/>
  <c r="V152" i="6"/>
  <c r="Q152" i="6"/>
  <c r="M152" i="6"/>
  <c r="X152" i="6" s="1"/>
  <c r="H152" i="6"/>
  <c r="AK151" i="6"/>
  <c r="AH151" i="6"/>
  <c r="AE151" i="6"/>
  <c r="AB151" i="6"/>
  <c r="X151" i="6"/>
  <c r="V151" i="6"/>
  <c r="Q151" i="6"/>
  <c r="M151" i="6"/>
  <c r="W151" i="6" s="1"/>
  <c r="H151" i="6"/>
  <c r="AK150" i="6"/>
  <c r="AH150" i="6"/>
  <c r="AE150" i="6"/>
  <c r="AB150" i="6"/>
  <c r="W150" i="6"/>
  <c r="V150" i="6"/>
  <c r="Q150" i="6"/>
  <c r="M150" i="6"/>
  <c r="X150" i="6" s="1"/>
  <c r="H150" i="6"/>
  <c r="AK149" i="6"/>
  <c r="AH149" i="6"/>
  <c r="AE149" i="6"/>
  <c r="AB149" i="6"/>
  <c r="V149" i="6"/>
  <c r="W149" i="6" s="1"/>
  <c r="Q149" i="6"/>
  <c r="M149" i="6"/>
  <c r="X149" i="6" s="1"/>
  <c r="H149" i="6"/>
  <c r="AK148" i="6"/>
  <c r="AH148" i="6"/>
  <c r="AE148" i="6"/>
  <c r="AB148" i="6"/>
  <c r="AL148" i="6" s="1"/>
  <c r="V148" i="6"/>
  <c r="Q148" i="6"/>
  <c r="M148" i="6"/>
  <c r="H148" i="6"/>
  <c r="AK147" i="6"/>
  <c r="AH147" i="6"/>
  <c r="AE147" i="6"/>
  <c r="AB147" i="6"/>
  <c r="AL147" i="6" s="1"/>
  <c r="V147" i="6"/>
  <c r="Q147" i="6"/>
  <c r="M147" i="6"/>
  <c r="W147" i="6" s="1"/>
  <c r="H147" i="6"/>
  <c r="AK146" i="6"/>
  <c r="AH146" i="6"/>
  <c r="AE146" i="6"/>
  <c r="AB146" i="6"/>
  <c r="W146" i="6"/>
  <c r="V146" i="6"/>
  <c r="Q146" i="6"/>
  <c r="M146" i="6"/>
  <c r="X146" i="6" s="1"/>
  <c r="H146" i="6"/>
  <c r="AK145" i="6"/>
  <c r="AH145" i="6"/>
  <c r="AE145" i="6"/>
  <c r="AB145" i="6"/>
  <c r="V145" i="6"/>
  <c r="W145" i="6" s="1"/>
  <c r="Q145" i="6"/>
  <c r="M145" i="6"/>
  <c r="H145" i="6"/>
  <c r="AK144" i="6"/>
  <c r="AH144" i="6"/>
  <c r="AE144" i="6"/>
  <c r="AB144" i="6"/>
  <c r="AL144" i="6" s="1"/>
  <c r="AM144" i="6" s="1"/>
  <c r="V144" i="6"/>
  <c r="Q144" i="6"/>
  <c r="M144" i="6"/>
  <c r="X144" i="6" s="1"/>
  <c r="H144" i="6"/>
  <c r="AK143" i="6"/>
  <c r="AH143" i="6"/>
  <c r="AE143" i="6"/>
  <c r="AB143" i="6"/>
  <c r="X143" i="6"/>
  <c r="V143" i="6"/>
  <c r="Q143" i="6"/>
  <c r="M143" i="6"/>
  <c r="W143" i="6" s="1"/>
  <c r="H143" i="6"/>
  <c r="AK142" i="6"/>
  <c r="AH142" i="6"/>
  <c r="AE142" i="6"/>
  <c r="AB142" i="6"/>
  <c r="W142" i="6"/>
  <c r="V142" i="6"/>
  <c r="Q142" i="6"/>
  <c r="M142" i="6"/>
  <c r="X142" i="6" s="1"/>
  <c r="H142" i="6"/>
  <c r="AK141" i="6"/>
  <c r="AH141" i="6"/>
  <c r="AE141" i="6"/>
  <c r="AB141" i="6"/>
  <c r="V141" i="6"/>
  <c r="W141" i="6" s="1"/>
  <c r="Q141" i="6"/>
  <c r="M141" i="6"/>
  <c r="X141" i="6" s="1"/>
  <c r="H141" i="6"/>
  <c r="AK140" i="6"/>
  <c r="AH140" i="6"/>
  <c r="AE140" i="6"/>
  <c r="AB140" i="6"/>
  <c r="AL140" i="6" s="1"/>
  <c r="V140" i="6"/>
  <c r="Q140" i="6"/>
  <c r="M140" i="6"/>
  <c r="H140" i="6"/>
  <c r="AK139" i="6"/>
  <c r="AH139" i="6"/>
  <c r="AE139" i="6"/>
  <c r="AB139" i="6"/>
  <c r="AL139" i="6" s="1"/>
  <c r="V139" i="6"/>
  <c r="Q139" i="6"/>
  <c r="M139" i="6"/>
  <c r="W139" i="6" s="1"/>
  <c r="H139" i="6"/>
  <c r="AK138" i="6"/>
  <c r="AH138" i="6"/>
  <c r="AE138" i="6"/>
  <c r="AB138" i="6"/>
  <c r="W138" i="6"/>
  <c r="V138" i="6"/>
  <c r="Q138" i="6"/>
  <c r="M138" i="6"/>
  <c r="X138" i="6" s="1"/>
  <c r="H138" i="6"/>
  <c r="AK137" i="6"/>
  <c r="AH137" i="6"/>
  <c r="AE137" i="6"/>
  <c r="AB137" i="6"/>
  <c r="V137" i="6"/>
  <c r="W137" i="6" s="1"/>
  <c r="Q137" i="6"/>
  <c r="M137" i="6"/>
  <c r="H137" i="6"/>
  <c r="AK136" i="6"/>
  <c r="AH136" i="6"/>
  <c r="AE136" i="6"/>
  <c r="AB136" i="6"/>
  <c r="AL136" i="6" s="1"/>
  <c r="AM136" i="6" s="1"/>
  <c r="V136" i="6"/>
  <c r="Q136" i="6"/>
  <c r="M136" i="6"/>
  <c r="X136" i="6" s="1"/>
  <c r="H136" i="6"/>
  <c r="AK135" i="6"/>
  <c r="AH135" i="6"/>
  <c r="AE135" i="6"/>
  <c r="AB135" i="6"/>
  <c r="X135" i="6"/>
  <c r="V135" i="6"/>
  <c r="Q135" i="6"/>
  <c r="M135" i="6"/>
  <c r="W135" i="6" s="1"/>
  <c r="H135" i="6"/>
  <c r="AK134" i="6"/>
  <c r="AH134" i="6"/>
  <c r="AE134" i="6"/>
  <c r="AB134" i="6"/>
  <c r="W134" i="6"/>
  <c r="V134" i="6"/>
  <c r="Q134" i="6"/>
  <c r="M134" i="6"/>
  <c r="X134" i="6" s="1"/>
  <c r="H134" i="6"/>
  <c r="AK133" i="6"/>
  <c r="AH133" i="6"/>
  <c r="AE133" i="6"/>
  <c r="AB133" i="6"/>
  <c r="V133" i="6"/>
  <c r="W133" i="6" s="1"/>
  <c r="Q133" i="6"/>
  <c r="M133" i="6"/>
  <c r="X133" i="6" s="1"/>
  <c r="H133" i="6"/>
  <c r="AK132" i="6"/>
  <c r="AH132" i="6"/>
  <c r="AE132" i="6"/>
  <c r="AB132" i="6"/>
  <c r="AL132" i="6" s="1"/>
  <c r="V132" i="6"/>
  <c r="Q132" i="6"/>
  <c r="M132" i="6"/>
  <c r="H132" i="6"/>
  <c r="AK131" i="6"/>
  <c r="AH131" i="6"/>
  <c r="AE131" i="6"/>
  <c r="AB131" i="6"/>
  <c r="AL131" i="6" s="1"/>
  <c r="V131" i="6"/>
  <c r="Q131" i="6"/>
  <c r="M131" i="6"/>
  <c r="W131" i="6" s="1"/>
  <c r="H131" i="6"/>
  <c r="AK130" i="6"/>
  <c r="AH130" i="6"/>
  <c r="AE130" i="6"/>
  <c r="AB130" i="6"/>
  <c r="W130" i="6"/>
  <c r="V130" i="6"/>
  <c r="Q130" i="6"/>
  <c r="M130" i="6"/>
  <c r="X130" i="6" s="1"/>
  <c r="H130" i="6"/>
  <c r="AK129" i="6"/>
  <c r="AH129" i="6"/>
  <c r="AE129" i="6"/>
  <c r="AB129" i="6"/>
  <c r="V129" i="6"/>
  <c r="W129" i="6" s="1"/>
  <c r="Q129" i="6"/>
  <c r="M129" i="6"/>
  <c r="H129" i="6"/>
  <c r="AK128" i="6"/>
  <c r="AH128" i="6"/>
  <c r="AE128" i="6"/>
  <c r="AB128" i="6"/>
  <c r="AL128" i="6" s="1"/>
  <c r="AM128" i="6" s="1"/>
  <c r="V128" i="6"/>
  <c r="W128" i="6" s="1"/>
  <c r="Q128" i="6"/>
  <c r="M128" i="6"/>
  <c r="X128" i="6" s="1"/>
  <c r="H128" i="6"/>
  <c r="AK127" i="6"/>
  <c r="AH127" i="6"/>
  <c r="AE127" i="6"/>
  <c r="AB127" i="6"/>
  <c r="X127" i="6"/>
  <c r="V127" i="6"/>
  <c r="Q127" i="6"/>
  <c r="M127" i="6"/>
  <c r="W127" i="6" s="1"/>
  <c r="H127" i="6"/>
  <c r="AK126" i="6"/>
  <c r="AH126" i="6"/>
  <c r="AE126" i="6"/>
  <c r="AB126" i="6"/>
  <c r="W126" i="6"/>
  <c r="V126" i="6"/>
  <c r="Q126" i="6"/>
  <c r="M126" i="6"/>
  <c r="X126" i="6" s="1"/>
  <c r="H126" i="6"/>
  <c r="AK125" i="6"/>
  <c r="AH125" i="6"/>
  <c r="AE125" i="6"/>
  <c r="AB125" i="6"/>
  <c r="V125" i="6"/>
  <c r="W125" i="6" s="1"/>
  <c r="Q125" i="6"/>
  <c r="M125" i="6"/>
  <c r="X125" i="6" s="1"/>
  <c r="H125" i="6"/>
  <c r="AK124" i="6"/>
  <c r="AH124" i="6"/>
  <c r="AE124" i="6"/>
  <c r="AB124" i="6"/>
  <c r="AL124" i="6" s="1"/>
  <c r="V124" i="6"/>
  <c r="W124" i="6" s="1"/>
  <c r="Q124" i="6"/>
  <c r="M124" i="6"/>
  <c r="H124" i="6"/>
  <c r="AK123" i="6"/>
  <c r="AH123" i="6"/>
  <c r="AE123" i="6"/>
  <c r="AB123" i="6"/>
  <c r="AL123" i="6" s="1"/>
  <c r="V123" i="6"/>
  <c r="Q123" i="6"/>
  <c r="M123" i="6"/>
  <c r="W123" i="6" s="1"/>
  <c r="H123" i="6"/>
  <c r="AK122" i="6"/>
  <c r="AH122" i="6"/>
  <c r="AE122" i="6"/>
  <c r="AB122" i="6"/>
  <c r="W122" i="6"/>
  <c r="V122" i="6"/>
  <c r="Q122" i="6"/>
  <c r="M122" i="6"/>
  <c r="X122" i="6" s="1"/>
  <c r="H122" i="6"/>
  <c r="AK121" i="6"/>
  <c r="AH121" i="6"/>
  <c r="AE121" i="6"/>
  <c r="AB121" i="6"/>
  <c r="V121" i="6"/>
  <c r="W121" i="6" s="1"/>
  <c r="Q121" i="6"/>
  <c r="M121" i="6"/>
  <c r="H121" i="6"/>
  <c r="AK120" i="6"/>
  <c r="AH120" i="6"/>
  <c r="AE120" i="6"/>
  <c r="AB120" i="6"/>
  <c r="AL120" i="6" s="1"/>
  <c r="AM120" i="6" s="1"/>
  <c r="V120" i="6"/>
  <c r="Q120" i="6"/>
  <c r="W120" i="6" s="1"/>
  <c r="M120" i="6"/>
  <c r="X120" i="6" s="1"/>
  <c r="H120" i="6"/>
  <c r="AK119" i="6"/>
  <c r="AH119" i="6"/>
  <c r="AE119" i="6"/>
  <c r="AB119" i="6"/>
  <c r="AL119" i="6" s="1"/>
  <c r="V119" i="6"/>
  <c r="Q119" i="6"/>
  <c r="W119" i="6" s="1"/>
  <c r="M119" i="6"/>
  <c r="H119" i="6"/>
  <c r="AK118" i="6"/>
  <c r="AH118" i="6"/>
  <c r="AE118" i="6"/>
  <c r="AB118" i="6"/>
  <c r="AL118" i="6" s="1"/>
  <c r="V118" i="6"/>
  <c r="Q118" i="6"/>
  <c r="W118" i="6" s="1"/>
  <c r="M118" i="6"/>
  <c r="X118" i="6" s="1"/>
  <c r="AM118" i="6" s="1"/>
  <c r="H118" i="6"/>
  <c r="AK117" i="6"/>
  <c r="AH117" i="6"/>
  <c r="AE117" i="6"/>
  <c r="AB117" i="6"/>
  <c r="AL117" i="6" s="1"/>
  <c r="V117" i="6"/>
  <c r="Q117" i="6"/>
  <c r="W117" i="6" s="1"/>
  <c r="M117" i="6"/>
  <c r="H117" i="6"/>
  <c r="AK116" i="6"/>
  <c r="AH116" i="6"/>
  <c r="AE116" i="6"/>
  <c r="AB116" i="6"/>
  <c r="AL116" i="6" s="1"/>
  <c r="V116" i="6"/>
  <c r="Q116" i="6"/>
  <c r="W116" i="6" s="1"/>
  <c r="M116" i="6"/>
  <c r="X116" i="6" s="1"/>
  <c r="AM116" i="6" s="1"/>
  <c r="H116" i="6"/>
  <c r="AK115" i="6"/>
  <c r="AH115" i="6"/>
  <c r="AE115" i="6"/>
  <c r="AB115" i="6"/>
  <c r="AL115" i="6" s="1"/>
  <c r="V115" i="6"/>
  <c r="Q115" i="6"/>
  <c r="W115" i="6" s="1"/>
  <c r="M115" i="6"/>
  <c r="H115" i="6"/>
  <c r="AK114" i="6"/>
  <c r="AH114" i="6"/>
  <c r="AE114" i="6"/>
  <c r="AB114" i="6"/>
  <c r="AL114" i="6" s="1"/>
  <c r="V114" i="6"/>
  <c r="Q114" i="6"/>
  <c r="W114" i="6" s="1"/>
  <c r="M114" i="6"/>
  <c r="X114" i="6" s="1"/>
  <c r="AM114" i="6" s="1"/>
  <c r="H114" i="6"/>
  <c r="AK113" i="6"/>
  <c r="AH113" i="6"/>
  <c r="AE113" i="6"/>
  <c r="AB113" i="6"/>
  <c r="AL113" i="6" s="1"/>
  <c r="V113" i="6"/>
  <c r="Q113" i="6"/>
  <c r="W113" i="6" s="1"/>
  <c r="M113" i="6"/>
  <c r="H113" i="6"/>
  <c r="AK112" i="6"/>
  <c r="AH112" i="6"/>
  <c r="AE112" i="6"/>
  <c r="AB112" i="6"/>
  <c r="AL112" i="6" s="1"/>
  <c r="V112" i="6"/>
  <c r="Q112" i="6"/>
  <c r="W112" i="6" s="1"/>
  <c r="M112" i="6"/>
  <c r="X112" i="6" s="1"/>
  <c r="AM112" i="6" s="1"/>
  <c r="H112" i="6"/>
  <c r="AK111" i="6"/>
  <c r="AH111" i="6"/>
  <c r="AE111" i="6"/>
  <c r="AB111" i="6"/>
  <c r="AL111" i="6" s="1"/>
  <c r="V111" i="6"/>
  <c r="Q111" i="6"/>
  <c r="W111" i="6" s="1"/>
  <c r="M111" i="6"/>
  <c r="H111" i="6"/>
  <c r="AK110" i="6"/>
  <c r="AH110" i="6"/>
  <c r="AE110" i="6"/>
  <c r="AB110" i="6"/>
  <c r="AL110" i="6" s="1"/>
  <c r="V110" i="6"/>
  <c r="Q110" i="6"/>
  <c r="W110" i="6" s="1"/>
  <c r="M110" i="6"/>
  <c r="X110" i="6" s="1"/>
  <c r="AM110" i="6" s="1"/>
  <c r="H110" i="6"/>
  <c r="AK109" i="6"/>
  <c r="AH109" i="6"/>
  <c r="AE109" i="6"/>
  <c r="AB109" i="6"/>
  <c r="AL109" i="6" s="1"/>
  <c r="V109" i="6"/>
  <c r="Q109" i="6"/>
  <c r="W109" i="6" s="1"/>
  <c r="M109" i="6"/>
  <c r="H109" i="6"/>
  <c r="AK108" i="6"/>
  <c r="AH108" i="6"/>
  <c r="AE108" i="6"/>
  <c r="AB108" i="6"/>
  <c r="AL108" i="6" s="1"/>
  <c r="V108" i="6"/>
  <c r="Q108" i="6"/>
  <c r="W108" i="6" s="1"/>
  <c r="M108" i="6"/>
  <c r="X108" i="6" s="1"/>
  <c r="AM108" i="6" s="1"/>
  <c r="H108" i="6"/>
  <c r="AK107" i="6"/>
  <c r="AH107" i="6"/>
  <c r="AE107" i="6"/>
  <c r="AB107" i="6"/>
  <c r="AL107" i="6" s="1"/>
  <c r="V107" i="6"/>
  <c r="Q107" i="6"/>
  <c r="W107" i="6" s="1"/>
  <c r="M107" i="6"/>
  <c r="H107" i="6"/>
  <c r="AK106" i="6"/>
  <c r="AH106" i="6"/>
  <c r="AE106" i="6"/>
  <c r="AB106" i="6"/>
  <c r="AL106" i="6" s="1"/>
  <c r="V106" i="6"/>
  <c r="Q106" i="6"/>
  <c r="W106" i="6" s="1"/>
  <c r="M106" i="6"/>
  <c r="X106" i="6" s="1"/>
  <c r="AM106" i="6" s="1"/>
  <c r="H106" i="6"/>
  <c r="AK105" i="6"/>
  <c r="AH105" i="6"/>
  <c r="AE105" i="6"/>
  <c r="AB105" i="6"/>
  <c r="AL105" i="6" s="1"/>
  <c r="V105" i="6"/>
  <c r="Q105" i="6"/>
  <c r="W105" i="6" s="1"/>
  <c r="M105" i="6"/>
  <c r="H105" i="6"/>
  <c r="AK104" i="6"/>
  <c r="AH104" i="6"/>
  <c r="AE104" i="6"/>
  <c r="AB104" i="6"/>
  <c r="AL104" i="6" s="1"/>
  <c r="V104" i="6"/>
  <c r="Q104" i="6"/>
  <c r="W104" i="6" s="1"/>
  <c r="M104" i="6"/>
  <c r="X104" i="6" s="1"/>
  <c r="AM104" i="6" s="1"/>
  <c r="H104" i="6"/>
  <c r="AK103" i="6"/>
  <c r="AH103" i="6"/>
  <c r="AE103" i="6"/>
  <c r="AB103" i="6"/>
  <c r="AL103" i="6" s="1"/>
  <c r="V103" i="6"/>
  <c r="Q103" i="6"/>
  <c r="W103" i="6" s="1"/>
  <c r="M103" i="6"/>
  <c r="H103" i="6"/>
  <c r="AK102" i="6"/>
  <c r="AH102" i="6"/>
  <c r="AE102" i="6"/>
  <c r="AB102" i="6"/>
  <c r="AL102" i="6" s="1"/>
  <c r="V102" i="6"/>
  <c r="Q102" i="6"/>
  <c r="W102" i="6" s="1"/>
  <c r="M102" i="6"/>
  <c r="H102" i="6"/>
  <c r="AK101" i="6"/>
  <c r="AH101" i="6"/>
  <c r="AE101" i="6"/>
  <c r="AB101" i="6"/>
  <c r="AL101" i="6" s="1"/>
  <c r="W101" i="6"/>
  <c r="V101" i="6"/>
  <c r="Q101" i="6"/>
  <c r="M101" i="6"/>
  <c r="X101" i="6" s="1"/>
  <c r="H101" i="6"/>
  <c r="AK100" i="6"/>
  <c r="AH100" i="6"/>
  <c r="AE100" i="6"/>
  <c r="AB100" i="6"/>
  <c r="AL100" i="6" s="1"/>
  <c r="V100" i="6"/>
  <c r="W100" i="6" s="1"/>
  <c r="Q100" i="6"/>
  <c r="M100" i="6"/>
  <c r="H100" i="6"/>
  <c r="AK99" i="6"/>
  <c r="AH99" i="6"/>
  <c r="AE99" i="6"/>
  <c r="AB99" i="6"/>
  <c r="V99" i="6"/>
  <c r="Q99" i="6"/>
  <c r="W99" i="6" s="1"/>
  <c r="M99" i="6"/>
  <c r="H99" i="6"/>
  <c r="AK98" i="6"/>
  <c r="AH98" i="6"/>
  <c r="AE98" i="6"/>
  <c r="AB98" i="6"/>
  <c r="AL98" i="6" s="1"/>
  <c r="V98" i="6"/>
  <c r="Q98" i="6"/>
  <c r="M98" i="6"/>
  <c r="H98" i="6"/>
  <c r="AK97" i="6"/>
  <c r="AH97" i="6"/>
  <c r="AE97" i="6"/>
  <c r="AB97" i="6"/>
  <c r="AL97" i="6" s="1"/>
  <c r="V97" i="6"/>
  <c r="Q97" i="6"/>
  <c r="X97" i="6" s="1"/>
  <c r="M97" i="6"/>
  <c r="H97" i="6"/>
  <c r="AK96" i="6"/>
  <c r="AH96" i="6"/>
  <c r="AE96" i="6"/>
  <c r="AB96" i="6"/>
  <c r="AL96" i="6" s="1"/>
  <c r="X96" i="6"/>
  <c r="V96" i="6"/>
  <c r="Q96" i="6"/>
  <c r="M96" i="6"/>
  <c r="W96" i="6" s="1"/>
  <c r="H96" i="6"/>
  <c r="AK95" i="6"/>
  <c r="AH95" i="6"/>
  <c r="AE95" i="6"/>
  <c r="AB95" i="6"/>
  <c r="AL95" i="6" s="1"/>
  <c r="V95" i="6"/>
  <c r="Q95" i="6"/>
  <c r="X95" i="6" s="1"/>
  <c r="M95" i="6"/>
  <c r="H95" i="6"/>
  <c r="AK94" i="6"/>
  <c r="AH94" i="6"/>
  <c r="AE94" i="6"/>
  <c r="AB94" i="6"/>
  <c r="AL94" i="6" s="1"/>
  <c r="X94" i="6"/>
  <c r="V94" i="6"/>
  <c r="Q94" i="6"/>
  <c r="M94" i="6"/>
  <c r="W94" i="6" s="1"/>
  <c r="H94" i="6"/>
  <c r="AK93" i="6"/>
  <c r="AH93" i="6"/>
  <c r="AE93" i="6"/>
  <c r="AB93" i="6"/>
  <c r="AL93" i="6" s="1"/>
  <c r="V93" i="6"/>
  <c r="Q93" i="6"/>
  <c r="X93" i="6" s="1"/>
  <c r="AM93" i="6" s="1"/>
  <c r="M93" i="6"/>
  <c r="H93" i="6"/>
  <c r="AK92" i="6"/>
  <c r="AH92" i="6"/>
  <c r="AE92" i="6"/>
  <c r="AB92" i="6"/>
  <c r="AL92" i="6" s="1"/>
  <c r="X92" i="6"/>
  <c r="V92" i="6"/>
  <c r="Q92" i="6"/>
  <c r="M92" i="6"/>
  <c r="W92" i="6" s="1"/>
  <c r="H92" i="6"/>
  <c r="AK91" i="6"/>
  <c r="AH91" i="6"/>
  <c r="AE91" i="6"/>
  <c r="AB91" i="6"/>
  <c r="AL91" i="6" s="1"/>
  <c r="V91" i="6"/>
  <c r="Q91" i="6"/>
  <c r="X91" i="6" s="1"/>
  <c r="AM91" i="6" s="1"/>
  <c r="M91" i="6"/>
  <c r="H91" i="6"/>
  <c r="AK90" i="6"/>
  <c r="AH90" i="6"/>
  <c r="AE90" i="6"/>
  <c r="AB90" i="6"/>
  <c r="AL90" i="6" s="1"/>
  <c r="X90" i="6"/>
  <c r="V90" i="6"/>
  <c r="Q90" i="6"/>
  <c r="M90" i="6"/>
  <c r="W90" i="6" s="1"/>
  <c r="H90" i="6"/>
  <c r="AK89" i="6"/>
  <c r="AH89" i="6"/>
  <c r="AE89" i="6"/>
  <c r="AB89" i="6"/>
  <c r="AL89" i="6" s="1"/>
  <c r="V89" i="6"/>
  <c r="Q89" i="6"/>
  <c r="X89" i="6" s="1"/>
  <c r="M89" i="6"/>
  <c r="H89" i="6"/>
  <c r="AK88" i="6"/>
  <c r="AH88" i="6"/>
  <c r="AE88" i="6"/>
  <c r="AB88" i="6"/>
  <c r="AL88" i="6" s="1"/>
  <c r="X88" i="6"/>
  <c r="V88" i="6"/>
  <c r="Q88" i="6"/>
  <c r="M88" i="6"/>
  <c r="W88" i="6" s="1"/>
  <c r="H88" i="6"/>
  <c r="AK87" i="6"/>
  <c r="AH87" i="6"/>
  <c r="AE87" i="6"/>
  <c r="AB87" i="6"/>
  <c r="AL87" i="6" s="1"/>
  <c r="V87" i="6"/>
  <c r="Q87" i="6"/>
  <c r="X87" i="6" s="1"/>
  <c r="M87" i="6"/>
  <c r="H87" i="6"/>
  <c r="AK86" i="6"/>
  <c r="AH86" i="6"/>
  <c r="AE86" i="6"/>
  <c r="AB86" i="6"/>
  <c r="AL86" i="6" s="1"/>
  <c r="X86" i="6"/>
  <c r="V86" i="6"/>
  <c r="Q86" i="6"/>
  <c r="M86" i="6"/>
  <c r="W86" i="6" s="1"/>
  <c r="H86" i="6"/>
  <c r="AK85" i="6"/>
  <c r="AH85" i="6"/>
  <c r="AE85" i="6"/>
  <c r="AB85" i="6"/>
  <c r="AL85" i="6" s="1"/>
  <c r="V85" i="6"/>
  <c r="Q85" i="6"/>
  <c r="X85" i="6" s="1"/>
  <c r="AM85" i="6" s="1"/>
  <c r="M85" i="6"/>
  <c r="H85" i="6"/>
  <c r="AK84" i="6"/>
  <c r="AH84" i="6"/>
  <c r="AE84" i="6"/>
  <c r="AB84" i="6"/>
  <c r="AL84" i="6" s="1"/>
  <c r="X84" i="6"/>
  <c r="V84" i="6"/>
  <c r="Q84" i="6"/>
  <c r="M84" i="6"/>
  <c r="W84" i="6" s="1"/>
  <c r="H84" i="6"/>
  <c r="AK83" i="6"/>
  <c r="AH83" i="6"/>
  <c r="AE83" i="6"/>
  <c r="AB83" i="6"/>
  <c r="AL83" i="6" s="1"/>
  <c r="V83" i="6"/>
  <c r="Q83" i="6"/>
  <c r="X83" i="6" s="1"/>
  <c r="AM83" i="6" s="1"/>
  <c r="M83" i="6"/>
  <c r="H83" i="6"/>
  <c r="AK82" i="6"/>
  <c r="AH82" i="6"/>
  <c r="AE82" i="6"/>
  <c r="AB82" i="6"/>
  <c r="AL82" i="6" s="1"/>
  <c r="X82" i="6"/>
  <c r="V82" i="6"/>
  <c r="Q82" i="6"/>
  <c r="M82" i="6"/>
  <c r="W82" i="6" s="1"/>
  <c r="H82" i="6"/>
  <c r="AK81" i="6"/>
  <c r="AH81" i="6"/>
  <c r="AE81" i="6"/>
  <c r="AB81" i="6"/>
  <c r="AL81" i="6" s="1"/>
  <c r="V81" i="6"/>
  <c r="Q81" i="6"/>
  <c r="X81" i="6" s="1"/>
  <c r="M81" i="6"/>
  <c r="H81" i="6"/>
  <c r="AK80" i="6"/>
  <c r="AH80" i="6"/>
  <c r="AE80" i="6"/>
  <c r="AB80" i="6"/>
  <c r="AL80" i="6" s="1"/>
  <c r="X80" i="6"/>
  <c r="V80" i="6"/>
  <c r="Q80" i="6"/>
  <c r="M80" i="6"/>
  <c r="W80" i="6" s="1"/>
  <c r="H80" i="6"/>
  <c r="AK79" i="6"/>
  <c r="AH79" i="6"/>
  <c r="AE79" i="6"/>
  <c r="AB79" i="6"/>
  <c r="AL79" i="6" s="1"/>
  <c r="V79" i="6"/>
  <c r="Q79" i="6"/>
  <c r="X79" i="6" s="1"/>
  <c r="M79" i="6"/>
  <c r="H79" i="6"/>
  <c r="AK78" i="6"/>
  <c r="AH78" i="6"/>
  <c r="AE78" i="6"/>
  <c r="AB78" i="6"/>
  <c r="AL78" i="6" s="1"/>
  <c r="X78" i="6"/>
  <c r="V78" i="6"/>
  <c r="Q78" i="6"/>
  <c r="M78" i="6"/>
  <c r="W78" i="6" s="1"/>
  <c r="H78" i="6"/>
  <c r="AK77" i="6"/>
  <c r="AH77" i="6"/>
  <c r="AE77" i="6"/>
  <c r="AB77" i="6"/>
  <c r="AL77" i="6" s="1"/>
  <c r="V77" i="6"/>
  <c r="Q77" i="6"/>
  <c r="X77" i="6" s="1"/>
  <c r="AM77" i="6" s="1"/>
  <c r="M77" i="6"/>
  <c r="H77" i="6"/>
  <c r="AK76" i="6"/>
  <c r="AH76" i="6"/>
  <c r="AE76" i="6"/>
  <c r="AB76" i="6"/>
  <c r="AL76" i="6" s="1"/>
  <c r="X76" i="6"/>
  <c r="V76" i="6"/>
  <c r="Q76" i="6"/>
  <c r="M76" i="6"/>
  <c r="W76" i="6" s="1"/>
  <c r="H76" i="6"/>
  <c r="AK75" i="6"/>
  <c r="AH75" i="6"/>
  <c r="AE75" i="6"/>
  <c r="AB75" i="6"/>
  <c r="AL75" i="6" s="1"/>
  <c r="V75" i="6"/>
  <c r="Q75" i="6"/>
  <c r="X75" i="6" s="1"/>
  <c r="AM75" i="6" s="1"/>
  <c r="M75" i="6"/>
  <c r="H75" i="6"/>
  <c r="AK74" i="6"/>
  <c r="AH74" i="6"/>
  <c r="AE74" i="6"/>
  <c r="AB74" i="6"/>
  <c r="AL74" i="6" s="1"/>
  <c r="X74" i="6"/>
  <c r="V74" i="6"/>
  <c r="Q74" i="6"/>
  <c r="M74" i="6"/>
  <c r="W74" i="6" s="1"/>
  <c r="H74" i="6"/>
  <c r="AK73" i="6"/>
  <c r="AH73" i="6"/>
  <c r="AE73" i="6"/>
  <c r="AB73" i="6"/>
  <c r="AL73" i="6" s="1"/>
  <c r="V73" i="6"/>
  <c r="Q73" i="6"/>
  <c r="M73" i="6"/>
  <c r="X73" i="6" s="1"/>
  <c r="H73" i="6"/>
  <c r="AK72" i="6"/>
  <c r="AH72" i="6"/>
  <c r="AE72" i="6"/>
  <c r="AB72" i="6"/>
  <c r="AL72" i="6" s="1"/>
  <c r="X72" i="6"/>
  <c r="V72" i="6"/>
  <c r="Q72" i="6"/>
  <c r="M72" i="6"/>
  <c r="W72" i="6" s="1"/>
  <c r="H72" i="6"/>
  <c r="AK71" i="6"/>
  <c r="AH71" i="6"/>
  <c r="AE71" i="6"/>
  <c r="AB71" i="6"/>
  <c r="AL71" i="6" s="1"/>
  <c r="V71" i="6"/>
  <c r="Q71" i="6"/>
  <c r="M71" i="6"/>
  <c r="X71" i="6" s="1"/>
  <c r="H71" i="6"/>
  <c r="AK70" i="6"/>
  <c r="AH70" i="6"/>
  <c r="AE70" i="6"/>
  <c r="AB70" i="6"/>
  <c r="AL70" i="6" s="1"/>
  <c r="X70" i="6"/>
  <c r="V70" i="6"/>
  <c r="Q70" i="6"/>
  <c r="M70" i="6"/>
  <c r="W70" i="6" s="1"/>
  <c r="H70" i="6"/>
  <c r="AK69" i="6"/>
  <c r="AH69" i="6"/>
  <c r="AE69" i="6"/>
  <c r="AB69" i="6"/>
  <c r="AL69" i="6" s="1"/>
  <c r="V69" i="6"/>
  <c r="Q69" i="6"/>
  <c r="M69" i="6"/>
  <c r="X69" i="6" s="1"/>
  <c r="AM69" i="6" s="1"/>
  <c r="H69" i="6"/>
  <c r="AK68" i="6"/>
  <c r="AH68" i="6"/>
  <c r="AE68" i="6"/>
  <c r="AB68" i="6"/>
  <c r="AL68" i="6" s="1"/>
  <c r="X68" i="6"/>
  <c r="V68" i="6"/>
  <c r="Q68" i="6"/>
  <c r="M68" i="6"/>
  <c r="W68" i="6" s="1"/>
  <c r="H68" i="6"/>
  <c r="AK67" i="6"/>
  <c r="AH67" i="6"/>
  <c r="AE67" i="6"/>
  <c r="AB67" i="6"/>
  <c r="AL67" i="6" s="1"/>
  <c r="V67" i="6"/>
  <c r="Q67" i="6"/>
  <c r="M67" i="6"/>
  <c r="X67" i="6" s="1"/>
  <c r="AM67" i="6" s="1"/>
  <c r="H67" i="6"/>
  <c r="AK66" i="6"/>
  <c r="AH66" i="6"/>
  <c r="AE66" i="6"/>
  <c r="AB66" i="6"/>
  <c r="AL66" i="6" s="1"/>
  <c r="X66" i="6"/>
  <c r="V66" i="6"/>
  <c r="Q66" i="6"/>
  <c r="M66" i="6"/>
  <c r="W66" i="6" s="1"/>
  <c r="H66" i="6"/>
  <c r="AK65" i="6"/>
  <c r="AH65" i="6"/>
  <c r="AE65" i="6"/>
  <c r="AB65" i="6"/>
  <c r="AL65" i="6" s="1"/>
  <c r="V65" i="6"/>
  <c r="Q65" i="6"/>
  <c r="M65" i="6"/>
  <c r="X65" i="6" s="1"/>
  <c r="H65" i="6"/>
  <c r="AK64" i="6"/>
  <c r="AH64" i="6"/>
  <c r="AE64" i="6"/>
  <c r="AB64" i="6"/>
  <c r="AL64" i="6" s="1"/>
  <c r="X64" i="6"/>
  <c r="V64" i="6"/>
  <c r="Q64" i="6"/>
  <c r="M64" i="6"/>
  <c r="W64" i="6" s="1"/>
  <c r="H64" i="6"/>
  <c r="AK63" i="6"/>
  <c r="AH63" i="6"/>
  <c r="AE63" i="6"/>
  <c r="AB63" i="6"/>
  <c r="AL63" i="6" s="1"/>
  <c r="V63" i="6"/>
  <c r="Q63" i="6"/>
  <c r="M63" i="6"/>
  <c r="X63" i="6" s="1"/>
  <c r="H63" i="6"/>
  <c r="AK62" i="6"/>
  <c r="AH62" i="6"/>
  <c r="AE62" i="6"/>
  <c r="AB62" i="6"/>
  <c r="AL62" i="6" s="1"/>
  <c r="X62" i="6"/>
  <c r="V62" i="6"/>
  <c r="Q62" i="6"/>
  <c r="M62" i="6"/>
  <c r="W62" i="6" s="1"/>
  <c r="H62" i="6"/>
  <c r="AK61" i="6"/>
  <c r="AH61" i="6"/>
  <c r="AE61" i="6"/>
  <c r="AB61" i="6"/>
  <c r="AL61" i="6" s="1"/>
  <c r="V61" i="6"/>
  <c r="Q61" i="6"/>
  <c r="M61" i="6"/>
  <c r="X61" i="6" s="1"/>
  <c r="AM61" i="6" s="1"/>
  <c r="H61" i="6"/>
  <c r="AK60" i="6"/>
  <c r="AH60" i="6"/>
  <c r="AE60" i="6"/>
  <c r="AB60" i="6"/>
  <c r="AL60" i="6" s="1"/>
  <c r="X60" i="6"/>
  <c r="V60" i="6"/>
  <c r="Q60" i="6"/>
  <c r="M60" i="6"/>
  <c r="W60" i="6" s="1"/>
  <c r="H60" i="6"/>
  <c r="AK59" i="6"/>
  <c r="AH59" i="6"/>
  <c r="AE59" i="6"/>
  <c r="AB59" i="6"/>
  <c r="AL59" i="6" s="1"/>
  <c r="V59" i="6"/>
  <c r="Q59" i="6"/>
  <c r="M59" i="6"/>
  <c r="X59" i="6" s="1"/>
  <c r="AM59" i="6" s="1"/>
  <c r="H59" i="6"/>
  <c r="AK58" i="6"/>
  <c r="AH58" i="6"/>
  <c r="AE58" i="6"/>
  <c r="AB58" i="6"/>
  <c r="AL58" i="6" s="1"/>
  <c r="X58" i="6"/>
  <c r="V58" i="6"/>
  <c r="Q58" i="6"/>
  <c r="M58" i="6"/>
  <c r="W58" i="6" s="1"/>
  <c r="H58" i="6"/>
  <c r="AK57" i="6"/>
  <c r="AH57" i="6"/>
  <c r="AE57" i="6"/>
  <c r="AB57" i="6"/>
  <c r="AL57" i="6" s="1"/>
  <c r="V57" i="6"/>
  <c r="Q57" i="6"/>
  <c r="M57" i="6"/>
  <c r="X57" i="6" s="1"/>
  <c r="H57" i="6"/>
  <c r="AK56" i="6"/>
  <c r="AH56" i="6"/>
  <c r="AE56" i="6"/>
  <c r="AB56" i="6"/>
  <c r="AL56" i="6" s="1"/>
  <c r="X56" i="6"/>
  <c r="V56" i="6"/>
  <c r="Q56" i="6"/>
  <c r="M56" i="6"/>
  <c r="W56" i="6" s="1"/>
  <c r="H56" i="6"/>
  <c r="AK55" i="6"/>
  <c r="AH55" i="6"/>
  <c r="AE55" i="6"/>
  <c r="AB55" i="6"/>
  <c r="AL55" i="6" s="1"/>
  <c r="V55" i="6"/>
  <c r="Q55" i="6"/>
  <c r="M55" i="6"/>
  <c r="X55" i="6" s="1"/>
  <c r="H55" i="6"/>
  <c r="AK54" i="6"/>
  <c r="AH54" i="6"/>
  <c r="AE54" i="6"/>
  <c r="AB54" i="6"/>
  <c r="AL54" i="6" s="1"/>
  <c r="X54" i="6"/>
  <c r="V54" i="6"/>
  <c r="Q54" i="6"/>
  <c r="M54" i="6"/>
  <c r="W54" i="6" s="1"/>
  <c r="H54" i="6"/>
  <c r="AK53" i="6"/>
  <c r="AH53" i="6"/>
  <c r="AE53" i="6"/>
  <c r="AB53" i="6"/>
  <c r="AL53" i="6" s="1"/>
  <c r="V53" i="6"/>
  <c r="Q53" i="6"/>
  <c r="M53" i="6"/>
  <c r="X53" i="6" s="1"/>
  <c r="AM53" i="6" s="1"/>
  <c r="H53" i="6"/>
  <c r="AK52" i="6"/>
  <c r="AH52" i="6"/>
  <c r="AE52" i="6"/>
  <c r="AB52" i="6"/>
  <c r="AL52" i="6" s="1"/>
  <c r="X52" i="6"/>
  <c r="V52" i="6"/>
  <c r="Q52" i="6"/>
  <c r="M52" i="6"/>
  <c r="W52" i="6" s="1"/>
  <c r="H52" i="6"/>
  <c r="AK51" i="6"/>
  <c r="AH51" i="6"/>
  <c r="AE51" i="6"/>
  <c r="AB51" i="6"/>
  <c r="AL51" i="6" s="1"/>
  <c r="V51" i="6"/>
  <c r="Q51" i="6"/>
  <c r="M51" i="6"/>
  <c r="X51" i="6" s="1"/>
  <c r="AM51" i="6" s="1"/>
  <c r="H51" i="6"/>
  <c r="AK50" i="6"/>
  <c r="AH50" i="6"/>
  <c r="AE50" i="6"/>
  <c r="AB50" i="6"/>
  <c r="AL50" i="6" s="1"/>
  <c r="X50" i="6"/>
  <c r="V50" i="6"/>
  <c r="Q50" i="6"/>
  <c r="M50" i="6"/>
  <c r="W50" i="6" s="1"/>
  <c r="H50" i="6"/>
  <c r="AK49" i="6"/>
  <c r="AH49" i="6"/>
  <c r="AE49" i="6"/>
  <c r="AB49" i="6"/>
  <c r="AL49" i="6" s="1"/>
  <c r="V49" i="6"/>
  <c r="Q49" i="6"/>
  <c r="M49" i="6"/>
  <c r="X49" i="6" s="1"/>
  <c r="H49" i="6"/>
  <c r="AK48" i="6"/>
  <c r="AH48" i="6"/>
  <c r="AE48" i="6"/>
  <c r="AB48" i="6"/>
  <c r="AL48" i="6" s="1"/>
  <c r="X48" i="6"/>
  <c r="V48" i="6"/>
  <c r="Q48" i="6"/>
  <c r="M48" i="6"/>
  <c r="W48" i="6" s="1"/>
  <c r="H48" i="6"/>
  <c r="AK47" i="6"/>
  <c r="AH47" i="6"/>
  <c r="AE47" i="6"/>
  <c r="AB47" i="6"/>
  <c r="AL47" i="6" s="1"/>
  <c r="V47" i="6"/>
  <c r="Q47" i="6"/>
  <c r="M47" i="6"/>
  <c r="X47" i="6" s="1"/>
  <c r="H47" i="6"/>
  <c r="AK46" i="6"/>
  <c r="AH46" i="6"/>
  <c r="AE46" i="6"/>
  <c r="AB46" i="6"/>
  <c r="AL46" i="6" s="1"/>
  <c r="X46" i="6"/>
  <c r="V46" i="6"/>
  <c r="Q46" i="6"/>
  <c r="M46" i="6"/>
  <c r="W46" i="6" s="1"/>
  <c r="H46" i="6"/>
  <c r="AK45" i="6"/>
  <c r="AH45" i="6"/>
  <c r="AE45" i="6"/>
  <c r="AB45" i="6"/>
  <c r="AL45" i="6" s="1"/>
  <c r="V45" i="6"/>
  <c r="Q45" i="6"/>
  <c r="M45" i="6"/>
  <c r="X45" i="6" s="1"/>
  <c r="AM45" i="6" s="1"/>
  <c r="H45" i="6"/>
  <c r="AK44" i="6"/>
  <c r="AH44" i="6"/>
  <c r="AE44" i="6"/>
  <c r="AB44" i="6"/>
  <c r="AL44" i="6" s="1"/>
  <c r="X44" i="6"/>
  <c r="V44" i="6"/>
  <c r="Q44" i="6"/>
  <c r="M44" i="6"/>
  <c r="W44" i="6" s="1"/>
  <c r="H44" i="6"/>
  <c r="AK43" i="6"/>
  <c r="AH43" i="6"/>
  <c r="AE43" i="6"/>
  <c r="AB43" i="6"/>
  <c r="AL43" i="6" s="1"/>
  <c r="V43" i="6"/>
  <c r="Q43" i="6"/>
  <c r="M43" i="6"/>
  <c r="X43" i="6" s="1"/>
  <c r="AM43" i="6" s="1"/>
  <c r="H43" i="6"/>
  <c r="AK42" i="6"/>
  <c r="AH42" i="6"/>
  <c r="AE42" i="6"/>
  <c r="AB42" i="6"/>
  <c r="AL42" i="6" s="1"/>
  <c r="X42" i="6"/>
  <c r="V42" i="6"/>
  <c r="Q42" i="6"/>
  <c r="M42" i="6"/>
  <c r="W42" i="6" s="1"/>
  <c r="H42" i="6"/>
  <c r="AK41" i="6"/>
  <c r="AH41" i="6"/>
  <c r="AE41" i="6"/>
  <c r="AB41" i="6"/>
  <c r="AL41" i="6" s="1"/>
  <c r="V41" i="6"/>
  <c r="Q41" i="6"/>
  <c r="M41" i="6"/>
  <c r="X41" i="6" s="1"/>
  <c r="H41" i="6"/>
  <c r="AK40" i="6"/>
  <c r="AH40" i="6"/>
  <c r="AE40" i="6"/>
  <c r="AB40" i="6"/>
  <c r="AL40" i="6" s="1"/>
  <c r="X40" i="6"/>
  <c r="V40" i="6"/>
  <c r="Q40" i="6"/>
  <c r="M40" i="6"/>
  <c r="W40" i="6" s="1"/>
  <c r="H40" i="6"/>
  <c r="AK39" i="6"/>
  <c r="AH39" i="6"/>
  <c r="AE39" i="6"/>
  <c r="AB39" i="6"/>
  <c r="AL39" i="6" s="1"/>
  <c r="V39" i="6"/>
  <c r="Q39" i="6"/>
  <c r="M39" i="6"/>
  <c r="X39" i="6" s="1"/>
  <c r="H39" i="6"/>
  <c r="AK38" i="6"/>
  <c r="AH38" i="6"/>
  <c r="AE38" i="6"/>
  <c r="AB38" i="6"/>
  <c r="AL38" i="6" s="1"/>
  <c r="X38" i="6"/>
  <c r="V38" i="6"/>
  <c r="Q38" i="6"/>
  <c r="M38" i="6"/>
  <c r="W38" i="6" s="1"/>
  <c r="H38" i="6"/>
  <c r="AK37" i="6"/>
  <c r="AH37" i="6"/>
  <c r="AE37" i="6"/>
  <c r="AB37" i="6"/>
  <c r="AL37" i="6" s="1"/>
  <c r="V37" i="6"/>
  <c r="Q37" i="6"/>
  <c r="M37" i="6"/>
  <c r="X37" i="6" s="1"/>
  <c r="AM37" i="6" s="1"/>
  <c r="H37" i="6"/>
  <c r="AK36" i="6"/>
  <c r="AH36" i="6"/>
  <c r="AE36" i="6"/>
  <c r="AB36" i="6"/>
  <c r="AL36" i="6" s="1"/>
  <c r="X36" i="6"/>
  <c r="V36" i="6"/>
  <c r="Q36" i="6"/>
  <c r="M36" i="6"/>
  <c r="W36" i="6" s="1"/>
  <c r="H36" i="6"/>
  <c r="AK35" i="6"/>
  <c r="AH35" i="6"/>
  <c r="AE35" i="6"/>
  <c r="AB35" i="6"/>
  <c r="AL35" i="6" s="1"/>
  <c r="V35" i="6"/>
  <c r="Q35" i="6"/>
  <c r="M35" i="6"/>
  <c r="X35" i="6" s="1"/>
  <c r="AM35" i="6" s="1"/>
  <c r="H35" i="6"/>
  <c r="AK34" i="6"/>
  <c r="AH34" i="6"/>
  <c r="AE34" i="6"/>
  <c r="AB34" i="6"/>
  <c r="AL34" i="6" s="1"/>
  <c r="X34" i="6"/>
  <c r="V34" i="6"/>
  <c r="Q34" i="6"/>
  <c r="M34" i="6"/>
  <c r="W34" i="6" s="1"/>
  <c r="H34" i="6"/>
  <c r="AK33" i="6"/>
  <c r="AH33" i="6"/>
  <c r="AE33" i="6"/>
  <c r="AB33" i="6"/>
  <c r="AL33" i="6" s="1"/>
  <c r="V33" i="6"/>
  <c r="Q33" i="6"/>
  <c r="M33" i="6"/>
  <c r="X33" i="6" s="1"/>
  <c r="H33" i="6"/>
  <c r="AK32" i="6"/>
  <c r="AH32" i="6"/>
  <c r="AE32" i="6"/>
  <c r="AB32" i="6"/>
  <c r="AL32" i="6" s="1"/>
  <c r="X32" i="6"/>
  <c r="V32" i="6"/>
  <c r="Q32" i="6"/>
  <c r="M32" i="6"/>
  <c r="W32" i="6" s="1"/>
  <c r="H32" i="6"/>
  <c r="AK31" i="6"/>
  <c r="AH31" i="6"/>
  <c r="AE31" i="6"/>
  <c r="AB31" i="6"/>
  <c r="AL31" i="6" s="1"/>
  <c r="V31" i="6"/>
  <c r="Q31" i="6"/>
  <c r="M31" i="6"/>
  <c r="X31" i="6" s="1"/>
  <c r="H31" i="6"/>
  <c r="AK30" i="6"/>
  <c r="AH30" i="6"/>
  <c r="AE30" i="6"/>
  <c r="AB30" i="6"/>
  <c r="AL30" i="6" s="1"/>
  <c r="X30" i="6"/>
  <c r="V30" i="6"/>
  <c r="Q30" i="6"/>
  <c r="M30" i="6"/>
  <c r="W30" i="6" s="1"/>
  <c r="H30" i="6"/>
  <c r="AK29" i="6"/>
  <c r="AH29" i="6"/>
  <c r="AE29" i="6"/>
  <c r="AB29" i="6"/>
  <c r="AL29" i="6" s="1"/>
  <c r="V29" i="6"/>
  <c r="Q29" i="6"/>
  <c r="M29" i="6"/>
  <c r="X29" i="6" s="1"/>
  <c r="AM29" i="6" s="1"/>
  <c r="H29" i="6"/>
  <c r="AK28" i="6"/>
  <c r="AH28" i="6"/>
  <c r="AE28" i="6"/>
  <c r="AB28" i="6"/>
  <c r="AL28" i="6" s="1"/>
  <c r="X28" i="6"/>
  <c r="V28" i="6"/>
  <c r="Q28" i="6"/>
  <c r="M28" i="6"/>
  <c r="W28" i="6" s="1"/>
  <c r="H28" i="6"/>
  <c r="AK27" i="6"/>
  <c r="AH27" i="6"/>
  <c r="AE27" i="6"/>
  <c r="AB27" i="6"/>
  <c r="AL27" i="6" s="1"/>
  <c r="V27" i="6"/>
  <c r="Q27" i="6"/>
  <c r="M27" i="6"/>
  <c r="X27" i="6" s="1"/>
  <c r="AM27" i="6" s="1"/>
  <c r="H27" i="6"/>
  <c r="AK26" i="6"/>
  <c r="AH26" i="6"/>
  <c r="AE26" i="6"/>
  <c r="AB26" i="6"/>
  <c r="AL26" i="6" s="1"/>
  <c r="X26" i="6"/>
  <c r="V26" i="6"/>
  <c r="Q26" i="6"/>
  <c r="M26" i="6"/>
  <c r="W26" i="6" s="1"/>
  <c r="H26" i="6"/>
  <c r="AK25" i="6"/>
  <c r="AH25" i="6"/>
  <c r="AE25" i="6"/>
  <c r="AB25" i="6"/>
  <c r="AL25" i="6" s="1"/>
  <c r="V25" i="6"/>
  <c r="Q25" i="6"/>
  <c r="M25" i="6"/>
  <c r="X25" i="6" s="1"/>
  <c r="H25" i="6"/>
  <c r="AK24" i="6"/>
  <c r="AH24" i="6"/>
  <c r="AE24" i="6"/>
  <c r="AB24" i="6"/>
  <c r="AL24" i="6" s="1"/>
  <c r="X24" i="6"/>
  <c r="V24" i="6"/>
  <c r="Q24" i="6"/>
  <c r="M24" i="6"/>
  <c r="W24" i="6" s="1"/>
  <c r="H24" i="6"/>
  <c r="AK23" i="6"/>
  <c r="AH23" i="6"/>
  <c r="AE23" i="6"/>
  <c r="AB23" i="6"/>
  <c r="AL23" i="6" s="1"/>
  <c r="V23" i="6"/>
  <c r="Q23" i="6"/>
  <c r="M23" i="6"/>
  <c r="X23" i="6" s="1"/>
  <c r="H23" i="6"/>
  <c r="AK22" i="6"/>
  <c r="AH22" i="6"/>
  <c r="AE22" i="6"/>
  <c r="AB22" i="6"/>
  <c r="AL22" i="6" s="1"/>
  <c r="X22" i="6"/>
  <c r="V22" i="6"/>
  <c r="Q22" i="6"/>
  <c r="M22" i="6"/>
  <c r="W22" i="6" s="1"/>
  <c r="H22" i="6"/>
  <c r="AK21" i="6"/>
  <c r="AH21" i="6"/>
  <c r="AE21" i="6"/>
  <c r="AB21" i="6"/>
  <c r="AL21" i="6" s="1"/>
  <c r="V21" i="6"/>
  <c r="Q21" i="6"/>
  <c r="M21" i="6"/>
  <c r="X21" i="6" s="1"/>
  <c r="AM21" i="6" s="1"/>
  <c r="H21" i="6"/>
  <c r="AK20" i="6"/>
  <c r="AH20" i="6"/>
  <c r="AE20" i="6"/>
  <c r="AB20" i="6"/>
  <c r="AL20" i="6" s="1"/>
  <c r="X20" i="6"/>
  <c r="V20" i="6"/>
  <c r="Q20" i="6"/>
  <c r="M20" i="6"/>
  <c r="W20" i="6" s="1"/>
  <c r="H20" i="6"/>
  <c r="AK19" i="6"/>
  <c r="AH19" i="6"/>
  <c r="AE19" i="6"/>
  <c r="AB19" i="6"/>
  <c r="AL19" i="6" s="1"/>
  <c r="V19" i="6"/>
  <c r="Q19" i="6"/>
  <c r="M19" i="6"/>
  <c r="X19" i="6" s="1"/>
  <c r="AM19" i="6" s="1"/>
  <c r="H19" i="6"/>
  <c r="AK18" i="6"/>
  <c r="AH18" i="6"/>
  <c r="AE18" i="6"/>
  <c r="AB18" i="6"/>
  <c r="AL18" i="6" s="1"/>
  <c r="X18" i="6"/>
  <c r="V18" i="6"/>
  <c r="Q18" i="6"/>
  <c r="M18" i="6"/>
  <c r="W18" i="6" s="1"/>
  <c r="H18" i="6"/>
  <c r="AK17" i="6"/>
  <c r="AH17" i="6"/>
  <c r="AE17" i="6"/>
  <c r="AB17" i="6"/>
  <c r="AL17" i="6" s="1"/>
  <c r="V17" i="6"/>
  <c r="Q17" i="6"/>
  <c r="M17" i="6"/>
  <c r="X17" i="6" s="1"/>
  <c r="H17" i="6"/>
  <c r="AK16" i="6"/>
  <c r="AH16" i="6"/>
  <c r="AE16" i="6"/>
  <c r="AB16" i="6"/>
  <c r="AL16" i="6" s="1"/>
  <c r="X16" i="6"/>
  <c r="V16" i="6"/>
  <c r="Q16" i="6"/>
  <c r="M16" i="6"/>
  <c r="W16" i="6" s="1"/>
  <c r="H16" i="6"/>
  <c r="AK15" i="6"/>
  <c r="AH15" i="6"/>
  <c r="AE15" i="6"/>
  <c r="AB15" i="6"/>
  <c r="AL15" i="6" s="1"/>
  <c r="V15" i="6"/>
  <c r="Q15" i="6"/>
  <c r="M15" i="6"/>
  <c r="X15" i="6" s="1"/>
  <c r="H15" i="6"/>
  <c r="AK14" i="6"/>
  <c r="AH14" i="6"/>
  <c r="AE14" i="6"/>
  <c r="AB14" i="6"/>
  <c r="AL14" i="6" s="1"/>
  <c r="X14" i="6"/>
  <c r="V14" i="6"/>
  <c r="Q14" i="6"/>
  <c r="M14" i="6"/>
  <c r="W14" i="6" s="1"/>
  <c r="H14" i="6"/>
  <c r="AK13" i="6"/>
  <c r="AH13" i="6"/>
  <c r="AE13" i="6"/>
  <c r="AB13" i="6"/>
  <c r="AL13" i="6" s="1"/>
  <c r="V13" i="6"/>
  <c r="Q13" i="6"/>
  <c r="M13" i="6"/>
  <c r="X13" i="6" s="1"/>
  <c r="AM13" i="6" s="1"/>
  <c r="H13" i="6"/>
  <c r="AK12" i="6"/>
  <c r="AH12" i="6"/>
  <c r="AE12" i="6"/>
  <c r="AB12" i="6"/>
  <c r="AL12" i="6" s="1"/>
  <c r="X12" i="6"/>
  <c r="V12" i="6"/>
  <c r="Q12" i="6"/>
  <c r="M12" i="6"/>
  <c r="W12" i="6" s="1"/>
  <c r="H12" i="6"/>
  <c r="AK11" i="6"/>
  <c r="AH11" i="6"/>
  <c r="AE11" i="6"/>
  <c r="AB11" i="6"/>
  <c r="AL11" i="6" s="1"/>
  <c r="V11" i="6"/>
  <c r="Q11" i="6"/>
  <c r="M11" i="6"/>
  <c r="X11" i="6" s="1"/>
  <c r="AM11" i="6" s="1"/>
  <c r="H11" i="6"/>
  <c r="AK10" i="6"/>
  <c r="AH10" i="6"/>
  <c r="AE10" i="6"/>
  <c r="AB10" i="6"/>
  <c r="AL10" i="6" s="1"/>
  <c r="X10" i="6"/>
  <c r="V10" i="6"/>
  <c r="Q10" i="6"/>
  <c r="M10" i="6"/>
  <c r="W10" i="6" s="1"/>
  <c r="H10" i="6"/>
  <c r="AK9" i="6"/>
  <c r="AH9" i="6"/>
  <c r="AE9" i="6"/>
  <c r="AB9" i="6"/>
  <c r="AL9" i="6" s="1"/>
  <c r="V9" i="6"/>
  <c r="Q9" i="6"/>
  <c r="M9" i="6"/>
  <c r="X9" i="6" s="1"/>
  <c r="H9" i="6"/>
  <c r="AK8" i="6"/>
  <c r="AH8" i="6"/>
  <c r="AE8" i="6"/>
  <c r="AB8" i="6"/>
  <c r="AL8" i="6" s="1"/>
  <c r="X8" i="6"/>
  <c r="V8" i="6"/>
  <c r="Q8" i="6"/>
  <c r="M8" i="6"/>
  <c r="W8" i="6" s="1"/>
  <c r="H8" i="6"/>
  <c r="AK7" i="6"/>
  <c r="AH7" i="6"/>
  <c r="AE7" i="6"/>
  <c r="AB7" i="6"/>
  <c r="AL7" i="6" s="1"/>
  <c r="V7" i="6"/>
  <c r="Q7" i="6"/>
  <c r="M7" i="6"/>
  <c r="X7" i="6" s="1"/>
  <c r="H7" i="6"/>
  <c r="AK6" i="6"/>
  <c r="AH6" i="6"/>
  <c r="AE6" i="6"/>
  <c r="AB6" i="6"/>
  <c r="AL6" i="6" s="1"/>
  <c r="X6" i="6"/>
  <c r="V6" i="6"/>
  <c r="Q6" i="6"/>
  <c r="M6" i="6"/>
  <c r="W6" i="6" s="1"/>
  <c r="H6" i="6"/>
  <c r="AK5" i="6"/>
  <c r="AH5" i="6"/>
  <c r="AE5" i="6"/>
  <c r="AB5" i="6"/>
  <c r="AL5" i="6" s="1"/>
  <c r="V5" i="6"/>
  <c r="Q5" i="6"/>
  <c r="M5" i="6"/>
  <c r="X5" i="6" s="1"/>
  <c r="AM5" i="6" s="1"/>
  <c r="H5" i="6"/>
  <c r="AK4" i="6"/>
  <c r="AH4" i="6"/>
  <c r="AE4" i="6"/>
  <c r="AB4" i="6"/>
  <c r="AL4" i="6" s="1"/>
  <c r="X4" i="6"/>
  <c r="V4" i="6"/>
  <c r="Q4" i="6"/>
  <c r="M4" i="6"/>
  <c r="W4" i="6" s="1"/>
  <c r="H4" i="6"/>
  <c r="AM342" i="6" l="1"/>
  <c r="AM354" i="6"/>
  <c r="AM374" i="6"/>
  <c r="AM386" i="6"/>
  <c r="AM406" i="6"/>
  <c r="AM334" i="6"/>
  <c r="AM346" i="6"/>
  <c r="AM366" i="6"/>
  <c r="AM378" i="6"/>
  <c r="AM398" i="6"/>
  <c r="AM410" i="6"/>
  <c r="AM340" i="6"/>
  <c r="AM356" i="6"/>
  <c r="AM372" i="6"/>
  <c r="AM388" i="6"/>
  <c r="AM404" i="6"/>
  <c r="AM333" i="6"/>
  <c r="AM341" i="6"/>
  <c r="AM349" i="6"/>
  <c r="AM357" i="6"/>
  <c r="AM365" i="6"/>
  <c r="AM373" i="6"/>
  <c r="AM381" i="6"/>
  <c r="AM389" i="6"/>
  <c r="AM397" i="6"/>
  <c r="AM405" i="6"/>
  <c r="AM413" i="6"/>
  <c r="X330" i="6"/>
  <c r="AM330" i="6" s="1"/>
  <c r="W330" i="6"/>
  <c r="AM336" i="6"/>
  <c r="AM368" i="6"/>
  <c r="AM400" i="6"/>
  <c r="X329" i="6"/>
  <c r="AM329" i="6" s="1"/>
  <c r="AL331" i="6"/>
  <c r="W335" i="6"/>
  <c r="AL336" i="6"/>
  <c r="AM337" i="6"/>
  <c r="AL339" i="6"/>
  <c r="W343" i="6"/>
  <c r="AL344" i="6"/>
  <c r="AM345" i="6"/>
  <c r="AL347" i="6"/>
  <c r="W351" i="6"/>
  <c r="AL352" i="6"/>
  <c r="AM353" i="6"/>
  <c r="AL355" i="6"/>
  <c r="W359" i="6"/>
  <c r="AL360" i="6"/>
  <c r="AM361" i="6"/>
  <c r="AL363" i="6"/>
  <c r="W367" i="6"/>
  <c r="AL368" i="6"/>
  <c r="AM369" i="6"/>
  <c r="AL371" i="6"/>
  <c r="W375" i="6"/>
  <c r="AL376" i="6"/>
  <c r="AM377" i="6"/>
  <c r="AL379" i="6"/>
  <c r="W383" i="6"/>
  <c r="AL384" i="6"/>
  <c r="AM385" i="6"/>
  <c r="AL387" i="6"/>
  <c r="W391" i="6"/>
  <c r="AL392" i="6"/>
  <c r="AM393" i="6"/>
  <c r="AL395" i="6"/>
  <c r="W399" i="6"/>
  <c r="AL400" i="6"/>
  <c r="AM401" i="6"/>
  <c r="AL403" i="6"/>
  <c r="W407" i="6"/>
  <c r="AL408" i="6"/>
  <c r="AM409" i="6"/>
  <c r="AL411" i="6"/>
  <c r="X332" i="6"/>
  <c r="AM332" i="6" s="1"/>
  <c r="X336" i="6"/>
  <c r="X340" i="6"/>
  <c r="X344" i="6"/>
  <c r="AM344" i="6" s="1"/>
  <c r="X348" i="6"/>
  <c r="AM348" i="6" s="1"/>
  <c r="X352" i="6"/>
  <c r="AM352" i="6" s="1"/>
  <c r="X356" i="6"/>
  <c r="X360" i="6"/>
  <c r="AM360" i="6" s="1"/>
  <c r="X364" i="6"/>
  <c r="AM364" i="6" s="1"/>
  <c r="X368" i="6"/>
  <c r="X372" i="6"/>
  <c r="X376" i="6"/>
  <c r="AM376" i="6" s="1"/>
  <c r="X380" i="6"/>
  <c r="AM380" i="6" s="1"/>
  <c r="X384" i="6"/>
  <c r="AM384" i="6" s="1"/>
  <c r="X388" i="6"/>
  <c r="X392" i="6"/>
  <c r="AM392" i="6" s="1"/>
  <c r="X396" i="6"/>
  <c r="AM396" i="6" s="1"/>
  <c r="X400" i="6"/>
  <c r="X404" i="6"/>
  <c r="X408" i="6"/>
  <c r="AM408" i="6" s="1"/>
  <c r="X412" i="6"/>
  <c r="AM412" i="6" s="1"/>
  <c r="X331" i="6"/>
  <c r="X335" i="6"/>
  <c r="AM335" i="6" s="1"/>
  <c r="X339" i="6"/>
  <c r="AM339" i="6" s="1"/>
  <c r="X343" i="6"/>
  <c r="AM343" i="6" s="1"/>
  <c r="X347" i="6"/>
  <c r="X351" i="6"/>
  <c r="AM351" i="6" s="1"/>
  <c r="X355" i="6"/>
  <c r="AM355" i="6" s="1"/>
  <c r="X359" i="6"/>
  <c r="AM359" i="6" s="1"/>
  <c r="X363" i="6"/>
  <c r="X367" i="6"/>
  <c r="AM367" i="6" s="1"/>
  <c r="X371" i="6"/>
  <c r="AM371" i="6" s="1"/>
  <c r="X375" i="6"/>
  <c r="AM375" i="6" s="1"/>
  <c r="X379" i="6"/>
  <c r="X383" i="6"/>
  <c r="AM383" i="6" s="1"/>
  <c r="X387" i="6"/>
  <c r="AM387" i="6" s="1"/>
  <c r="X391" i="6"/>
  <c r="AM391" i="6" s="1"/>
  <c r="X395" i="6"/>
  <c r="X399" i="6"/>
  <c r="AM399" i="6" s="1"/>
  <c r="X403" i="6"/>
  <c r="AM403" i="6" s="1"/>
  <c r="X407" i="6"/>
  <c r="AM407" i="6" s="1"/>
  <c r="X411" i="6"/>
  <c r="AM31" i="6"/>
  <c r="AM39" i="6"/>
  <c r="AM55" i="6"/>
  <c r="AM63" i="6"/>
  <c r="AM9" i="6"/>
  <c r="AM17" i="6"/>
  <c r="AM25" i="6"/>
  <c r="AM33" i="6"/>
  <c r="AM41" i="6"/>
  <c r="AM49" i="6"/>
  <c r="AM57" i="6"/>
  <c r="AM65" i="6"/>
  <c r="AM73" i="6"/>
  <c r="AM79" i="6"/>
  <c r="AM87" i="6"/>
  <c r="AM95" i="6"/>
  <c r="AM7" i="6"/>
  <c r="AM15" i="6"/>
  <c r="AM23" i="6"/>
  <c r="AM47" i="6"/>
  <c r="AM71" i="6"/>
  <c r="AM81" i="6"/>
  <c r="AM89" i="6"/>
  <c r="AM97" i="6"/>
  <c r="W264" i="6"/>
  <c r="X264" i="6"/>
  <c r="W296" i="6"/>
  <c r="X296" i="6"/>
  <c r="AM296" i="6" s="1"/>
  <c r="AL99" i="6"/>
  <c r="AM175" i="6"/>
  <c r="AM187" i="6"/>
  <c r="AM223" i="6"/>
  <c r="W259" i="6"/>
  <c r="X259" i="6"/>
  <c r="W291" i="6"/>
  <c r="X291" i="6"/>
  <c r="AM4" i="6"/>
  <c r="AM6" i="6"/>
  <c r="AM8" i="6"/>
  <c r="AM10" i="6"/>
  <c r="AM12" i="6"/>
  <c r="AM14" i="6"/>
  <c r="AM16" i="6"/>
  <c r="AM18" i="6"/>
  <c r="AM20" i="6"/>
  <c r="AM22" i="6"/>
  <c r="AM24" i="6"/>
  <c r="AM26" i="6"/>
  <c r="AM28" i="6"/>
  <c r="AM30" i="6"/>
  <c r="AM32" i="6"/>
  <c r="AM34" i="6"/>
  <c r="AM36" i="6"/>
  <c r="AM38" i="6"/>
  <c r="AM40" i="6"/>
  <c r="AM42" i="6"/>
  <c r="AM44" i="6"/>
  <c r="AM46" i="6"/>
  <c r="AM48" i="6"/>
  <c r="AM50" i="6"/>
  <c r="AM52" i="6"/>
  <c r="AM54" i="6"/>
  <c r="AM56" i="6"/>
  <c r="AM58" i="6"/>
  <c r="AM60" i="6"/>
  <c r="AM62" i="6"/>
  <c r="AM64" i="6"/>
  <c r="AM66" i="6"/>
  <c r="AM68" i="6"/>
  <c r="AM70" i="6"/>
  <c r="AM72" i="6"/>
  <c r="AM74" i="6"/>
  <c r="AM76" i="6"/>
  <c r="AM78" i="6"/>
  <c r="AM80" i="6"/>
  <c r="AM82" i="6"/>
  <c r="AM84" i="6"/>
  <c r="AM86" i="6"/>
  <c r="AM88" i="6"/>
  <c r="AM90" i="6"/>
  <c r="AM92" i="6"/>
  <c r="AM94" i="6"/>
  <c r="AM96" i="6"/>
  <c r="AM101" i="6"/>
  <c r="AM214" i="6"/>
  <c r="AM215" i="6"/>
  <c r="W237" i="6"/>
  <c r="X237" i="6"/>
  <c r="AM237" i="6" s="1"/>
  <c r="X98" i="6"/>
  <c r="AM98" i="6" s="1"/>
  <c r="W98" i="6"/>
  <c r="AM142" i="6"/>
  <c r="AM158" i="6"/>
  <c r="AM174" i="6"/>
  <c r="AM198" i="6"/>
  <c r="W5" i="6"/>
  <c r="W7" i="6"/>
  <c r="W9" i="6"/>
  <c r="W11" i="6"/>
  <c r="W13" i="6"/>
  <c r="W15" i="6"/>
  <c r="W17" i="6"/>
  <c r="W19" i="6"/>
  <c r="W21" i="6"/>
  <c r="W23" i="6"/>
  <c r="W25" i="6"/>
  <c r="W27" i="6"/>
  <c r="W29" i="6"/>
  <c r="W31" i="6"/>
  <c r="W33" i="6"/>
  <c r="W35" i="6"/>
  <c r="W37" i="6"/>
  <c r="W39" i="6"/>
  <c r="W41" i="6"/>
  <c r="W43" i="6"/>
  <c r="W45" i="6"/>
  <c r="W47" i="6"/>
  <c r="W49" i="6"/>
  <c r="W51" i="6"/>
  <c r="W53" i="6"/>
  <c r="W55" i="6"/>
  <c r="W57" i="6"/>
  <c r="W59" i="6"/>
  <c r="W61" i="6"/>
  <c r="W63" i="6"/>
  <c r="W65" i="6"/>
  <c r="W67" i="6"/>
  <c r="W69" i="6"/>
  <c r="W71" i="6"/>
  <c r="W73" i="6"/>
  <c r="W75" i="6"/>
  <c r="W77" i="6"/>
  <c r="W79" i="6"/>
  <c r="W81" i="6"/>
  <c r="W83" i="6"/>
  <c r="W85" i="6"/>
  <c r="W87" i="6"/>
  <c r="W89" i="6"/>
  <c r="W91" i="6"/>
  <c r="W93" i="6"/>
  <c r="W95" i="6"/>
  <c r="W97" i="6"/>
  <c r="X102" i="6"/>
  <c r="AM102" i="6" s="1"/>
  <c r="X123" i="6"/>
  <c r="AM123" i="6" s="1"/>
  <c r="X131" i="6"/>
  <c r="AM131" i="6" s="1"/>
  <c r="X139" i="6"/>
  <c r="AM139" i="6" s="1"/>
  <c r="AM143" i="6"/>
  <c r="X147" i="6"/>
  <c r="AM147" i="6" s="1"/>
  <c r="X155" i="6"/>
  <c r="AM155" i="6" s="1"/>
  <c r="X163" i="6"/>
  <c r="AM163" i="6" s="1"/>
  <c r="X171" i="6"/>
  <c r="AM171" i="6" s="1"/>
  <c r="AM191" i="6"/>
  <c r="AM219" i="6"/>
  <c r="AM227" i="6"/>
  <c r="AL179" i="6"/>
  <c r="AM179" i="6" s="1"/>
  <c r="AM185" i="6"/>
  <c r="AL187" i="6"/>
  <c r="X100" i="6"/>
  <c r="AM100" i="6" s="1"/>
  <c r="X121" i="6"/>
  <c r="X129" i="6"/>
  <c r="AM129" i="6" s="1"/>
  <c r="AM130" i="6"/>
  <c r="X137" i="6"/>
  <c r="AM138" i="6"/>
  <c r="X145" i="6"/>
  <c r="AM145" i="6" s="1"/>
  <c r="AM146" i="6"/>
  <c r="X153" i="6"/>
  <c r="AM154" i="6"/>
  <c r="X161" i="6"/>
  <c r="AM161" i="6" s="1"/>
  <c r="AM162" i="6"/>
  <c r="X169" i="6"/>
  <c r="AM170" i="6"/>
  <c r="X177" i="6"/>
  <c r="AM177" i="6" s="1"/>
  <c r="AM178" i="6"/>
  <c r="X185" i="6"/>
  <c r="AM186" i="6"/>
  <c r="X99" i="6"/>
  <c r="AM99" i="6" s="1"/>
  <c r="X103" i="6"/>
  <c r="AM103" i="6" s="1"/>
  <c r="X105" i="6"/>
  <c r="AM105" i="6" s="1"/>
  <c r="X107" i="6"/>
  <c r="AM107" i="6" s="1"/>
  <c r="X109" i="6"/>
  <c r="AM109" i="6" s="1"/>
  <c r="X111" i="6"/>
  <c r="AM111" i="6" s="1"/>
  <c r="X113" i="6"/>
  <c r="AM113" i="6" s="1"/>
  <c r="X115" i="6"/>
  <c r="AM115" i="6" s="1"/>
  <c r="X117" i="6"/>
  <c r="AM117" i="6" s="1"/>
  <c r="X119" i="6"/>
  <c r="AM119" i="6" s="1"/>
  <c r="X124" i="6"/>
  <c r="AM124" i="6" s="1"/>
  <c r="AL127" i="6"/>
  <c r="AM127" i="6" s="1"/>
  <c r="X132" i="6"/>
  <c r="AM132" i="6" s="1"/>
  <c r="AL135" i="6"/>
  <c r="AM135" i="6" s="1"/>
  <c r="X140" i="6"/>
  <c r="AM140" i="6" s="1"/>
  <c r="AL143" i="6"/>
  <c r="X148" i="6"/>
  <c r="AM148" i="6" s="1"/>
  <c r="AM149" i="6"/>
  <c r="AL151" i="6"/>
  <c r="AM151" i="6" s="1"/>
  <c r="X156" i="6"/>
  <c r="AM156" i="6" s="1"/>
  <c r="AL159" i="6"/>
  <c r="AM159" i="6" s="1"/>
  <c r="X164" i="6"/>
  <c r="AM164" i="6" s="1"/>
  <c r="AL167" i="6"/>
  <c r="AM167" i="6" s="1"/>
  <c r="X172" i="6"/>
  <c r="AM172" i="6" s="1"/>
  <c r="AL175" i="6"/>
  <c r="X180" i="6"/>
  <c r="AM180" i="6" s="1"/>
  <c r="AM181" i="6"/>
  <c r="AL183" i="6"/>
  <c r="AM183" i="6" s="1"/>
  <c r="X188" i="6"/>
  <c r="AM188" i="6" s="1"/>
  <c r="AL192" i="6"/>
  <c r="AM192" i="6" s="1"/>
  <c r="AM195" i="6"/>
  <c r="AL198" i="6"/>
  <c r="AL206" i="6"/>
  <c r="AM206" i="6" s="1"/>
  <c r="AL214" i="6"/>
  <c r="AL222" i="6"/>
  <c r="AM222" i="6" s="1"/>
  <c r="AL230" i="6"/>
  <c r="AM230" i="6" s="1"/>
  <c r="AL122" i="6"/>
  <c r="AM122" i="6" s="1"/>
  <c r="AL126" i="6"/>
  <c r="AM126" i="6" s="1"/>
  <c r="AL130" i="6"/>
  <c r="W132" i="6"/>
  <c r="AL134" i="6"/>
  <c r="AM134" i="6" s="1"/>
  <c r="W136" i="6"/>
  <c r="AL138" i="6"/>
  <c r="W140" i="6"/>
  <c r="AL142" i="6"/>
  <c r="W144" i="6"/>
  <c r="AL146" i="6"/>
  <c r="W148" i="6"/>
  <c r="AL150" i="6"/>
  <c r="AM150" i="6" s="1"/>
  <c r="W152" i="6"/>
  <c r="AL154" i="6"/>
  <c r="W156" i="6"/>
  <c r="AL158" i="6"/>
  <c r="W160" i="6"/>
  <c r="AL162" i="6"/>
  <c r="W164" i="6"/>
  <c r="AL166" i="6"/>
  <c r="AM166" i="6" s="1"/>
  <c r="W168" i="6"/>
  <c r="AL170" i="6"/>
  <c r="W172" i="6"/>
  <c r="AL174" i="6"/>
  <c r="W176" i="6"/>
  <c r="AL178" i="6"/>
  <c r="W180" i="6"/>
  <c r="AL182" i="6"/>
  <c r="AM182" i="6" s="1"/>
  <c r="W184" i="6"/>
  <c r="AL186" i="6"/>
  <c r="W188" i="6"/>
  <c r="X189" i="6"/>
  <c r="AM189" i="6" s="1"/>
  <c r="AL189" i="6"/>
  <c r="X191" i="6"/>
  <c r="AL191" i="6"/>
  <c r="X193" i="6"/>
  <c r="AM193" i="6" s="1"/>
  <c r="AL193" i="6"/>
  <c r="X195" i="6"/>
  <c r="AL195" i="6"/>
  <c r="X197" i="6"/>
  <c r="AL197" i="6"/>
  <c r="AM197" i="6" s="1"/>
  <c r="X199" i="6"/>
  <c r="AL199" i="6"/>
  <c r="AM199" i="6" s="1"/>
  <c r="X201" i="6"/>
  <c r="AM201" i="6" s="1"/>
  <c r="AL201" i="6"/>
  <c r="X203" i="6"/>
  <c r="AM203" i="6" s="1"/>
  <c r="AL203" i="6"/>
  <c r="X205" i="6"/>
  <c r="AM205" i="6" s="1"/>
  <c r="AL205" i="6"/>
  <c r="X207" i="6"/>
  <c r="AL207" i="6"/>
  <c r="AM207" i="6" s="1"/>
  <c r="X209" i="6"/>
  <c r="AL209" i="6"/>
  <c r="AM209" i="6" s="1"/>
  <c r="X211" i="6"/>
  <c r="AL211" i="6"/>
  <c r="AM211" i="6" s="1"/>
  <c r="X213" i="6"/>
  <c r="AM213" i="6" s="1"/>
  <c r="AL213" i="6"/>
  <c r="X215" i="6"/>
  <c r="AL215" i="6"/>
  <c r="X217" i="6"/>
  <c r="AM217" i="6" s="1"/>
  <c r="AL217" i="6"/>
  <c r="X219" i="6"/>
  <c r="AL219" i="6"/>
  <c r="X221" i="6"/>
  <c r="AM221" i="6" s="1"/>
  <c r="AL221" i="6"/>
  <c r="X223" i="6"/>
  <c r="AL223" i="6"/>
  <c r="X225" i="6"/>
  <c r="AL225" i="6"/>
  <c r="AM225" i="6" s="1"/>
  <c r="X227" i="6"/>
  <c r="AL227" i="6"/>
  <c r="X229" i="6"/>
  <c r="AM229" i="6" s="1"/>
  <c r="AL229" i="6"/>
  <c r="X231" i="6"/>
  <c r="AL231" i="6"/>
  <c r="AM231" i="6" s="1"/>
  <c r="X233" i="6"/>
  <c r="AM233" i="6" s="1"/>
  <c r="AL233" i="6"/>
  <c r="X235" i="6"/>
  <c r="AM235" i="6" s="1"/>
  <c r="AL235" i="6"/>
  <c r="AM236" i="6"/>
  <c r="W236" i="6"/>
  <c r="AM270" i="6"/>
  <c r="AM302" i="6"/>
  <c r="AL121" i="6"/>
  <c r="AM121" i="6" s="1"/>
  <c r="AL125" i="6"/>
  <c r="AM125" i="6" s="1"/>
  <c r="AL129" i="6"/>
  <c r="AL133" i="6"/>
  <c r="AM133" i="6" s="1"/>
  <c r="AL137" i="6"/>
  <c r="AM137" i="6" s="1"/>
  <c r="AL141" i="6"/>
  <c r="AM141" i="6" s="1"/>
  <c r="AL145" i="6"/>
  <c r="AL149" i="6"/>
  <c r="AL153" i="6"/>
  <c r="AM153" i="6" s="1"/>
  <c r="AL157" i="6"/>
  <c r="AM157" i="6" s="1"/>
  <c r="AL161" i="6"/>
  <c r="AL165" i="6"/>
  <c r="AM165" i="6" s="1"/>
  <c r="AL169" i="6"/>
  <c r="AM169" i="6" s="1"/>
  <c r="AL173" i="6"/>
  <c r="AM173" i="6" s="1"/>
  <c r="AL177" i="6"/>
  <c r="AL181" i="6"/>
  <c r="AL185" i="6"/>
  <c r="X238" i="6"/>
  <c r="AM238" i="6" s="1"/>
  <c r="AM239" i="6"/>
  <c r="AM259" i="6"/>
  <c r="AM291" i="6"/>
  <c r="AL243" i="6"/>
  <c r="AM243" i="6" s="1"/>
  <c r="AL246" i="6"/>
  <c r="AM246" i="6" s="1"/>
  <c r="AM247" i="6"/>
  <c r="AL251" i="6"/>
  <c r="AM251" i="6" s="1"/>
  <c r="AL254" i="6"/>
  <c r="AM254" i="6" s="1"/>
  <c r="AM255" i="6"/>
  <c r="AL259" i="6"/>
  <c r="AL262" i="6"/>
  <c r="AM262" i="6" s="1"/>
  <c r="AM263" i="6"/>
  <c r="AL267" i="6"/>
  <c r="AM267" i="6" s="1"/>
  <c r="AL270" i="6"/>
  <c r="AM271" i="6"/>
  <c r="AL275" i="6"/>
  <c r="AM275" i="6" s="1"/>
  <c r="AL278" i="6"/>
  <c r="AM278" i="6" s="1"/>
  <c r="AM279" i="6"/>
  <c r="AL283" i="6"/>
  <c r="AM283" i="6" s="1"/>
  <c r="AL286" i="6"/>
  <c r="AM286" i="6" s="1"/>
  <c r="AM287" i="6"/>
  <c r="AL291" i="6"/>
  <c r="AL294" i="6"/>
  <c r="AM294" i="6" s="1"/>
  <c r="AM295" i="6"/>
  <c r="AL299" i="6"/>
  <c r="AM299" i="6" s="1"/>
  <c r="AL302" i="6"/>
  <c r="AM303" i="6"/>
  <c r="AL307" i="6"/>
  <c r="AM307" i="6" s="1"/>
  <c r="AL310" i="6"/>
  <c r="AM310" i="6" s="1"/>
  <c r="AM311" i="6"/>
  <c r="AM314" i="6"/>
  <c r="AM322" i="6"/>
  <c r="X241" i="6"/>
  <c r="AM242" i="6"/>
  <c r="W244" i="6"/>
  <c r="X249" i="6"/>
  <c r="AM250" i="6"/>
  <c r="W252" i="6"/>
  <c r="X257" i="6"/>
  <c r="AM257" i="6" s="1"/>
  <c r="AM258" i="6"/>
  <c r="W260" i="6"/>
  <c r="X265" i="6"/>
  <c r="AM265" i="6" s="1"/>
  <c r="AM266" i="6"/>
  <c r="W268" i="6"/>
  <c r="X273" i="6"/>
  <c r="AM274" i="6"/>
  <c r="W276" i="6"/>
  <c r="X281" i="6"/>
  <c r="AM282" i="6"/>
  <c r="W284" i="6"/>
  <c r="X289" i="6"/>
  <c r="AM289" i="6" s="1"/>
  <c r="AM290" i="6"/>
  <c r="W292" i="6"/>
  <c r="X297" i="6"/>
  <c r="AM297" i="6" s="1"/>
  <c r="AM298" i="6"/>
  <c r="W300" i="6"/>
  <c r="X305" i="6"/>
  <c r="AM306" i="6"/>
  <c r="W308" i="6"/>
  <c r="X313" i="6"/>
  <c r="AM241" i="6"/>
  <c r="AM245" i="6"/>
  <c r="AM249" i="6"/>
  <c r="AM253" i="6"/>
  <c r="AM261" i="6"/>
  <c r="AM269" i="6"/>
  <c r="AM273" i="6"/>
  <c r="AM277" i="6"/>
  <c r="AM281" i="6"/>
  <c r="AM285" i="6"/>
  <c r="AM293" i="6"/>
  <c r="AM301" i="6"/>
  <c r="AM305" i="6"/>
  <c r="AM309" i="6"/>
  <c r="AM313" i="6"/>
  <c r="AL314" i="6"/>
  <c r="AM315" i="6"/>
  <c r="AL316" i="6"/>
  <c r="AM316" i="6" s="1"/>
  <c r="AM317" i="6"/>
  <c r="AL318" i="6"/>
  <c r="AM318" i="6" s="1"/>
  <c r="AM319" i="6"/>
  <c r="AL320" i="6"/>
  <c r="AM320" i="6" s="1"/>
  <c r="AM321" i="6"/>
  <c r="AL322" i="6"/>
  <c r="AM323" i="6"/>
  <c r="W323" i="6"/>
  <c r="AM240" i="6"/>
  <c r="AM244" i="6"/>
  <c r="AM248" i="6"/>
  <c r="AM252" i="6"/>
  <c r="AM256" i="6"/>
  <c r="AM260" i="6"/>
  <c r="AM264" i="6"/>
  <c r="AM268" i="6"/>
  <c r="AM272" i="6"/>
  <c r="AM276" i="6"/>
  <c r="AM280" i="6"/>
  <c r="AM284" i="6"/>
  <c r="AM288" i="6"/>
  <c r="AM292" i="6"/>
  <c r="AM300" i="6"/>
  <c r="AM304" i="6"/>
  <c r="AM308" i="6"/>
  <c r="AM312" i="6"/>
  <c r="AM411" i="6" l="1"/>
  <c r="AM395" i="6"/>
  <c r="AM379" i="6"/>
  <c r="AM363" i="6"/>
  <c r="AM347" i="6"/>
  <c r="AM331" i="6"/>
  <c r="AT446" i="5" l="1"/>
  <c r="AP446" i="5"/>
  <c r="AM446" i="5"/>
  <c r="AF446" i="5"/>
  <c r="AA446" i="5"/>
  <c r="V446" i="5"/>
  <c r="Q446" i="5"/>
  <c r="L446" i="5"/>
  <c r="G446" i="5"/>
  <c r="AT445" i="5"/>
  <c r="AP445" i="5"/>
  <c r="AM445" i="5"/>
  <c r="AF445" i="5"/>
  <c r="AA445" i="5"/>
  <c r="V445" i="5"/>
  <c r="Q445" i="5"/>
  <c r="L445" i="5"/>
  <c r="G445" i="5"/>
  <c r="AT444" i="5"/>
  <c r="AP444" i="5"/>
  <c r="AM444" i="5"/>
  <c r="AU444" i="5" s="1"/>
  <c r="AF444" i="5"/>
  <c r="AA444" i="5"/>
  <c r="V444" i="5"/>
  <c r="AG444" i="5" s="1"/>
  <c r="Q444" i="5"/>
  <c r="L444" i="5"/>
  <c r="G444" i="5"/>
  <c r="AT443" i="5"/>
  <c r="AP443" i="5"/>
  <c r="AM443" i="5"/>
  <c r="AF443" i="5"/>
  <c r="AA443" i="5"/>
  <c r="V443" i="5"/>
  <c r="Q443" i="5"/>
  <c r="L443" i="5"/>
  <c r="G443" i="5"/>
  <c r="AT442" i="5"/>
  <c r="AP442" i="5"/>
  <c r="AM442" i="5"/>
  <c r="AU442" i="5" s="1"/>
  <c r="AF442" i="5"/>
  <c r="AA442" i="5"/>
  <c r="V442" i="5"/>
  <c r="Q442" i="5"/>
  <c r="AG442" i="5" s="1"/>
  <c r="L442" i="5"/>
  <c r="G442" i="5"/>
  <c r="AT441" i="5"/>
  <c r="AP441" i="5"/>
  <c r="AM441" i="5"/>
  <c r="AF441" i="5"/>
  <c r="AA441" i="5"/>
  <c r="V441" i="5"/>
  <c r="Q441" i="5"/>
  <c r="L441" i="5"/>
  <c r="G441" i="5"/>
  <c r="AU440" i="5"/>
  <c r="AT440" i="5"/>
  <c r="AP440" i="5"/>
  <c r="AM440" i="5"/>
  <c r="AF440" i="5"/>
  <c r="AA440" i="5"/>
  <c r="V440" i="5"/>
  <c r="Q440" i="5"/>
  <c r="AH440" i="5" s="1"/>
  <c r="AV440" i="5" s="1"/>
  <c r="L440" i="5"/>
  <c r="G440" i="5"/>
  <c r="AT439" i="5"/>
  <c r="AP439" i="5"/>
  <c r="AM439" i="5"/>
  <c r="AF439" i="5"/>
  <c r="AA439" i="5"/>
  <c r="V439" i="5"/>
  <c r="Q439" i="5"/>
  <c r="L439" i="5"/>
  <c r="G439" i="5"/>
  <c r="AT438" i="5"/>
  <c r="AP438" i="5"/>
  <c r="AM438" i="5"/>
  <c r="AF438" i="5"/>
  <c r="AA438" i="5"/>
  <c r="V438" i="5"/>
  <c r="Q438" i="5"/>
  <c r="L438" i="5"/>
  <c r="G438" i="5"/>
  <c r="AT437" i="5"/>
  <c r="AP437" i="5"/>
  <c r="AM437" i="5"/>
  <c r="AF437" i="5"/>
  <c r="AA437" i="5"/>
  <c r="V437" i="5"/>
  <c r="Q437" i="5"/>
  <c r="L437" i="5"/>
  <c r="G437" i="5"/>
  <c r="AT436" i="5"/>
  <c r="AP436" i="5"/>
  <c r="AU436" i="5" s="1"/>
  <c r="AM436" i="5"/>
  <c r="AF436" i="5"/>
  <c r="AA436" i="5"/>
  <c r="V436" i="5"/>
  <c r="Q436" i="5"/>
  <c r="L436" i="5"/>
  <c r="AH436" i="5" s="1"/>
  <c r="AV436" i="5" s="1"/>
  <c r="G436" i="5"/>
  <c r="AT435" i="5"/>
  <c r="AP435" i="5"/>
  <c r="AM435" i="5"/>
  <c r="AU435" i="5" s="1"/>
  <c r="AF435" i="5"/>
  <c r="AA435" i="5"/>
  <c r="V435" i="5"/>
  <c r="Q435" i="5"/>
  <c r="L435" i="5"/>
  <c r="G435" i="5"/>
  <c r="AT434" i="5"/>
  <c r="AP434" i="5"/>
  <c r="AM434" i="5"/>
  <c r="AF434" i="5"/>
  <c r="AA434" i="5"/>
  <c r="V434" i="5"/>
  <c r="Q434" i="5"/>
  <c r="L434" i="5"/>
  <c r="G434" i="5"/>
  <c r="AT433" i="5"/>
  <c r="AU433" i="5" s="1"/>
  <c r="AP433" i="5"/>
  <c r="AM433" i="5"/>
  <c r="AF433" i="5"/>
  <c r="AA433" i="5"/>
  <c r="V433" i="5"/>
  <c r="Q433" i="5"/>
  <c r="L433" i="5"/>
  <c r="G433" i="5"/>
  <c r="AT432" i="5"/>
  <c r="AP432" i="5"/>
  <c r="AM432" i="5"/>
  <c r="AU432" i="5" s="1"/>
  <c r="AF432" i="5"/>
  <c r="AA432" i="5"/>
  <c r="V432" i="5"/>
  <c r="Q432" i="5"/>
  <c r="AH432" i="5" s="1"/>
  <c r="AV432" i="5" s="1"/>
  <c r="L432" i="5"/>
  <c r="G432" i="5"/>
  <c r="AT431" i="5"/>
  <c r="AP431" i="5"/>
  <c r="AM431" i="5"/>
  <c r="AF431" i="5"/>
  <c r="AA431" i="5"/>
  <c r="V431" i="5"/>
  <c r="Q431" i="5"/>
  <c r="L431" i="5"/>
  <c r="G431" i="5"/>
  <c r="AT430" i="5"/>
  <c r="AP430" i="5"/>
  <c r="AM430" i="5"/>
  <c r="AF430" i="5"/>
  <c r="AA430" i="5"/>
  <c r="V430" i="5"/>
  <c r="Q430" i="5"/>
  <c r="L430" i="5"/>
  <c r="G430" i="5"/>
  <c r="AT429" i="5"/>
  <c r="AP429" i="5"/>
  <c r="AM429" i="5"/>
  <c r="AF429" i="5"/>
  <c r="AA429" i="5"/>
  <c r="V429" i="5"/>
  <c r="Q429" i="5"/>
  <c r="AH429" i="5" s="1"/>
  <c r="L429" i="5"/>
  <c r="G429" i="5"/>
  <c r="AT428" i="5"/>
  <c r="AP428" i="5"/>
  <c r="AU428" i="5" s="1"/>
  <c r="AM428" i="5"/>
  <c r="AF428" i="5"/>
  <c r="AA428" i="5"/>
  <c r="V428" i="5"/>
  <c r="Q428" i="5"/>
  <c r="L428" i="5"/>
  <c r="AH428" i="5" s="1"/>
  <c r="AV428" i="5" s="1"/>
  <c r="G428" i="5"/>
  <c r="AT427" i="5"/>
  <c r="AP427" i="5"/>
  <c r="AM427" i="5"/>
  <c r="AU427" i="5" s="1"/>
  <c r="AF427" i="5"/>
  <c r="AA427" i="5"/>
  <c r="V427" i="5"/>
  <c r="Q427" i="5"/>
  <c r="L427" i="5"/>
  <c r="G427" i="5"/>
  <c r="AT426" i="5"/>
  <c r="AP426" i="5"/>
  <c r="AM426" i="5"/>
  <c r="AF426" i="5"/>
  <c r="AA426" i="5"/>
  <c r="V426" i="5"/>
  <c r="Q426" i="5"/>
  <c r="L426" i="5"/>
  <c r="G426" i="5"/>
  <c r="AT425" i="5"/>
  <c r="AU425" i="5" s="1"/>
  <c r="AP425" i="5"/>
  <c r="AM425" i="5"/>
  <c r="AF425" i="5"/>
  <c r="AA425" i="5"/>
  <c r="V425" i="5"/>
  <c r="Q425" i="5"/>
  <c r="L425" i="5"/>
  <c r="G425" i="5"/>
  <c r="AT424" i="5"/>
  <c r="AP424" i="5"/>
  <c r="AM424" i="5"/>
  <c r="AU424" i="5" s="1"/>
  <c r="AF424" i="5"/>
  <c r="AA424" i="5"/>
  <c r="V424" i="5"/>
  <c r="AG424" i="5" s="1"/>
  <c r="Q424" i="5"/>
  <c r="AH424" i="5" s="1"/>
  <c r="AV424" i="5" s="1"/>
  <c r="L424" i="5"/>
  <c r="G424" i="5"/>
  <c r="AT423" i="5"/>
  <c r="AP423" i="5"/>
  <c r="AM423" i="5"/>
  <c r="AF423" i="5"/>
  <c r="AA423" i="5"/>
  <c r="V423" i="5"/>
  <c r="Q423" i="5"/>
  <c r="L423" i="5"/>
  <c r="G423" i="5"/>
  <c r="AT422" i="5"/>
  <c r="AP422" i="5"/>
  <c r="AM422" i="5"/>
  <c r="AF422" i="5"/>
  <c r="AA422" i="5"/>
  <c r="V422" i="5"/>
  <c r="Q422" i="5"/>
  <c r="L422" i="5"/>
  <c r="G422" i="5"/>
  <c r="AT421" i="5"/>
  <c r="AP421" i="5"/>
  <c r="AM421" i="5"/>
  <c r="AF421" i="5"/>
  <c r="AA421" i="5"/>
  <c r="V421" i="5"/>
  <c r="Q421" i="5"/>
  <c r="AH421" i="5" s="1"/>
  <c r="L421" i="5"/>
  <c r="G421" i="5"/>
  <c r="AT420" i="5"/>
  <c r="AP420" i="5"/>
  <c r="AU420" i="5" s="1"/>
  <c r="AM420" i="5"/>
  <c r="AF420" i="5"/>
  <c r="AA420" i="5"/>
  <c r="V420" i="5"/>
  <c r="Q420" i="5"/>
  <c r="L420" i="5"/>
  <c r="AH420" i="5" s="1"/>
  <c r="G420" i="5"/>
  <c r="AT419" i="5"/>
  <c r="AP419" i="5"/>
  <c r="AM419" i="5"/>
  <c r="AU419" i="5" s="1"/>
  <c r="AF419" i="5"/>
  <c r="AA419" i="5"/>
  <c r="V419" i="5"/>
  <c r="Q419" i="5"/>
  <c r="L419" i="5"/>
  <c r="G419" i="5"/>
  <c r="AT418" i="5"/>
  <c r="AP418" i="5"/>
  <c r="AM418" i="5"/>
  <c r="AF418" i="5"/>
  <c r="AA418" i="5"/>
  <c r="V418" i="5"/>
  <c r="Q418" i="5"/>
  <c r="L418" i="5"/>
  <c r="G418" i="5"/>
  <c r="AT417" i="5"/>
  <c r="AU417" i="5" s="1"/>
  <c r="AP417" i="5"/>
  <c r="AM417" i="5"/>
  <c r="AF417" i="5"/>
  <c r="AA417" i="5"/>
  <c r="V417" i="5"/>
  <c r="Q417" i="5"/>
  <c r="L417" i="5"/>
  <c r="G417" i="5"/>
  <c r="AT416" i="5"/>
  <c r="AP416" i="5"/>
  <c r="AM416" i="5"/>
  <c r="AU416" i="5" s="1"/>
  <c r="AF416" i="5"/>
  <c r="AA416" i="5"/>
  <c r="V416" i="5"/>
  <c r="AG416" i="5" s="1"/>
  <c r="Q416" i="5"/>
  <c r="L416" i="5"/>
  <c r="G416" i="5"/>
  <c r="AT415" i="5"/>
  <c r="AP415" i="5"/>
  <c r="AM415" i="5"/>
  <c r="AF415" i="5"/>
  <c r="AA415" i="5"/>
  <c r="V415" i="5"/>
  <c r="Q415" i="5"/>
  <c r="L415" i="5"/>
  <c r="G415" i="5"/>
  <c r="AT414" i="5"/>
  <c r="AP414" i="5"/>
  <c r="AM414" i="5"/>
  <c r="AF414" i="5"/>
  <c r="AA414" i="5"/>
  <c r="V414" i="5"/>
  <c r="Q414" i="5"/>
  <c r="L414" i="5"/>
  <c r="G414" i="5"/>
  <c r="AT413" i="5"/>
  <c r="AP413" i="5"/>
  <c r="AM413" i="5"/>
  <c r="AF413" i="5"/>
  <c r="AA413" i="5"/>
  <c r="V413" i="5"/>
  <c r="Q413" i="5"/>
  <c r="AH413" i="5" s="1"/>
  <c r="L413" i="5"/>
  <c r="G413" i="5"/>
  <c r="AT412" i="5"/>
  <c r="AP412" i="5"/>
  <c r="AU412" i="5" s="1"/>
  <c r="AM412" i="5"/>
  <c r="AF412" i="5"/>
  <c r="AA412" i="5"/>
  <c r="V412" i="5"/>
  <c r="Q412" i="5"/>
  <c r="L412" i="5"/>
  <c r="G412" i="5"/>
  <c r="AT411" i="5"/>
  <c r="AP411" i="5"/>
  <c r="AM411" i="5"/>
  <c r="AU411" i="5" s="1"/>
  <c r="AF411" i="5"/>
  <c r="AA411" i="5"/>
  <c r="V411" i="5"/>
  <c r="Q411" i="5"/>
  <c r="L411" i="5"/>
  <c r="G411" i="5"/>
  <c r="AT410" i="5"/>
  <c r="AP410" i="5"/>
  <c r="AM410" i="5"/>
  <c r="AU410" i="5" s="1"/>
  <c r="AF410" i="5"/>
  <c r="AA410" i="5"/>
  <c r="V410" i="5"/>
  <c r="Q410" i="5"/>
  <c r="AG410" i="5" s="1"/>
  <c r="L410" i="5"/>
  <c r="G410" i="5"/>
  <c r="AT409" i="5"/>
  <c r="AP409" i="5"/>
  <c r="AM409" i="5"/>
  <c r="AF409" i="5"/>
  <c r="AA409" i="5"/>
  <c r="V409" i="5"/>
  <c r="Q409" i="5"/>
  <c r="L409" i="5"/>
  <c r="G409" i="5"/>
  <c r="AU408" i="5"/>
  <c r="AT408" i="5"/>
  <c r="AP408" i="5"/>
  <c r="AM408" i="5"/>
  <c r="AF408" i="5"/>
  <c r="AA408" i="5"/>
  <c r="V408" i="5"/>
  <c r="Q408" i="5"/>
  <c r="AG408" i="5" s="1"/>
  <c r="L408" i="5"/>
  <c r="G408" i="5"/>
  <c r="AT407" i="5"/>
  <c r="AP407" i="5"/>
  <c r="AM407" i="5"/>
  <c r="AF407" i="5"/>
  <c r="AA407" i="5"/>
  <c r="V407" i="5"/>
  <c r="Q407" i="5"/>
  <c r="L407" i="5"/>
  <c r="G407" i="5"/>
  <c r="AT406" i="5"/>
  <c r="AP406" i="5"/>
  <c r="AM406" i="5"/>
  <c r="AF406" i="5"/>
  <c r="AA406" i="5"/>
  <c r="V406" i="5"/>
  <c r="Q406" i="5"/>
  <c r="L406" i="5"/>
  <c r="G406" i="5"/>
  <c r="AT405" i="5"/>
  <c r="AP405" i="5"/>
  <c r="AM405" i="5"/>
  <c r="AF405" i="5"/>
  <c r="AA405" i="5"/>
  <c r="V405" i="5"/>
  <c r="Q405" i="5"/>
  <c r="L405" i="5"/>
  <c r="G405" i="5"/>
  <c r="AT404" i="5"/>
  <c r="AP404" i="5"/>
  <c r="AU404" i="5" s="1"/>
  <c r="AM404" i="5"/>
  <c r="AF404" i="5"/>
  <c r="AA404" i="5"/>
  <c r="V404" i="5"/>
  <c r="Q404" i="5"/>
  <c r="L404" i="5"/>
  <c r="AH404" i="5" s="1"/>
  <c r="AV404" i="5" s="1"/>
  <c r="G404" i="5"/>
  <c r="AT403" i="5"/>
  <c r="AP403" i="5"/>
  <c r="AM403" i="5"/>
  <c r="AU403" i="5" s="1"/>
  <c r="AF403" i="5"/>
  <c r="AA403" i="5"/>
  <c r="V403" i="5"/>
  <c r="Q403" i="5"/>
  <c r="L403" i="5"/>
  <c r="G403" i="5"/>
  <c r="AT402" i="5"/>
  <c r="AP402" i="5"/>
  <c r="AM402" i="5"/>
  <c r="AF402" i="5"/>
  <c r="AA402" i="5"/>
  <c r="V402" i="5"/>
  <c r="Q402" i="5"/>
  <c r="L402" i="5"/>
  <c r="G402" i="5"/>
  <c r="AT401" i="5"/>
  <c r="AU401" i="5" s="1"/>
  <c r="AP401" i="5"/>
  <c r="AM401" i="5"/>
  <c r="AF401" i="5"/>
  <c r="AA401" i="5"/>
  <c r="V401" i="5"/>
  <c r="Q401" i="5"/>
  <c r="L401" i="5"/>
  <c r="G401" i="5"/>
  <c r="AT400" i="5"/>
  <c r="AP400" i="5"/>
  <c r="AM400" i="5"/>
  <c r="AU400" i="5" s="1"/>
  <c r="AF400" i="5"/>
  <c r="AA400" i="5"/>
  <c r="V400" i="5"/>
  <c r="AG400" i="5" s="1"/>
  <c r="Q400" i="5"/>
  <c r="AH400" i="5" s="1"/>
  <c r="AV400" i="5" s="1"/>
  <c r="L400" i="5"/>
  <c r="G400" i="5"/>
  <c r="AT399" i="5"/>
  <c r="AP399" i="5"/>
  <c r="AM399" i="5"/>
  <c r="AF399" i="5"/>
  <c r="AA399" i="5"/>
  <c r="V399" i="5"/>
  <c r="Q399" i="5"/>
  <c r="L399" i="5"/>
  <c r="G399" i="5"/>
  <c r="AT398" i="5"/>
  <c r="AP398" i="5"/>
  <c r="AM398" i="5"/>
  <c r="AF398" i="5"/>
  <c r="AA398" i="5"/>
  <c r="V398" i="5"/>
  <c r="Q398" i="5"/>
  <c r="L398" i="5"/>
  <c r="G398" i="5"/>
  <c r="AT397" i="5"/>
  <c r="AP397" i="5"/>
  <c r="AM397" i="5"/>
  <c r="AF397" i="5"/>
  <c r="AA397" i="5"/>
  <c r="V397" i="5"/>
  <c r="Q397" i="5"/>
  <c r="AH397" i="5" s="1"/>
  <c r="L397" i="5"/>
  <c r="G397" i="5"/>
  <c r="AT396" i="5"/>
  <c r="AP396" i="5"/>
  <c r="AU396" i="5" s="1"/>
  <c r="AM396" i="5"/>
  <c r="AF396" i="5"/>
  <c r="AA396" i="5"/>
  <c r="V396" i="5"/>
  <c r="Q396" i="5"/>
  <c r="L396" i="5"/>
  <c r="AH396" i="5" s="1"/>
  <c r="AV396" i="5" s="1"/>
  <c r="G396" i="5"/>
  <c r="AT395" i="5"/>
  <c r="AP395" i="5"/>
  <c r="AM395" i="5"/>
  <c r="AU395" i="5" s="1"/>
  <c r="AF395" i="5"/>
  <c r="AA395" i="5"/>
  <c r="V395" i="5"/>
  <c r="Q395" i="5"/>
  <c r="L395" i="5"/>
  <c r="G395" i="5"/>
  <c r="AT394" i="5"/>
  <c r="AP394" i="5"/>
  <c r="AM394" i="5"/>
  <c r="AF394" i="5"/>
  <c r="AA394" i="5"/>
  <c r="V394" i="5"/>
  <c r="Q394" i="5"/>
  <c r="L394" i="5"/>
  <c r="G394" i="5"/>
  <c r="AT393" i="5"/>
  <c r="AU393" i="5" s="1"/>
  <c r="AP393" i="5"/>
  <c r="AM393" i="5"/>
  <c r="AF393" i="5"/>
  <c r="AA393" i="5"/>
  <c r="V393" i="5"/>
  <c r="Q393" i="5"/>
  <c r="L393" i="5"/>
  <c r="G393" i="5"/>
  <c r="AT392" i="5"/>
  <c r="AP392" i="5"/>
  <c r="AM392" i="5"/>
  <c r="AU392" i="5" s="1"/>
  <c r="AF392" i="5"/>
  <c r="AA392" i="5"/>
  <c r="V392" i="5"/>
  <c r="Q392" i="5"/>
  <c r="AH392" i="5" s="1"/>
  <c r="AV392" i="5" s="1"/>
  <c r="L392" i="5"/>
  <c r="G392" i="5"/>
  <c r="AT391" i="5"/>
  <c r="AP391" i="5"/>
  <c r="AM391" i="5"/>
  <c r="AF391" i="5"/>
  <c r="AA391" i="5"/>
  <c r="V391" i="5"/>
  <c r="Q391" i="5"/>
  <c r="L391" i="5"/>
  <c r="G391" i="5"/>
  <c r="AT390" i="5"/>
  <c r="AP390" i="5"/>
  <c r="AM390" i="5"/>
  <c r="AF390" i="5"/>
  <c r="AA390" i="5"/>
  <c r="V390" i="5"/>
  <c r="Q390" i="5"/>
  <c r="L390" i="5"/>
  <c r="G390" i="5"/>
  <c r="AT389" i="5"/>
  <c r="AP389" i="5"/>
  <c r="AM389" i="5"/>
  <c r="AF389" i="5"/>
  <c r="AA389" i="5"/>
  <c r="V389" i="5"/>
  <c r="Q389" i="5"/>
  <c r="AH389" i="5" s="1"/>
  <c r="L389" i="5"/>
  <c r="G389" i="5"/>
  <c r="AT388" i="5"/>
  <c r="AP388" i="5"/>
  <c r="AU388" i="5" s="1"/>
  <c r="AM388" i="5"/>
  <c r="AF388" i="5"/>
  <c r="AA388" i="5"/>
  <c r="V388" i="5"/>
  <c r="Q388" i="5"/>
  <c r="L388" i="5"/>
  <c r="AH388" i="5" s="1"/>
  <c r="G388" i="5"/>
  <c r="AT387" i="5"/>
  <c r="AP387" i="5"/>
  <c r="AM387" i="5"/>
  <c r="AU387" i="5" s="1"/>
  <c r="AF387" i="5"/>
  <c r="AA387" i="5"/>
  <c r="V387" i="5"/>
  <c r="Q387" i="5"/>
  <c r="L387" i="5"/>
  <c r="G387" i="5"/>
  <c r="AT386" i="5"/>
  <c r="AP386" i="5"/>
  <c r="AM386" i="5"/>
  <c r="AF386" i="5"/>
  <c r="AA386" i="5"/>
  <c r="V386" i="5"/>
  <c r="Q386" i="5"/>
  <c r="L386" i="5"/>
  <c r="G386" i="5"/>
  <c r="AT385" i="5"/>
  <c r="AU385" i="5" s="1"/>
  <c r="AP385" i="5"/>
  <c r="AM385" i="5"/>
  <c r="AF385" i="5"/>
  <c r="AA385" i="5"/>
  <c r="V385" i="5"/>
  <c r="Q385" i="5"/>
  <c r="L385" i="5"/>
  <c r="G385" i="5"/>
  <c r="AT384" i="5"/>
  <c r="AP384" i="5"/>
  <c r="AM384" i="5"/>
  <c r="AU384" i="5" s="1"/>
  <c r="AF384" i="5"/>
  <c r="AA384" i="5"/>
  <c r="V384" i="5"/>
  <c r="AG384" i="5" s="1"/>
  <c r="Q384" i="5"/>
  <c r="L384" i="5"/>
  <c r="G384" i="5"/>
  <c r="AT383" i="5"/>
  <c r="AP383" i="5"/>
  <c r="AM383" i="5"/>
  <c r="AF383" i="5"/>
  <c r="AA383" i="5"/>
  <c r="V383" i="5"/>
  <c r="Q383" i="5"/>
  <c r="L383" i="5"/>
  <c r="G383" i="5"/>
  <c r="AT382" i="5"/>
  <c r="AP382" i="5"/>
  <c r="AM382" i="5"/>
  <c r="AF382" i="5"/>
  <c r="AA382" i="5"/>
  <c r="V382" i="5"/>
  <c r="Q382" i="5"/>
  <c r="L382" i="5"/>
  <c r="G382" i="5"/>
  <c r="AT381" i="5"/>
  <c r="AP381" i="5"/>
  <c r="AM381" i="5"/>
  <c r="AF381" i="5"/>
  <c r="AA381" i="5"/>
  <c r="V381" i="5"/>
  <c r="Q381" i="5"/>
  <c r="AH381" i="5" s="1"/>
  <c r="L381" i="5"/>
  <c r="G381" i="5"/>
  <c r="AT380" i="5"/>
  <c r="AP380" i="5"/>
  <c r="AU380" i="5" s="1"/>
  <c r="AM380" i="5"/>
  <c r="AF380" i="5"/>
  <c r="AA380" i="5"/>
  <c r="V380" i="5"/>
  <c r="Q380" i="5"/>
  <c r="L380" i="5"/>
  <c r="G380" i="5"/>
  <c r="AT379" i="5"/>
  <c r="AP379" i="5"/>
  <c r="AM379" i="5"/>
  <c r="AU379" i="5" s="1"/>
  <c r="AF379" i="5"/>
  <c r="AA379" i="5"/>
  <c r="V379" i="5"/>
  <c r="Q379" i="5"/>
  <c r="L379" i="5"/>
  <c r="G379" i="5"/>
  <c r="AT378" i="5"/>
  <c r="AP378" i="5"/>
  <c r="AM378" i="5"/>
  <c r="AU378" i="5" s="1"/>
  <c r="AF378" i="5"/>
  <c r="AA378" i="5"/>
  <c r="V378" i="5"/>
  <c r="Q378" i="5"/>
  <c r="AG378" i="5" s="1"/>
  <c r="L378" i="5"/>
  <c r="G378" i="5"/>
  <c r="AT377" i="5"/>
  <c r="AP377" i="5"/>
  <c r="AM377" i="5"/>
  <c r="AF377" i="5"/>
  <c r="AA377" i="5"/>
  <c r="V377" i="5"/>
  <c r="Q377" i="5"/>
  <c r="L377" i="5"/>
  <c r="G377" i="5"/>
  <c r="AU376" i="5"/>
  <c r="AT376" i="5"/>
  <c r="AP376" i="5"/>
  <c r="AM376" i="5"/>
  <c r="AF376" i="5"/>
  <c r="AA376" i="5"/>
  <c r="V376" i="5"/>
  <c r="Q376" i="5"/>
  <c r="AH376" i="5" s="1"/>
  <c r="AV376" i="5" s="1"/>
  <c r="L376" i="5"/>
  <c r="G376" i="5"/>
  <c r="AT375" i="5"/>
  <c r="AP375" i="5"/>
  <c r="AM375" i="5"/>
  <c r="AF375" i="5"/>
  <c r="AA375" i="5"/>
  <c r="V375" i="5"/>
  <c r="Q375" i="5"/>
  <c r="L375" i="5"/>
  <c r="G375" i="5"/>
  <c r="AT374" i="5"/>
  <c r="AP374" i="5"/>
  <c r="AM374" i="5"/>
  <c r="AF374" i="5"/>
  <c r="AA374" i="5"/>
  <c r="V374" i="5"/>
  <c r="Q374" i="5"/>
  <c r="L374" i="5"/>
  <c r="G374" i="5"/>
  <c r="AT373" i="5"/>
  <c r="AP373" i="5"/>
  <c r="AM373" i="5"/>
  <c r="AF373" i="5"/>
  <c r="AA373" i="5"/>
  <c r="V373" i="5"/>
  <c r="Q373" i="5"/>
  <c r="L373" i="5"/>
  <c r="G373" i="5"/>
  <c r="AT372" i="5"/>
  <c r="AP372" i="5"/>
  <c r="AU372" i="5" s="1"/>
  <c r="AM372" i="5"/>
  <c r="AF372" i="5"/>
  <c r="AA372" i="5"/>
  <c r="V372" i="5"/>
  <c r="Q372" i="5"/>
  <c r="L372" i="5"/>
  <c r="AH372" i="5" s="1"/>
  <c r="AV372" i="5" s="1"/>
  <c r="G372" i="5"/>
  <c r="AT371" i="5"/>
  <c r="AP371" i="5"/>
  <c r="AM371" i="5"/>
  <c r="AU371" i="5" s="1"/>
  <c r="AF371" i="5"/>
  <c r="AA371" i="5"/>
  <c r="V371" i="5"/>
  <c r="Q371" i="5"/>
  <c r="L371" i="5"/>
  <c r="G371" i="5"/>
  <c r="AT370" i="5"/>
  <c r="AP370" i="5"/>
  <c r="AM370" i="5"/>
  <c r="AF370" i="5"/>
  <c r="AA370" i="5"/>
  <c r="V370" i="5"/>
  <c r="Q370" i="5"/>
  <c r="L370" i="5"/>
  <c r="G370" i="5"/>
  <c r="AT369" i="5"/>
  <c r="AU369" i="5" s="1"/>
  <c r="AP369" i="5"/>
  <c r="AM369" i="5"/>
  <c r="AF369" i="5"/>
  <c r="AA369" i="5"/>
  <c r="V369" i="5"/>
  <c r="Q369" i="5"/>
  <c r="L369" i="5"/>
  <c r="G369" i="5"/>
  <c r="AT368" i="5"/>
  <c r="AP368" i="5"/>
  <c r="AM368" i="5"/>
  <c r="AU368" i="5" s="1"/>
  <c r="AF368" i="5"/>
  <c r="AA368" i="5"/>
  <c r="V368" i="5"/>
  <c r="AG368" i="5" s="1"/>
  <c r="Q368" i="5"/>
  <c r="AH368" i="5" s="1"/>
  <c r="AV368" i="5" s="1"/>
  <c r="L368" i="5"/>
  <c r="G368" i="5"/>
  <c r="AT367" i="5"/>
  <c r="AP367" i="5"/>
  <c r="AM367" i="5"/>
  <c r="AF367" i="5"/>
  <c r="AA367" i="5"/>
  <c r="V367" i="5"/>
  <c r="Q367" i="5"/>
  <c r="L367" i="5"/>
  <c r="G367" i="5"/>
  <c r="AT366" i="5"/>
  <c r="AP366" i="5"/>
  <c r="AM366" i="5"/>
  <c r="AF366" i="5"/>
  <c r="AA366" i="5"/>
  <c r="V366" i="5"/>
  <c r="Q366" i="5"/>
  <c r="L366" i="5"/>
  <c r="G366" i="5"/>
  <c r="AT365" i="5"/>
  <c r="AP365" i="5"/>
  <c r="AM365" i="5"/>
  <c r="AF365" i="5"/>
  <c r="AA365" i="5"/>
  <c r="V365" i="5"/>
  <c r="Q365" i="5"/>
  <c r="AH365" i="5" s="1"/>
  <c r="L365" i="5"/>
  <c r="G365" i="5"/>
  <c r="AT364" i="5"/>
  <c r="AP364" i="5"/>
  <c r="AU364" i="5" s="1"/>
  <c r="AM364" i="5"/>
  <c r="AF364" i="5"/>
  <c r="AA364" i="5"/>
  <c r="V364" i="5"/>
  <c r="Q364" i="5"/>
  <c r="L364" i="5"/>
  <c r="AH364" i="5" s="1"/>
  <c r="AV364" i="5" s="1"/>
  <c r="G364" i="5"/>
  <c r="AT363" i="5"/>
  <c r="AP363" i="5"/>
  <c r="AM363" i="5"/>
  <c r="AU363" i="5" s="1"/>
  <c r="AF363" i="5"/>
  <c r="AA363" i="5"/>
  <c r="V363" i="5"/>
  <c r="Q363" i="5"/>
  <c r="L363" i="5"/>
  <c r="G363" i="5"/>
  <c r="AT362" i="5"/>
  <c r="AP362" i="5"/>
  <c r="AM362" i="5"/>
  <c r="AF362" i="5"/>
  <c r="AA362" i="5"/>
  <c r="V362" i="5"/>
  <c r="AG362" i="5" s="1"/>
  <c r="Q362" i="5"/>
  <c r="L362" i="5"/>
  <c r="G362" i="5"/>
  <c r="AT361" i="5"/>
  <c r="AP361" i="5"/>
  <c r="AM361" i="5"/>
  <c r="AF361" i="5"/>
  <c r="AA361" i="5"/>
  <c r="V361" i="5"/>
  <c r="Q361" i="5"/>
  <c r="L361" i="5"/>
  <c r="G361" i="5"/>
  <c r="AT360" i="5"/>
  <c r="AP360" i="5"/>
  <c r="AU360" i="5" s="1"/>
  <c r="AM360" i="5"/>
  <c r="AF360" i="5"/>
  <c r="AA360" i="5"/>
  <c r="V360" i="5"/>
  <c r="Q360" i="5"/>
  <c r="L360" i="5"/>
  <c r="G360" i="5"/>
  <c r="AT359" i="5"/>
  <c r="AP359" i="5"/>
  <c r="AM359" i="5"/>
  <c r="AF359" i="5"/>
  <c r="AA359" i="5"/>
  <c r="V359" i="5"/>
  <c r="Q359" i="5"/>
  <c r="AH359" i="5" s="1"/>
  <c r="L359" i="5"/>
  <c r="G359" i="5"/>
  <c r="AT358" i="5"/>
  <c r="AP358" i="5"/>
  <c r="AM358" i="5"/>
  <c r="AU358" i="5" s="1"/>
  <c r="AF358" i="5"/>
  <c r="AA358" i="5"/>
  <c r="V358" i="5"/>
  <c r="AG358" i="5" s="1"/>
  <c r="Q358" i="5"/>
  <c r="L358" i="5"/>
  <c r="G358" i="5"/>
  <c r="AT357" i="5"/>
  <c r="AP357" i="5"/>
  <c r="AM357" i="5"/>
  <c r="AF357" i="5"/>
  <c r="AA357" i="5"/>
  <c r="V357" i="5"/>
  <c r="Q357" i="5"/>
  <c r="L357" i="5"/>
  <c r="G357" i="5"/>
  <c r="AT356" i="5"/>
  <c r="AP356" i="5"/>
  <c r="AU356" i="5" s="1"/>
  <c r="AM356" i="5"/>
  <c r="AF356" i="5"/>
  <c r="AA356" i="5"/>
  <c r="V356" i="5"/>
  <c r="Q356" i="5"/>
  <c r="L356" i="5"/>
  <c r="G356" i="5"/>
  <c r="AT355" i="5"/>
  <c r="AP355" i="5"/>
  <c r="AM355" i="5"/>
  <c r="AF355" i="5"/>
  <c r="AA355" i="5"/>
  <c r="V355" i="5"/>
  <c r="Q355" i="5"/>
  <c r="AH355" i="5" s="1"/>
  <c r="L355" i="5"/>
  <c r="G355" i="5"/>
  <c r="AT354" i="5"/>
  <c r="AP354" i="5"/>
  <c r="AM354" i="5"/>
  <c r="AF354" i="5"/>
  <c r="AA354" i="5"/>
  <c r="V354" i="5"/>
  <c r="AG354" i="5" s="1"/>
  <c r="Q354" i="5"/>
  <c r="L354" i="5"/>
  <c r="G354" i="5"/>
  <c r="AT353" i="5"/>
  <c r="AP353" i="5"/>
  <c r="AM353" i="5"/>
  <c r="AF353" i="5"/>
  <c r="AA353" i="5"/>
  <c r="AG353" i="5" s="1"/>
  <c r="V353" i="5"/>
  <c r="Q353" i="5"/>
  <c r="L353" i="5"/>
  <c r="G353" i="5"/>
  <c r="AT352" i="5"/>
  <c r="AP352" i="5"/>
  <c r="AU352" i="5" s="1"/>
  <c r="AM352" i="5"/>
  <c r="AF352" i="5"/>
  <c r="AA352" i="5"/>
  <c r="V352" i="5"/>
  <c r="Q352" i="5"/>
  <c r="L352" i="5"/>
  <c r="G352" i="5"/>
  <c r="AT351" i="5"/>
  <c r="AP351" i="5"/>
  <c r="AM351" i="5"/>
  <c r="AF351" i="5"/>
  <c r="AA351" i="5"/>
  <c r="V351" i="5"/>
  <c r="Q351" i="5"/>
  <c r="AH351" i="5" s="1"/>
  <c r="L351" i="5"/>
  <c r="G351" i="5"/>
  <c r="AT350" i="5"/>
  <c r="AP350" i="5"/>
  <c r="AM350" i="5"/>
  <c r="AF350" i="5"/>
  <c r="AA350" i="5"/>
  <c r="V350" i="5"/>
  <c r="AG350" i="5" s="1"/>
  <c r="Q350" i="5"/>
  <c r="L350" i="5"/>
  <c r="G350" i="5"/>
  <c r="AT349" i="5"/>
  <c r="AP349" i="5"/>
  <c r="AM349" i="5"/>
  <c r="AF349" i="5"/>
  <c r="AA349" i="5"/>
  <c r="AG349" i="5" s="1"/>
  <c r="V349" i="5"/>
  <c r="Q349" i="5"/>
  <c r="L349" i="5"/>
  <c r="G349" i="5"/>
  <c r="AT348" i="5"/>
  <c r="AP348" i="5"/>
  <c r="AU348" i="5" s="1"/>
  <c r="AM348" i="5"/>
  <c r="AF348" i="5"/>
  <c r="AA348" i="5"/>
  <c r="V348" i="5"/>
  <c r="Q348" i="5"/>
  <c r="L348" i="5"/>
  <c r="G348" i="5"/>
  <c r="AT347" i="5"/>
  <c r="AP347" i="5"/>
  <c r="AM347" i="5"/>
  <c r="AF347" i="5"/>
  <c r="AA347" i="5"/>
  <c r="V347" i="5"/>
  <c r="Q347" i="5"/>
  <c r="AH347" i="5" s="1"/>
  <c r="L347" i="5"/>
  <c r="G347" i="5"/>
  <c r="AT346" i="5"/>
  <c r="AP346" i="5"/>
  <c r="AM346" i="5"/>
  <c r="AF346" i="5"/>
  <c r="AA346" i="5"/>
  <c r="V346" i="5"/>
  <c r="AG346" i="5" s="1"/>
  <c r="Q346" i="5"/>
  <c r="L346" i="5"/>
  <c r="G346" i="5"/>
  <c r="AT345" i="5"/>
  <c r="AP345" i="5"/>
  <c r="AM345" i="5"/>
  <c r="AF345" i="5"/>
  <c r="AA345" i="5"/>
  <c r="AG345" i="5" s="1"/>
  <c r="V345" i="5"/>
  <c r="Q345" i="5"/>
  <c r="L345" i="5"/>
  <c r="G345" i="5"/>
  <c r="AT344" i="5"/>
  <c r="AP344" i="5"/>
  <c r="AU344" i="5" s="1"/>
  <c r="AM344" i="5"/>
  <c r="AF344" i="5"/>
  <c r="AA344" i="5"/>
  <c r="V344" i="5"/>
  <c r="Q344" i="5"/>
  <c r="AG344" i="5" s="1"/>
  <c r="L344" i="5"/>
  <c r="G344" i="5"/>
  <c r="AT343" i="5"/>
  <c r="AP343" i="5"/>
  <c r="AM343" i="5"/>
  <c r="AF343" i="5"/>
  <c r="AA343" i="5"/>
  <c r="V343" i="5"/>
  <c r="Q343" i="5"/>
  <c r="L343" i="5"/>
  <c r="G343" i="5"/>
  <c r="AU342" i="5"/>
  <c r="AT342" i="5"/>
  <c r="AP342" i="5"/>
  <c r="AM342" i="5"/>
  <c r="AF342" i="5"/>
  <c r="AA342" i="5"/>
  <c r="V342" i="5"/>
  <c r="Q342" i="5"/>
  <c r="AH342" i="5" s="1"/>
  <c r="AV342" i="5" s="1"/>
  <c r="L342" i="5"/>
  <c r="G342" i="5"/>
  <c r="AT341" i="5"/>
  <c r="AP341" i="5"/>
  <c r="AM341" i="5"/>
  <c r="AF341" i="5"/>
  <c r="AA341" i="5"/>
  <c r="V341" i="5"/>
  <c r="Q341" i="5"/>
  <c r="L341" i="5"/>
  <c r="G341" i="5"/>
  <c r="AT340" i="5"/>
  <c r="AP340" i="5"/>
  <c r="AM340" i="5"/>
  <c r="AF340" i="5"/>
  <c r="AA340" i="5"/>
  <c r="V340" i="5"/>
  <c r="Q340" i="5"/>
  <c r="L340" i="5"/>
  <c r="G340" i="5"/>
  <c r="AT339" i="5"/>
  <c r="AP339" i="5"/>
  <c r="AM339" i="5"/>
  <c r="AF339" i="5"/>
  <c r="AA339" i="5"/>
  <c r="V339" i="5"/>
  <c r="Q339" i="5"/>
  <c r="AH339" i="5" s="1"/>
  <c r="L339" i="5"/>
  <c r="G339" i="5"/>
  <c r="AT338" i="5"/>
  <c r="AP338" i="5"/>
  <c r="AM338" i="5"/>
  <c r="AU338" i="5" s="1"/>
  <c r="AF338" i="5"/>
  <c r="AA338" i="5"/>
  <c r="V338" i="5"/>
  <c r="AG338" i="5" s="1"/>
  <c r="Q338" i="5"/>
  <c r="L338" i="5"/>
  <c r="G338" i="5"/>
  <c r="AT337" i="5"/>
  <c r="AP337" i="5"/>
  <c r="AM337" i="5"/>
  <c r="AF337" i="5"/>
  <c r="AA337" i="5"/>
  <c r="AG337" i="5" s="1"/>
  <c r="V337" i="5"/>
  <c r="Q337" i="5"/>
  <c r="L337" i="5"/>
  <c r="G337" i="5"/>
  <c r="AT336" i="5"/>
  <c r="AP336" i="5"/>
  <c r="AU336" i="5" s="1"/>
  <c r="AM336" i="5"/>
  <c r="AF336" i="5"/>
  <c r="AA336" i="5"/>
  <c r="V336" i="5"/>
  <c r="Q336" i="5"/>
  <c r="L336" i="5"/>
  <c r="G336" i="5"/>
  <c r="AT335" i="5"/>
  <c r="AP335" i="5"/>
  <c r="AM335" i="5"/>
  <c r="AF335" i="5"/>
  <c r="AA335" i="5"/>
  <c r="V335" i="5"/>
  <c r="Q335" i="5"/>
  <c r="AH335" i="5" s="1"/>
  <c r="L335" i="5"/>
  <c r="G335" i="5"/>
  <c r="AT334" i="5"/>
  <c r="AP334" i="5"/>
  <c r="AM334" i="5"/>
  <c r="AF334" i="5"/>
  <c r="AA334" i="5"/>
  <c r="V334" i="5"/>
  <c r="AG334" i="5" s="1"/>
  <c r="Q334" i="5"/>
  <c r="L334" i="5"/>
  <c r="G334" i="5"/>
  <c r="AT333" i="5"/>
  <c r="AP333" i="5"/>
  <c r="AM333" i="5"/>
  <c r="AF333" i="5"/>
  <c r="AA333" i="5"/>
  <c r="AG333" i="5" s="1"/>
  <c r="V333" i="5"/>
  <c r="Q333" i="5"/>
  <c r="L333" i="5"/>
  <c r="G333" i="5"/>
  <c r="AT332" i="5"/>
  <c r="AP332" i="5"/>
  <c r="AM332" i="5"/>
  <c r="AF332" i="5"/>
  <c r="AA332" i="5"/>
  <c r="V332" i="5"/>
  <c r="Q332" i="5"/>
  <c r="L332" i="5"/>
  <c r="G332" i="5"/>
  <c r="AT331" i="5"/>
  <c r="AP331" i="5"/>
  <c r="AM331" i="5"/>
  <c r="AF331" i="5"/>
  <c r="AA331" i="5"/>
  <c r="V331" i="5"/>
  <c r="Q331" i="5"/>
  <c r="AH331" i="5" s="1"/>
  <c r="L331" i="5"/>
  <c r="G331" i="5"/>
  <c r="AT330" i="5"/>
  <c r="AU330" i="5" s="1"/>
  <c r="AP330" i="5"/>
  <c r="AM330" i="5"/>
  <c r="AF330" i="5"/>
  <c r="AA330" i="5"/>
  <c r="V330" i="5"/>
  <c r="Q330" i="5"/>
  <c r="L330" i="5"/>
  <c r="AH330" i="5" s="1"/>
  <c r="AV330" i="5" s="1"/>
  <c r="G330" i="5"/>
  <c r="AT329" i="5"/>
  <c r="AP329" i="5"/>
  <c r="AM329" i="5"/>
  <c r="AU329" i="5" s="1"/>
  <c r="AF329" i="5"/>
  <c r="AA329" i="5"/>
  <c r="V329" i="5"/>
  <c r="Q329" i="5"/>
  <c r="L329" i="5"/>
  <c r="G329" i="5"/>
  <c r="AT328" i="5"/>
  <c r="AP328" i="5"/>
  <c r="AU328" i="5" s="1"/>
  <c r="AM328" i="5"/>
  <c r="AF328" i="5"/>
  <c r="AA328" i="5"/>
  <c r="V328" i="5"/>
  <c r="Q328" i="5"/>
  <c r="L328" i="5"/>
  <c r="G328" i="5"/>
  <c r="AT327" i="5"/>
  <c r="AU327" i="5" s="1"/>
  <c r="AP327" i="5"/>
  <c r="AM327" i="5"/>
  <c r="AF327" i="5"/>
  <c r="AA327" i="5"/>
  <c r="V327" i="5"/>
  <c r="Q327" i="5"/>
  <c r="L327" i="5"/>
  <c r="G327" i="5"/>
  <c r="AT326" i="5"/>
  <c r="AP326" i="5"/>
  <c r="AM326" i="5"/>
  <c r="AU326" i="5" s="1"/>
  <c r="AF326" i="5"/>
  <c r="AA326" i="5"/>
  <c r="V326" i="5"/>
  <c r="Q326" i="5"/>
  <c r="L326" i="5"/>
  <c r="AH326" i="5" s="1"/>
  <c r="AV326" i="5" s="1"/>
  <c r="G326" i="5"/>
  <c r="AT325" i="5"/>
  <c r="AP325" i="5"/>
  <c r="AM325" i="5"/>
  <c r="AU325" i="5" s="1"/>
  <c r="AF325" i="5"/>
  <c r="AA325" i="5"/>
  <c r="V325" i="5"/>
  <c r="Q325" i="5"/>
  <c r="L325" i="5"/>
  <c r="G325" i="5"/>
  <c r="AT324" i="5"/>
  <c r="AP324" i="5"/>
  <c r="AU324" i="5" s="1"/>
  <c r="AM324" i="5"/>
  <c r="AF324" i="5"/>
  <c r="AA324" i="5"/>
  <c r="V324" i="5"/>
  <c r="Q324" i="5"/>
  <c r="L324" i="5"/>
  <c r="G324" i="5"/>
  <c r="AT323" i="5"/>
  <c r="AU323" i="5" s="1"/>
  <c r="AP323" i="5"/>
  <c r="AM323" i="5"/>
  <c r="AF323" i="5"/>
  <c r="AA323" i="5"/>
  <c r="V323" i="5"/>
  <c r="Q323" i="5"/>
  <c r="L323" i="5"/>
  <c r="G323" i="5"/>
  <c r="AT322" i="5"/>
  <c r="AP322" i="5"/>
  <c r="AM322" i="5"/>
  <c r="AF322" i="5"/>
  <c r="AA322" i="5"/>
  <c r="V322" i="5"/>
  <c r="Q322" i="5"/>
  <c r="L322" i="5"/>
  <c r="AH322" i="5" s="1"/>
  <c r="G322" i="5"/>
  <c r="AT321" i="5"/>
  <c r="AP321" i="5"/>
  <c r="AM321" i="5"/>
  <c r="AU321" i="5" s="1"/>
  <c r="AF321" i="5"/>
  <c r="AA321" i="5"/>
  <c r="V321" i="5"/>
  <c r="Q321" i="5"/>
  <c r="L321" i="5"/>
  <c r="G321" i="5"/>
  <c r="AT320" i="5"/>
  <c r="AP320" i="5"/>
  <c r="AU320" i="5" s="1"/>
  <c r="AM320" i="5"/>
  <c r="AF320" i="5"/>
  <c r="AA320" i="5"/>
  <c r="AG320" i="5" s="1"/>
  <c r="V320" i="5"/>
  <c r="Q320" i="5"/>
  <c r="L320" i="5"/>
  <c r="G320" i="5"/>
  <c r="AT319" i="5"/>
  <c r="AP319" i="5"/>
  <c r="AM319" i="5"/>
  <c r="AF319" i="5"/>
  <c r="AA319" i="5"/>
  <c r="V319" i="5"/>
  <c r="Q319" i="5"/>
  <c r="L319" i="5"/>
  <c r="G319" i="5"/>
  <c r="AT318" i="5"/>
  <c r="AP318" i="5"/>
  <c r="AU318" i="5" s="1"/>
  <c r="AM318" i="5"/>
  <c r="AF318" i="5"/>
  <c r="AA318" i="5"/>
  <c r="V318" i="5"/>
  <c r="Q318" i="5"/>
  <c r="L318" i="5"/>
  <c r="G318" i="5"/>
  <c r="AT317" i="5"/>
  <c r="AP317" i="5"/>
  <c r="AM317" i="5"/>
  <c r="AF317" i="5"/>
  <c r="AA317" i="5"/>
  <c r="V317" i="5"/>
  <c r="Q317" i="5"/>
  <c r="L317" i="5"/>
  <c r="G317" i="5"/>
  <c r="AT316" i="5"/>
  <c r="AP316" i="5"/>
  <c r="AM316" i="5"/>
  <c r="AF316" i="5"/>
  <c r="AA316" i="5"/>
  <c r="V316" i="5"/>
  <c r="Q316" i="5"/>
  <c r="L316" i="5"/>
  <c r="AH316" i="5" s="1"/>
  <c r="G316" i="5"/>
  <c r="AT315" i="5"/>
  <c r="AP315" i="5"/>
  <c r="AM315" i="5"/>
  <c r="AU315" i="5" s="1"/>
  <c r="AF315" i="5"/>
  <c r="AA315" i="5"/>
  <c r="V315" i="5"/>
  <c r="Q315" i="5"/>
  <c r="L315" i="5"/>
  <c r="G315" i="5"/>
  <c r="AT314" i="5"/>
  <c r="AP314" i="5"/>
  <c r="AU314" i="5" s="1"/>
  <c r="AM314" i="5"/>
  <c r="AF314" i="5"/>
  <c r="AA314" i="5"/>
  <c r="V314" i="5"/>
  <c r="Q314" i="5"/>
  <c r="L314" i="5"/>
  <c r="G314" i="5"/>
  <c r="AT313" i="5"/>
  <c r="AP313" i="5"/>
  <c r="AM313" i="5"/>
  <c r="AF313" i="5"/>
  <c r="AA313" i="5"/>
  <c r="V313" i="5"/>
  <c r="Q313" i="5"/>
  <c r="L313" i="5"/>
  <c r="G313" i="5"/>
  <c r="AT312" i="5"/>
  <c r="AP312" i="5"/>
  <c r="AM312" i="5"/>
  <c r="AU312" i="5" s="1"/>
  <c r="AF312" i="5"/>
  <c r="AA312" i="5"/>
  <c r="V312" i="5"/>
  <c r="AG312" i="5" s="1"/>
  <c r="Q312" i="5"/>
  <c r="AH312" i="5" s="1"/>
  <c r="L312" i="5"/>
  <c r="G312" i="5"/>
  <c r="AT311" i="5"/>
  <c r="AP311" i="5"/>
  <c r="AM311" i="5"/>
  <c r="AF311" i="5"/>
  <c r="AA311" i="5"/>
  <c r="V311" i="5"/>
  <c r="Q311" i="5"/>
  <c r="L311" i="5"/>
  <c r="G311" i="5"/>
  <c r="AT310" i="5"/>
  <c r="AP310" i="5"/>
  <c r="AM310" i="5"/>
  <c r="AF310" i="5"/>
  <c r="AA310" i="5"/>
  <c r="V310" i="5"/>
  <c r="Q310" i="5"/>
  <c r="L310" i="5"/>
  <c r="AH310" i="5" s="1"/>
  <c r="G310" i="5"/>
  <c r="AT309" i="5"/>
  <c r="AP309" i="5"/>
  <c r="AM309" i="5"/>
  <c r="AF309" i="5"/>
  <c r="AA309" i="5"/>
  <c r="V309" i="5"/>
  <c r="Q309" i="5"/>
  <c r="L309" i="5"/>
  <c r="G309" i="5"/>
  <c r="AT308" i="5"/>
  <c r="AP308" i="5"/>
  <c r="AM308" i="5"/>
  <c r="AF308" i="5"/>
  <c r="AA308" i="5"/>
  <c r="V308" i="5"/>
  <c r="AG308" i="5" s="1"/>
  <c r="Q308" i="5"/>
  <c r="L308" i="5"/>
  <c r="G308" i="5"/>
  <c r="AT307" i="5"/>
  <c r="AP307" i="5"/>
  <c r="AM307" i="5"/>
  <c r="AF307" i="5"/>
  <c r="AA307" i="5"/>
  <c r="V307" i="5"/>
  <c r="Q307" i="5"/>
  <c r="L307" i="5"/>
  <c r="G307" i="5"/>
  <c r="AT306" i="5"/>
  <c r="AP306" i="5"/>
  <c r="AM306" i="5"/>
  <c r="AU306" i="5" s="1"/>
  <c r="AF306" i="5"/>
  <c r="AA306" i="5"/>
  <c r="V306" i="5"/>
  <c r="Q306" i="5"/>
  <c r="L306" i="5"/>
  <c r="AH306" i="5" s="1"/>
  <c r="AV306" i="5" s="1"/>
  <c r="G306" i="5"/>
  <c r="AT305" i="5"/>
  <c r="AP305" i="5"/>
  <c r="AM305" i="5"/>
  <c r="AF305" i="5"/>
  <c r="AA305" i="5"/>
  <c r="V305" i="5"/>
  <c r="Q305" i="5"/>
  <c r="AG305" i="5" s="1"/>
  <c r="L305" i="5"/>
  <c r="G305" i="5"/>
  <c r="AT304" i="5"/>
  <c r="AU304" i="5" s="1"/>
  <c r="AP304" i="5"/>
  <c r="AM304" i="5"/>
  <c r="AF304" i="5"/>
  <c r="AA304" i="5"/>
  <c r="V304" i="5"/>
  <c r="Q304" i="5"/>
  <c r="L304" i="5"/>
  <c r="AH304" i="5" s="1"/>
  <c r="G304" i="5"/>
  <c r="AT303" i="5"/>
  <c r="AP303" i="5"/>
  <c r="AM303" i="5"/>
  <c r="AU303" i="5" s="1"/>
  <c r="AF303" i="5"/>
  <c r="AA303" i="5"/>
  <c r="V303" i="5"/>
  <c r="Q303" i="5"/>
  <c r="L303" i="5"/>
  <c r="G303" i="5"/>
  <c r="AT302" i="5"/>
  <c r="AP302" i="5"/>
  <c r="AM302" i="5"/>
  <c r="AF302" i="5"/>
  <c r="AA302" i="5"/>
  <c r="V302" i="5"/>
  <c r="Q302" i="5"/>
  <c r="L302" i="5"/>
  <c r="G302" i="5"/>
  <c r="AT301" i="5"/>
  <c r="AP301" i="5"/>
  <c r="AM301" i="5"/>
  <c r="AF301" i="5"/>
  <c r="AA301" i="5"/>
  <c r="V301" i="5"/>
  <c r="Q301" i="5"/>
  <c r="L301" i="5"/>
  <c r="G301" i="5"/>
  <c r="AT300" i="5"/>
  <c r="AP300" i="5"/>
  <c r="AM300" i="5"/>
  <c r="AU300" i="5" s="1"/>
  <c r="AF300" i="5"/>
  <c r="AA300" i="5"/>
  <c r="V300" i="5"/>
  <c r="Q300" i="5"/>
  <c r="L300" i="5"/>
  <c r="AH300" i="5" s="1"/>
  <c r="G300" i="5"/>
  <c r="AT299" i="5"/>
  <c r="AP299" i="5"/>
  <c r="AM299" i="5"/>
  <c r="AU299" i="5" s="1"/>
  <c r="AF299" i="5"/>
  <c r="AA299" i="5"/>
  <c r="V299" i="5"/>
  <c r="Q299" i="5"/>
  <c r="L299" i="5"/>
  <c r="G299" i="5"/>
  <c r="AT298" i="5"/>
  <c r="AP298" i="5"/>
  <c r="AM298" i="5"/>
  <c r="AF298" i="5"/>
  <c r="AA298" i="5"/>
  <c r="V298" i="5"/>
  <c r="Q298" i="5"/>
  <c r="L298" i="5"/>
  <c r="G298" i="5"/>
  <c r="AT297" i="5"/>
  <c r="AP297" i="5"/>
  <c r="AM297" i="5"/>
  <c r="AF297" i="5"/>
  <c r="AA297" i="5"/>
  <c r="V297" i="5"/>
  <c r="Q297" i="5"/>
  <c r="L297" i="5"/>
  <c r="G297" i="5"/>
  <c r="AT296" i="5"/>
  <c r="AP296" i="5"/>
  <c r="AM296" i="5"/>
  <c r="AU296" i="5" s="1"/>
  <c r="AF296" i="5"/>
  <c r="AA296" i="5"/>
  <c r="V296" i="5"/>
  <c r="AG296" i="5" s="1"/>
  <c r="Q296" i="5"/>
  <c r="AH296" i="5" s="1"/>
  <c r="L296" i="5"/>
  <c r="G296" i="5"/>
  <c r="AT295" i="5"/>
  <c r="AP295" i="5"/>
  <c r="AM295" i="5"/>
  <c r="AF295" i="5"/>
  <c r="AA295" i="5"/>
  <c r="V295" i="5"/>
  <c r="Q295" i="5"/>
  <c r="L295" i="5"/>
  <c r="G295" i="5"/>
  <c r="AT294" i="5"/>
  <c r="AP294" i="5"/>
  <c r="AM294" i="5"/>
  <c r="AF294" i="5"/>
  <c r="AA294" i="5"/>
  <c r="V294" i="5"/>
  <c r="Q294" i="5"/>
  <c r="L294" i="5"/>
  <c r="G294" i="5"/>
  <c r="AT293" i="5"/>
  <c r="AP293" i="5"/>
  <c r="AM293" i="5"/>
  <c r="AF293" i="5"/>
  <c r="AA293" i="5"/>
  <c r="V293" i="5"/>
  <c r="Q293" i="5"/>
  <c r="AG293" i="5" s="1"/>
  <c r="L293" i="5"/>
  <c r="G293" i="5"/>
  <c r="AT292" i="5"/>
  <c r="AP292" i="5"/>
  <c r="AM292" i="5"/>
  <c r="AF292" i="5"/>
  <c r="AA292" i="5"/>
  <c r="V292" i="5"/>
  <c r="Q292" i="5"/>
  <c r="L292" i="5"/>
  <c r="G292" i="5"/>
  <c r="AT291" i="5"/>
  <c r="AP291" i="5"/>
  <c r="AM291" i="5"/>
  <c r="AF291" i="5"/>
  <c r="AA291" i="5"/>
  <c r="V291" i="5"/>
  <c r="Q291" i="5"/>
  <c r="L291" i="5"/>
  <c r="G291" i="5"/>
  <c r="AT290" i="5"/>
  <c r="AP290" i="5"/>
  <c r="AM290" i="5"/>
  <c r="AU290" i="5" s="1"/>
  <c r="AF290" i="5"/>
  <c r="AA290" i="5"/>
  <c r="V290" i="5"/>
  <c r="Q290" i="5"/>
  <c r="L290" i="5"/>
  <c r="G290" i="5"/>
  <c r="AT289" i="5"/>
  <c r="AP289" i="5"/>
  <c r="AU289" i="5" s="1"/>
  <c r="AM289" i="5"/>
  <c r="AF289" i="5"/>
  <c r="AA289" i="5"/>
  <c r="V289" i="5"/>
  <c r="Q289" i="5"/>
  <c r="L289" i="5"/>
  <c r="G289" i="5"/>
  <c r="AU288" i="5"/>
  <c r="AT288" i="5"/>
  <c r="AP288" i="5"/>
  <c r="AM288" i="5"/>
  <c r="AF288" i="5"/>
  <c r="AA288" i="5"/>
  <c r="V288" i="5"/>
  <c r="Q288" i="5"/>
  <c r="AH288" i="5" s="1"/>
  <c r="L288" i="5"/>
  <c r="G288" i="5"/>
  <c r="AT287" i="5"/>
  <c r="AP287" i="5"/>
  <c r="AM287" i="5"/>
  <c r="AF287" i="5"/>
  <c r="AA287" i="5"/>
  <c r="V287" i="5"/>
  <c r="Q287" i="5"/>
  <c r="L287" i="5"/>
  <c r="G287" i="5"/>
  <c r="AT286" i="5"/>
  <c r="AP286" i="5"/>
  <c r="AM286" i="5"/>
  <c r="AF286" i="5"/>
  <c r="V286" i="5"/>
  <c r="Q286" i="5"/>
  <c r="L286" i="5"/>
  <c r="G286" i="5"/>
  <c r="AT285" i="5"/>
  <c r="AP285" i="5"/>
  <c r="AM285" i="5"/>
  <c r="AF285" i="5"/>
  <c r="AA285" i="5"/>
  <c r="V285" i="5"/>
  <c r="Q285" i="5"/>
  <c r="L285" i="5"/>
  <c r="G285" i="5"/>
  <c r="AT284" i="5"/>
  <c r="AP284" i="5"/>
  <c r="AM284" i="5"/>
  <c r="AF284" i="5"/>
  <c r="AA284" i="5"/>
  <c r="V284" i="5"/>
  <c r="Q284" i="5"/>
  <c r="L284" i="5"/>
  <c r="AH284" i="5" s="1"/>
  <c r="G284" i="5"/>
  <c r="AT283" i="5"/>
  <c r="AP283" i="5"/>
  <c r="AM283" i="5"/>
  <c r="AU283" i="5" s="1"/>
  <c r="AF283" i="5"/>
  <c r="AA283" i="5"/>
  <c r="V283" i="5"/>
  <c r="Q283" i="5"/>
  <c r="L283" i="5"/>
  <c r="G283" i="5"/>
  <c r="AT282" i="5"/>
  <c r="AP282" i="5"/>
  <c r="AM282" i="5"/>
  <c r="AF282" i="5"/>
  <c r="AA282" i="5"/>
  <c r="V282" i="5"/>
  <c r="Q282" i="5"/>
  <c r="L282" i="5"/>
  <c r="G282" i="5"/>
  <c r="AT281" i="5"/>
  <c r="AP281" i="5"/>
  <c r="AM281" i="5"/>
  <c r="AF281" i="5"/>
  <c r="AA281" i="5"/>
  <c r="V281" i="5"/>
  <c r="Q281" i="5"/>
  <c r="L281" i="5"/>
  <c r="G281" i="5"/>
  <c r="AT280" i="5"/>
  <c r="AP280" i="5"/>
  <c r="AU280" i="5" s="1"/>
  <c r="AM280" i="5"/>
  <c r="AF280" i="5"/>
  <c r="AA280" i="5"/>
  <c r="V280" i="5"/>
  <c r="Q280" i="5"/>
  <c r="L280" i="5"/>
  <c r="AH280" i="5" s="1"/>
  <c r="G280" i="5"/>
  <c r="AT279" i="5"/>
  <c r="AP279" i="5"/>
  <c r="AU279" i="5" s="1"/>
  <c r="AM279" i="5"/>
  <c r="AF279" i="5"/>
  <c r="AA279" i="5"/>
  <c r="V279" i="5"/>
  <c r="AH279" i="5" s="1"/>
  <c r="Q279" i="5"/>
  <c r="L279" i="5"/>
  <c r="G279" i="5"/>
  <c r="AT278" i="5"/>
  <c r="AP278" i="5"/>
  <c r="AM278" i="5"/>
  <c r="AF278" i="5"/>
  <c r="AA278" i="5"/>
  <c r="V278" i="5"/>
  <c r="Q278" i="5"/>
  <c r="L278" i="5"/>
  <c r="G278" i="5"/>
  <c r="AT277" i="5"/>
  <c r="AP277" i="5"/>
  <c r="AM277" i="5"/>
  <c r="AF277" i="5"/>
  <c r="AA277" i="5"/>
  <c r="V277" i="5"/>
  <c r="Q277" i="5"/>
  <c r="L277" i="5"/>
  <c r="AH277" i="5" s="1"/>
  <c r="G277" i="5"/>
  <c r="AT276" i="5"/>
  <c r="AP276" i="5"/>
  <c r="AM276" i="5"/>
  <c r="AF276" i="5"/>
  <c r="AA276" i="5"/>
  <c r="V276" i="5"/>
  <c r="Q276" i="5"/>
  <c r="L276" i="5"/>
  <c r="G276" i="5"/>
  <c r="AT275" i="5"/>
  <c r="AP275" i="5"/>
  <c r="AM275" i="5"/>
  <c r="AU275" i="5" s="1"/>
  <c r="AF275" i="5"/>
  <c r="AA275" i="5"/>
  <c r="V275" i="5"/>
  <c r="Q275" i="5"/>
  <c r="L275" i="5"/>
  <c r="G275" i="5"/>
  <c r="AT274" i="5"/>
  <c r="AP274" i="5"/>
  <c r="AM274" i="5"/>
  <c r="AF274" i="5"/>
  <c r="AA274" i="5"/>
  <c r="V274" i="5"/>
  <c r="AH274" i="5" s="1"/>
  <c r="Q274" i="5"/>
  <c r="L274" i="5"/>
  <c r="G274" i="5"/>
  <c r="AT273" i="5"/>
  <c r="AP273" i="5"/>
  <c r="AM273" i="5"/>
  <c r="AF273" i="5"/>
  <c r="AA273" i="5"/>
  <c r="V273" i="5"/>
  <c r="Q273" i="5"/>
  <c r="L273" i="5"/>
  <c r="G273" i="5"/>
  <c r="AT272" i="5"/>
  <c r="AP272" i="5"/>
  <c r="AM272" i="5"/>
  <c r="AF272" i="5"/>
  <c r="AA272" i="5"/>
  <c r="V272" i="5"/>
  <c r="Q272" i="5"/>
  <c r="L272" i="5"/>
  <c r="AH272" i="5" s="1"/>
  <c r="G272" i="5"/>
  <c r="AT271" i="5"/>
  <c r="AP271" i="5"/>
  <c r="AU271" i="5" s="1"/>
  <c r="AM271" i="5"/>
  <c r="AF271" i="5"/>
  <c r="AA271" i="5"/>
  <c r="V271" i="5"/>
  <c r="AH271" i="5" s="1"/>
  <c r="Q271" i="5"/>
  <c r="L271" i="5"/>
  <c r="G271" i="5"/>
  <c r="AT270" i="5"/>
  <c r="AP270" i="5"/>
  <c r="AM270" i="5"/>
  <c r="AF270" i="5"/>
  <c r="AA270" i="5"/>
  <c r="V270" i="5"/>
  <c r="Q270" i="5"/>
  <c r="L270" i="5"/>
  <c r="G270" i="5"/>
  <c r="AT269" i="5"/>
  <c r="AP269" i="5"/>
  <c r="AM269" i="5"/>
  <c r="AU269" i="5" s="1"/>
  <c r="AF269" i="5"/>
  <c r="AA269" i="5"/>
  <c r="V269" i="5"/>
  <c r="Q269" i="5"/>
  <c r="L269" i="5"/>
  <c r="G269" i="5"/>
  <c r="AT268" i="5"/>
  <c r="AP268" i="5"/>
  <c r="AM268" i="5"/>
  <c r="AF268" i="5"/>
  <c r="AA268" i="5"/>
  <c r="V268" i="5"/>
  <c r="Q268" i="5"/>
  <c r="L268" i="5"/>
  <c r="G268" i="5"/>
  <c r="AT267" i="5"/>
  <c r="AU267" i="5" s="1"/>
  <c r="AP267" i="5"/>
  <c r="AM267" i="5"/>
  <c r="AF267" i="5"/>
  <c r="AA267" i="5"/>
  <c r="V267" i="5"/>
  <c r="Q267" i="5"/>
  <c r="L267" i="5"/>
  <c r="G267" i="5"/>
  <c r="AT266" i="5"/>
  <c r="AP266" i="5"/>
  <c r="AM266" i="5"/>
  <c r="AU266" i="5" s="1"/>
  <c r="AF266" i="5"/>
  <c r="AA266" i="5"/>
  <c r="V266" i="5"/>
  <c r="Q266" i="5"/>
  <c r="L266" i="5"/>
  <c r="G266" i="5"/>
  <c r="AT265" i="5"/>
  <c r="AP265" i="5"/>
  <c r="AM265" i="5"/>
  <c r="AU265" i="5" s="1"/>
  <c r="AF265" i="5"/>
  <c r="AA265" i="5"/>
  <c r="V265" i="5"/>
  <c r="Q265" i="5"/>
  <c r="L265" i="5"/>
  <c r="G265" i="5"/>
  <c r="AT264" i="5"/>
  <c r="AP264" i="5"/>
  <c r="AU264" i="5" s="1"/>
  <c r="AM264" i="5"/>
  <c r="AF264" i="5"/>
  <c r="AA264" i="5"/>
  <c r="V264" i="5"/>
  <c r="Q264" i="5"/>
  <c r="L264" i="5"/>
  <c r="G264" i="5"/>
  <c r="AU263" i="5"/>
  <c r="AT263" i="5"/>
  <c r="AP263" i="5"/>
  <c r="AM263" i="5"/>
  <c r="AF263" i="5"/>
  <c r="AA263" i="5"/>
  <c r="V263" i="5"/>
  <c r="Q263" i="5"/>
  <c r="L263" i="5"/>
  <c r="G263" i="5"/>
  <c r="AT262" i="5"/>
  <c r="AP262" i="5"/>
  <c r="AM262" i="5"/>
  <c r="AU262" i="5" s="1"/>
  <c r="AF262" i="5"/>
  <c r="AA262" i="5"/>
  <c r="V262" i="5"/>
  <c r="Q262" i="5"/>
  <c r="L262" i="5"/>
  <c r="G262" i="5"/>
  <c r="AT261" i="5"/>
  <c r="AP261" i="5"/>
  <c r="AM261" i="5"/>
  <c r="AF261" i="5"/>
  <c r="AA261" i="5"/>
  <c r="V261" i="5"/>
  <c r="Q261" i="5"/>
  <c r="L261" i="5"/>
  <c r="G261" i="5"/>
  <c r="AT260" i="5"/>
  <c r="AP260" i="5"/>
  <c r="AM260" i="5"/>
  <c r="AF260" i="5"/>
  <c r="AA260" i="5"/>
  <c r="V260" i="5"/>
  <c r="Q260" i="5"/>
  <c r="L260" i="5"/>
  <c r="G260" i="5"/>
  <c r="AT259" i="5"/>
  <c r="AP259" i="5"/>
  <c r="AM259" i="5"/>
  <c r="AU259" i="5" s="1"/>
  <c r="AF259" i="5"/>
  <c r="AA259" i="5"/>
  <c r="V259" i="5"/>
  <c r="Q259" i="5"/>
  <c r="L259" i="5"/>
  <c r="G259" i="5"/>
  <c r="AT258" i="5"/>
  <c r="AP258" i="5"/>
  <c r="AM258" i="5"/>
  <c r="AU258" i="5" s="1"/>
  <c r="AF258" i="5"/>
  <c r="AA258" i="5"/>
  <c r="V258" i="5"/>
  <c r="Q258" i="5"/>
  <c r="L258" i="5"/>
  <c r="G258" i="5"/>
  <c r="AT257" i="5"/>
  <c r="AP257" i="5"/>
  <c r="AM257" i="5"/>
  <c r="AF257" i="5"/>
  <c r="AA257" i="5"/>
  <c r="V257" i="5"/>
  <c r="Q257" i="5"/>
  <c r="L257" i="5"/>
  <c r="G257" i="5"/>
  <c r="AT256" i="5"/>
  <c r="AP256" i="5"/>
  <c r="AM256" i="5"/>
  <c r="AF256" i="5"/>
  <c r="AA256" i="5"/>
  <c r="V256" i="5"/>
  <c r="Q256" i="5"/>
  <c r="L256" i="5"/>
  <c r="G256" i="5"/>
  <c r="AT255" i="5"/>
  <c r="AP255" i="5"/>
  <c r="AM255" i="5"/>
  <c r="AU255" i="5" s="1"/>
  <c r="AF255" i="5"/>
  <c r="AA255" i="5"/>
  <c r="V255" i="5"/>
  <c r="Q255" i="5"/>
  <c r="L255" i="5"/>
  <c r="G255" i="5"/>
  <c r="AT254" i="5"/>
  <c r="AP254" i="5"/>
  <c r="AM254" i="5"/>
  <c r="AF254" i="5"/>
  <c r="AA254" i="5"/>
  <c r="V254" i="5"/>
  <c r="Q254" i="5"/>
  <c r="L254" i="5"/>
  <c r="G254" i="5"/>
  <c r="AT253" i="5"/>
  <c r="AP253" i="5"/>
  <c r="AM253" i="5"/>
  <c r="AF253" i="5"/>
  <c r="AA253" i="5"/>
  <c r="V253" i="5"/>
  <c r="Q253" i="5"/>
  <c r="L253" i="5"/>
  <c r="G253" i="5"/>
  <c r="AT252" i="5"/>
  <c r="AP252" i="5"/>
  <c r="AM252" i="5"/>
  <c r="AF252" i="5"/>
  <c r="AA252" i="5"/>
  <c r="V252" i="5"/>
  <c r="Q252" i="5"/>
  <c r="L252" i="5"/>
  <c r="AH252" i="5" s="1"/>
  <c r="G252" i="5"/>
  <c r="AT251" i="5"/>
  <c r="AP251" i="5"/>
  <c r="AU251" i="5" s="1"/>
  <c r="AM251" i="5"/>
  <c r="AF251" i="5"/>
  <c r="AA251" i="5"/>
  <c r="V251" i="5"/>
  <c r="AH251" i="5" s="1"/>
  <c r="Q251" i="5"/>
  <c r="L251" i="5"/>
  <c r="G251" i="5"/>
  <c r="AT250" i="5"/>
  <c r="AP250" i="5"/>
  <c r="AM250" i="5"/>
  <c r="AF250" i="5"/>
  <c r="AA250" i="5"/>
  <c r="V250" i="5"/>
  <c r="Q250" i="5"/>
  <c r="L250" i="5"/>
  <c r="G250" i="5"/>
  <c r="AT249" i="5"/>
  <c r="AP249" i="5"/>
  <c r="AM249" i="5"/>
  <c r="AU249" i="5" s="1"/>
  <c r="AF249" i="5"/>
  <c r="AA249" i="5"/>
  <c r="V249" i="5"/>
  <c r="Q249" i="5"/>
  <c r="L249" i="5"/>
  <c r="AH249" i="5" s="1"/>
  <c r="G249" i="5"/>
  <c r="AT248" i="5"/>
  <c r="AP248" i="5"/>
  <c r="AM248" i="5"/>
  <c r="AF248" i="5"/>
  <c r="AA248" i="5"/>
  <c r="V248" i="5"/>
  <c r="Q248" i="5"/>
  <c r="L248" i="5"/>
  <c r="G248" i="5"/>
  <c r="AT247" i="5"/>
  <c r="AU247" i="5" s="1"/>
  <c r="AP247" i="5"/>
  <c r="AM247" i="5"/>
  <c r="AF247" i="5"/>
  <c r="AA247" i="5"/>
  <c r="V247" i="5"/>
  <c r="Q247" i="5"/>
  <c r="L247" i="5"/>
  <c r="G247" i="5"/>
  <c r="AT246" i="5"/>
  <c r="AP246" i="5"/>
  <c r="AM246" i="5"/>
  <c r="AU246" i="5" s="1"/>
  <c r="AF246" i="5"/>
  <c r="AA246" i="5"/>
  <c r="V246" i="5"/>
  <c r="Q246" i="5"/>
  <c r="L246" i="5"/>
  <c r="G246" i="5"/>
  <c r="AT245" i="5"/>
  <c r="AP245" i="5"/>
  <c r="AM245" i="5"/>
  <c r="AF245" i="5"/>
  <c r="AA245" i="5"/>
  <c r="V245" i="5"/>
  <c r="Q245" i="5"/>
  <c r="L245" i="5"/>
  <c r="G245" i="5"/>
  <c r="AT244" i="5"/>
  <c r="AP244" i="5"/>
  <c r="AM244" i="5"/>
  <c r="AF244" i="5"/>
  <c r="AA244" i="5"/>
  <c r="V244" i="5"/>
  <c r="Q244" i="5"/>
  <c r="L244" i="5"/>
  <c r="G244" i="5"/>
  <c r="AU243" i="5"/>
  <c r="AT243" i="5"/>
  <c r="AP243" i="5"/>
  <c r="AM243" i="5"/>
  <c r="AF243" i="5"/>
  <c r="AA243" i="5"/>
  <c r="V243" i="5"/>
  <c r="Q243" i="5"/>
  <c r="L243" i="5"/>
  <c r="G243" i="5"/>
  <c r="AT242" i="5"/>
  <c r="AP242" i="5"/>
  <c r="AM242" i="5"/>
  <c r="AU242" i="5" s="1"/>
  <c r="AF242" i="5"/>
  <c r="AA242" i="5"/>
  <c r="V242" i="5"/>
  <c r="Q242" i="5"/>
  <c r="L242" i="5"/>
  <c r="G242" i="5"/>
  <c r="AT241" i="5"/>
  <c r="AP241" i="5"/>
  <c r="AM241" i="5"/>
  <c r="AF241" i="5"/>
  <c r="AA241" i="5"/>
  <c r="V241" i="5"/>
  <c r="Q241" i="5"/>
  <c r="L241" i="5"/>
  <c r="G241" i="5"/>
  <c r="AT240" i="5"/>
  <c r="AP240" i="5"/>
  <c r="AM240" i="5"/>
  <c r="AF240" i="5"/>
  <c r="AA240" i="5"/>
  <c r="V240" i="5"/>
  <c r="Q240" i="5"/>
  <c r="L240" i="5"/>
  <c r="G240" i="5"/>
  <c r="AT239" i="5"/>
  <c r="AP239" i="5"/>
  <c r="AM239" i="5"/>
  <c r="AF239" i="5"/>
  <c r="AA239" i="5"/>
  <c r="V239" i="5"/>
  <c r="Q239" i="5"/>
  <c r="L239" i="5"/>
  <c r="G239" i="5"/>
  <c r="AT238" i="5"/>
  <c r="AP238" i="5"/>
  <c r="AM238" i="5"/>
  <c r="AF238" i="5"/>
  <c r="AA238" i="5"/>
  <c r="V238" i="5"/>
  <c r="Q238" i="5"/>
  <c r="L238" i="5"/>
  <c r="G238" i="5"/>
  <c r="AT237" i="5"/>
  <c r="AP237" i="5"/>
  <c r="AM237" i="5"/>
  <c r="AU237" i="5" s="1"/>
  <c r="AF237" i="5"/>
  <c r="AA237" i="5"/>
  <c r="V237" i="5"/>
  <c r="Q237" i="5"/>
  <c r="L237" i="5"/>
  <c r="G237" i="5"/>
  <c r="AT236" i="5"/>
  <c r="AP236" i="5"/>
  <c r="AU236" i="5" s="1"/>
  <c r="AM236" i="5"/>
  <c r="AF236" i="5"/>
  <c r="AA236" i="5"/>
  <c r="V236" i="5"/>
  <c r="Q236" i="5"/>
  <c r="L236" i="5"/>
  <c r="G236" i="5"/>
  <c r="AU235" i="5"/>
  <c r="AT235" i="5"/>
  <c r="AP235" i="5"/>
  <c r="AM235" i="5"/>
  <c r="AF235" i="5"/>
  <c r="AA235" i="5"/>
  <c r="V235" i="5"/>
  <c r="Q235" i="5"/>
  <c r="L235" i="5"/>
  <c r="G235" i="5"/>
  <c r="AT234" i="5"/>
  <c r="AP234" i="5"/>
  <c r="AM234" i="5"/>
  <c r="AU234" i="5" s="1"/>
  <c r="AF234" i="5"/>
  <c r="AA234" i="5"/>
  <c r="V234" i="5"/>
  <c r="Q234" i="5"/>
  <c r="L234" i="5"/>
  <c r="G234" i="5"/>
  <c r="AT233" i="5"/>
  <c r="AP233" i="5"/>
  <c r="AM233" i="5"/>
  <c r="AF233" i="5"/>
  <c r="AA233" i="5"/>
  <c r="V233" i="5"/>
  <c r="Q233" i="5"/>
  <c r="L233" i="5"/>
  <c r="G233" i="5"/>
  <c r="AT232" i="5"/>
  <c r="AP232" i="5"/>
  <c r="AM232" i="5"/>
  <c r="AF232" i="5"/>
  <c r="AA232" i="5"/>
  <c r="V232" i="5"/>
  <c r="Q232" i="5"/>
  <c r="L232" i="5"/>
  <c r="G232" i="5"/>
  <c r="AT231" i="5"/>
  <c r="AP231" i="5"/>
  <c r="AM231" i="5"/>
  <c r="AU231" i="5" s="1"/>
  <c r="AF231" i="5"/>
  <c r="AA231" i="5"/>
  <c r="V231" i="5"/>
  <c r="Q231" i="5"/>
  <c r="L231" i="5"/>
  <c r="G231" i="5"/>
  <c r="AT230" i="5"/>
  <c r="AP230" i="5"/>
  <c r="AM230" i="5"/>
  <c r="AF230" i="5"/>
  <c r="AA230" i="5"/>
  <c r="V230" i="5"/>
  <c r="AH230" i="5" s="1"/>
  <c r="Q230" i="5"/>
  <c r="L230" i="5"/>
  <c r="G230" i="5"/>
  <c r="AT229" i="5"/>
  <c r="AP229" i="5"/>
  <c r="AM229" i="5"/>
  <c r="AF229" i="5"/>
  <c r="AA229" i="5"/>
  <c r="V229" i="5"/>
  <c r="Q229" i="5"/>
  <c r="L229" i="5"/>
  <c r="G229" i="5"/>
  <c r="AT228" i="5"/>
  <c r="AP228" i="5"/>
  <c r="AM228" i="5"/>
  <c r="AF228" i="5"/>
  <c r="AA228" i="5"/>
  <c r="V228" i="5"/>
  <c r="Q228" i="5"/>
  <c r="L228" i="5"/>
  <c r="AH228" i="5" s="1"/>
  <c r="G228" i="5"/>
  <c r="AT227" i="5"/>
  <c r="AP227" i="5"/>
  <c r="AU227" i="5" s="1"/>
  <c r="AM227" i="5"/>
  <c r="AF227" i="5"/>
  <c r="AA227" i="5"/>
  <c r="V227" i="5"/>
  <c r="AH227" i="5" s="1"/>
  <c r="Q227" i="5"/>
  <c r="L227" i="5"/>
  <c r="G227" i="5"/>
  <c r="AT226" i="5"/>
  <c r="AP226" i="5"/>
  <c r="AM226" i="5"/>
  <c r="AF226" i="5"/>
  <c r="AA226" i="5"/>
  <c r="V226" i="5"/>
  <c r="Q226" i="5"/>
  <c r="L226" i="5"/>
  <c r="G226" i="5"/>
  <c r="AT225" i="5"/>
  <c r="AP225" i="5"/>
  <c r="AM225" i="5"/>
  <c r="AF225" i="5"/>
  <c r="AA225" i="5"/>
  <c r="V225" i="5"/>
  <c r="Q225" i="5"/>
  <c r="L225" i="5"/>
  <c r="AH225" i="5" s="1"/>
  <c r="G225" i="5"/>
  <c r="AT224" i="5"/>
  <c r="AP224" i="5"/>
  <c r="AM224" i="5"/>
  <c r="AF224" i="5"/>
  <c r="AA224" i="5"/>
  <c r="V224" i="5"/>
  <c r="Q224" i="5"/>
  <c r="L224" i="5"/>
  <c r="G224" i="5"/>
  <c r="AT223" i="5"/>
  <c r="AP223" i="5"/>
  <c r="AM223" i="5"/>
  <c r="AF223" i="5"/>
  <c r="AA223" i="5"/>
  <c r="V223" i="5"/>
  <c r="AH223" i="5" s="1"/>
  <c r="Q223" i="5"/>
  <c r="L223" i="5"/>
  <c r="G223" i="5"/>
  <c r="AT222" i="5"/>
  <c r="AP222" i="5"/>
  <c r="AM222" i="5"/>
  <c r="AF222" i="5"/>
  <c r="AA222" i="5"/>
  <c r="V222" i="5"/>
  <c r="Q222" i="5"/>
  <c r="L222" i="5"/>
  <c r="G222" i="5"/>
  <c r="AT221" i="5"/>
  <c r="AP221" i="5"/>
  <c r="AM221" i="5"/>
  <c r="AU221" i="5" s="1"/>
  <c r="AF221" i="5"/>
  <c r="AA221" i="5"/>
  <c r="V221" i="5"/>
  <c r="Q221" i="5"/>
  <c r="L221" i="5"/>
  <c r="AH221" i="5" s="1"/>
  <c r="AV221" i="5" s="1"/>
  <c r="G221" i="5"/>
  <c r="AT220" i="5"/>
  <c r="AP220" i="5"/>
  <c r="AM220" i="5"/>
  <c r="AF220" i="5"/>
  <c r="AA220" i="5"/>
  <c r="V220" i="5"/>
  <c r="Q220" i="5"/>
  <c r="L220" i="5"/>
  <c r="G220" i="5"/>
  <c r="AT219" i="5"/>
  <c r="AU219" i="5" s="1"/>
  <c r="AP219" i="5"/>
  <c r="AM219" i="5"/>
  <c r="AF219" i="5"/>
  <c r="AA219" i="5"/>
  <c r="V219" i="5"/>
  <c r="Q219" i="5"/>
  <c r="L219" i="5"/>
  <c r="G219" i="5"/>
  <c r="AT218" i="5"/>
  <c r="AP218" i="5"/>
  <c r="AM218" i="5"/>
  <c r="AU218" i="5" s="1"/>
  <c r="AF218" i="5"/>
  <c r="AA218" i="5"/>
  <c r="V218" i="5"/>
  <c r="Q218" i="5"/>
  <c r="L218" i="5"/>
  <c r="G218" i="5"/>
  <c r="AT217" i="5"/>
  <c r="AP217" i="5"/>
  <c r="AM217" i="5"/>
  <c r="AU217" i="5" s="1"/>
  <c r="AF217" i="5"/>
  <c r="AA217" i="5"/>
  <c r="V217" i="5"/>
  <c r="Q217" i="5"/>
  <c r="L217" i="5"/>
  <c r="G217" i="5"/>
  <c r="AT216" i="5"/>
  <c r="AP216" i="5"/>
  <c r="AU216" i="5" s="1"/>
  <c r="AM216" i="5"/>
  <c r="AF216" i="5"/>
  <c r="AA216" i="5"/>
  <c r="V216" i="5"/>
  <c r="Q216" i="5"/>
  <c r="L216" i="5"/>
  <c r="G216" i="5"/>
  <c r="AU215" i="5"/>
  <c r="AT215" i="5"/>
  <c r="AP215" i="5"/>
  <c r="AM215" i="5"/>
  <c r="AF215" i="5"/>
  <c r="AA215" i="5"/>
  <c r="V215" i="5"/>
  <c r="Q215" i="5"/>
  <c r="L215" i="5"/>
  <c r="G215" i="5"/>
  <c r="AT214" i="5"/>
  <c r="AP214" i="5"/>
  <c r="AM214" i="5"/>
  <c r="AU214" i="5" s="1"/>
  <c r="AF214" i="5"/>
  <c r="AA214" i="5"/>
  <c r="V214" i="5"/>
  <c r="Q214" i="5"/>
  <c r="L214" i="5"/>
  <c r="G214" i="5"/>
  <c r="AT213" i="5"/>
  <c r="AP213" i="5"/>
  <c r="AM213" i="5"/>
  <c r="AF213" i="5"/>
  <c r="AA213" i="5"/>
  <c r="V213" i="5"/>
  <c r="Q213" i="5"/>
  <c r="L213" i="5"/>
  <c r="G213" i="5"/>
  <c r="AT212" i="5"/>
  <c r="AP212" i="5"/>
  <c r="AM212" i="5"/>
  <c r="AF212" i="5"/>
  <c r="AA212" i="5"/>
  <c r="V212" i="5"/>
  <c r="Q212" i="5"/>
  <c r="L212" i="5"/>
  <c r="G212" i="5"/>
  <c r="AT211" i="5"/>
  <c r="AP211" i="5"/>
  <c r="AM211" i="5"/>
  <c r="AU211" i="5" s="1"/>
  <c r="AF211" i="5"/>
  <c r="AA211" i="5"/>
  <c r="V211" i="5"/>
  <c r="Q211" i="5"/>
  <c r="L211" i="5"/>
  <c r="G211" i="5"/>
  <c r="AT210" i="5"/>
  <c r="AP210" i="5"/>
  <c r="AM210" i="5"/>
  <c r="AF210" i="5"/>
  <c r="AA210" i="5"/>
  <c r="V210" i="5"/>
  <c r="AH210" i="5" s="1"/>
  <c r="Q210" i="5"/>
  <c r="L210" i="5"/>
  <c r="G210" i="5"/>
  <c r="AT209" i="5"/>
  <c r="AP209" i="5"/>
  <c r="AM209" i="5"/>
  <c r="AF209" i="5"/>
  <c r="AA209" i="5"/>
  <c r="V209" i="5"/>
  <c r="Q209" i="5"/>
  <c r="L209" i="5"/>
  <c r="G209" i="5"/>
  <c r="AT208" i="5"/>
  <c r="AP208" i="5"/>
  <c r="AM208" i="5"/>
  <c r="AF208" i="5"/>
  <c r="AA208" i="5"/>
  <c r="V208" i="5"/>
  <c r="Q208" i="5"/>
  <c r="L208" i="5"/>
  <c r="AH208" i="5" s="1"/>
  <c r="G208" i="5"/>
  <c r="AT207" i="5"/>
  <c r="AP207" i="5"/>
  <c r="AM207" i="5"/>
  <c r="AU207" i="5" s="1"/>
  <c r="AF207" i="5"/>
  <c r="AA207" i="5"/>
  <c r="V207" i="5"/>
  <c r="Q207" i="5"/>
  <c r="L207" i="5"/>
  <c r="G207" i="5"/>
  <c r="AT206" i="5"/>
  <c r="AP206" i="5"/>
  <c r="AM206" i="5"/>
  <c r="AF206" i="5"/>
  <c r="AA206" i="5"/>
  <c r="V206" i="5"/>
  <c r="Q206" i="5"/>
  <c r="L206" i="5"/>
  <c r="G206" i="5"/>
  <c r="AT205" i="5"/>
  <c r="AP205" i="5"/>
  <c r="AM205" i="5"/>
  <c r="AF205" i="5"/>
  <c r="AA205" i="5"/>
  <c r="V205" i="5"/>
  <c r="Q205" i="5"/>
  <c r="L205" i="5"/>
  <c r="G205" i="5"/>
  <c r="AT204" i="5"/>
  <c r="AP204" i="5"/>
  <c r="AM204" i="5"/>
  <c r="AF204" i="5"/>
  <c r="AA204" i="5"/>
  <c r="V204" i="5"/>
  <c r="Q204" i="5"/>
  <c r="L204" i="5"/>
  <c r="AH204" i="5" s="1"/>
  <c r="G204" i="5"/>
  <c r="AT203" i="5"/>
  <c r="AP203" i="5"/>
  <c r="AU203" i="5" s="1"/>
  <c r="AM203" i="5"/>
  <c r="AF203" i="5"/>
  <c r="AA203" i="5"/>
  <c r="V203" i="5"/>
  <c r="AH203" i="5" s="1"/>
  <c r="Q203" i="5"/>
  <c r="L203" i="5"/>
  <c r="G203" i="5"/>
  <c r="AT202" i="5"/>
  <c r="AP202" i="5"/>
  <c r="AM202" i="5"/>
  <c r="AF202" i="5"/>
  <c r="AA202" i="5"/>
  <c r="V202" i="5"/>
  <c r="Q202" i="5"/>
  <c r="L202" i="5"/>
  <c r="G202" i="5"/>
  <c r="AT201" i="5"/>
  <c r="AP201" i="5"/>
  <c r="AM201" i="5"/>
  <c r="AU201" i="5" s="1"/>
  <c r="AF201" i="5"/>
  <c r="AA201" i="5"/>
  <c r="V201" i="5"/>
  <c r="Q201" i="5"/>
  <c r="L201" i="5"/>
  <c r="AH201" i="5" s="1"/>
  <c r="G201" i="5"/>
  <c r="AT200" i="5"/>
  <c r="AP200" i="5"/>
  <c r="AM200" i="5"/>
  <c r="AF200" i="5"/>
  <c r="AA200" i="5"/>
  <c r="V200" i="5"/>
  <c r="Q200" i="5"/>
  <c r="L200" i="5"/>
  <c r="G200" i="5"/>
  <c r="AT199" i="5"/>
  <c r="AU199" i="5" s="1"/>
  <c r="AP199" i="5"/>
  <c r="AM199" i="5"/>
  <c r="AF199" i="5"/>
  <c r="AA199" i="5"/>
  <c r="V199" i="5"/>
  <c r="Q199" i="5"/>
  <c r="L199" i="5"/>
  <c r="G199" i="5"/>
  <c r="AT198" i="5"/>
  <c r="AP198" i="5"/>
  <c r="AM198" i="5"/>
  <c r="AU198" i="5" s="1"/>
  <c r="AF198" i="5"/>
  <c r="AA198" i="5"/>
  <c r="V198" i="5"/>
  <c r="Q198" i="5"/>
  <c r="L198" i="5"/>
  <c r="G198" i="5"/>
  <c r="AT197" i="5"/>
  <c r="AP197" i="5"/>
  <c r="AM197" i="5"/>
  <c r="AF197" i="5"/>
  <c r="AA197" i="5"/>
  <c r="V197" i="5"/>
  <c r="Q197" i="5"/>
  <c r="L197" i="5"/>
  <c r="G197" i="5"/>
  <c r="AT196" i="5"/>
  <c r="AP196" i="5"/>
  <c r="AM196" i="5"/>
  <c r="AF196" i="5"/>
  <c r="AA196" i="5"/>
  <c r="V196" i="5"/>
  <c r="Q196" i="5"/>
  <c r="L196" i="5"/>
  <c r="G196" i="5"/>
  <c r="AU195" i="5"/>
  <c r="AT195" i="5"/>
  <c r="AP195" i="5"/>
  <c r="AM195" i="5"/>
  <c r="AF195" i="5"/>
  <c r="AA195" i="5"/>
  <c r="V195" i="5"/>
  <c r="Q195" i="5"/>
  <c r="L195" i="5"/>
  <c r="G195" i="5"/>
  <c r="AT194" i="5"/>
  <c r="AP194" i="5"/>
  <c r="AM194" i="5"/>
  <c r="AU194" i="5" s="1"/>
  <c r="AF194" i="5"/>
  <c r="AA194" i="5"/>
  <c r="V194" i="5"/>
  <c r="Q194" i="5"/>
  <c r="L194" i="5"/>
  <c r="G194" i="5"/>
  <c r="AT193" i="5"/>
  <c r="AP193" i="5"/>
  <c r="AM193" i="5"/>
  <c r="AF193" i="5"/>
  <c r="AA193" i="5"/>
  <c r="V193" i="5"/>
  <c r="Q193" i="5"/>
  <c r="L193" i="5"/>
  <c r="G193" i="5"/>
  <c r="AT192" i="5"/>
  <c r="AP192" i="5"/>
  <c r="AM192" i="5"/>
  <c r="AF192" i="5"/>
  <c r="AA192" i="5"/>
  <c r="V192" i="5"/>
  <c r="Q192" i="5"/>
  <c r="L192" i="5"/>
  <c r="G192" i="5"/>
  <c r="AT191" i="5"/>
  <c r="AP191" i="5"/>
  <c r="AM191" i="5"/>
  <c r="AU191" i="5" s="1"/>
  <c r="AF191" i="5"/>
  <c r="AA191" i="5"/>
  <c r="V191" i="5"/>
  <c r="Q191" i="5"/>
  <c r="L191" i="5"/>
  <c r="G191" i="5"/>
  <c r="AT190" i="5"/>
  <c r="AP190" i="5"/>
  <c r="AM190" i="5"/>
  <c r="AF190" i="5"/>
  <c r="AA190" i="5"/>
  <c r="V190" i="5"/>
  <c r="Q190" i="5"/>
  <c r="L190" i="5"/>
  <c r="G190" i="5"/>
  <c r="AT189" i="5"/>
  <c r="AP189" i="5"/>
  <c r="AM189" i="5"/>
  <c r="AF189" i="5"/>
  <c r="AA189" i="5"/>
  <c r="V189" i="5"/>
  <c r="Q189" i="5"/>
  <c r="L189" i="5"/>
  <c r="G189" i="5"/>
  <c r="AT188" i="5"/>
  <c r="AP188" i="5"/>
  <c r="AM188" i="5"/>
  <c r="AF188" i="5"/>
  <c r="AA188" i="5"/>
  <c r="V188" i="5"/>
  <c r="Q188" i="5"/>
  <c r="L188" i="5"/>
  <c r="AH188" i="5" s="1"/>
  <c r="G188" i="5"/>
  <c r="AT187" i="5"/>
  <c r="AP187" i="5"/>
  <c r="AU187" i="5" s="1"/>
  <c r="AM187" i="5"/>
  <c r="AF187" i="5"/>
  <c r="AA187" i="5"/>
  <c r="V187" i="5"/>
  <c r="AH187" i="5" s="1"/>
  <c r="Q187" i="5"/>
  <c r="L187" i="5"/>
  <c r="G187" i="5"/>
  <c r="AT186" i="5"/>
  <c r="AP186" i="5"/>
  <c r="AM186" i="5"/>
  <c r="AF186" i="5"/>
  <c r="AA186" i="5"/>
  <c r="V186" i="5"/>
  <c r="Q186" i="5"/>
  <c r="L186" i="5"/>
  <c r="G186" i="5"/>
  <c r="AT185" i="5"/>
  <c r="AP185" i="5"/>
  <c r="AM185" i="5"/>
  <c r="AU185" i="5" s="1"/>
  <c r="AF185" i="5"/>
  <c r="AA185" i="5"/>
  <c r="V185" i="5"/>
  <c r="Q185" i="5"/>
  <c r="L185" i="5"/>
  <c r="AH185" i="5" s="1"/>
  <c r="G185" i="5"/>
  <c r="AT184" i="5"/>
  <c r="AP184" i="5"/>
  <c r="AM184" i="5"/>
  <c r="AF184" i="5"/>
  <c r="AA184" i="5"/>
  <c r="V184" i="5"/>
  <c r="Q184" i="5"/>
  <c r="L184" i="5"/>
  <c r="G184" i="5"/>
  <c r="AT183" i="5"/>
  <c r="AU183" i="5" s="1"/>
  <c r="AP183" i="5"/>
  <c r="AM183" i="5"/>
  <c r="AF183" i="5"/>
  <c r="AA183" i="5"/>
  <c r="V183" i="5"/>
  <c r="Q183" i="5"/>
  <c r="L183" i="5"/>
  <c r="G183" i="5"/>
  <c r="AT182" i="5"/>
  <c r="AP182" i="5"/>
  <c r="AM182" i="5"/>
  <c r="AU182" i="5" s="1"/>
  <c r="AF182" i="5"/>
  <c r="AA182" i="5"/>
  <c r="V182" i="5"/>
  <c r="Q182" i="5"/>
  <c r="L182" i="5"/>
  <c r="G182" i="5"/>
  <c r="AT181" i="5"/>
  <c r="AP181" i="5"/>
  <c r="AM181" i="5"/>
  <c r="AF181" i="5"/>
  <c r="AA181" i="5"/>
  <c r="V181" i="5"/>
  <c r="Q181" i="5"/>
  <c r="L181" i="5"/>
  <c r="G181" i="5"/>
  <c r="AT180" i="5"/>
  <c r="AP180" i="5"/>
  <c r="AM180" i="5"/>
  <c r="AF180" i="5"/>
  <c r="AA180" i="5"/>
  <c r="V180" i="5"/>
  <c r="Q180" i="5"/>
  <c r="L180" i="5"/>
  <c r="G180" i="5"/>
  <c r="AU179" i="5"/>
  <c r="AT179" i="5"/>
  <c r="AP179" i="5"/>
  <c r="AM179" i="5"/>
  <c r="AF179" i="5"/>
  <c r="AA179" i="5"/>
  <c r="V179" i="5"/>
  <c r="Q179" i="5"/>
  <c r="L179" i="5"/>
  <c r="G179" i="5"/>
  <c r="AT178" i="5"/>
  <c r="AP178" i="5"/>
  <c r="AM178" i="5"/>
  <c r="AU178" i="5" s="1"/>
  <c r="AF178" i="5"/>
  <c r="AA178" i="5"/>
  <c r="V178" i="5"/>
  <c r="Q178" i="5"/>
  <c r="L178" i="5"/>
  <c r="G178" i="5"/>
  <c r="AT177" i="5"/>
  <c r="AP177" i="5"/>
  <c r="AM177" i="5"/>
  <c r="AF177" i="5"/>
  <c r="AA177" i="5"/>
  <c r="V177" i="5"/>
  <c r="Q177" i="5"/>
  <c r="L177" i="5"/>
  <c r="G177" i="5"/>
  <c r="AT176" i="5"/>
  <c r="AP176" i="5"/>
  <c r="AM176" i="5"/>
  <c r="AF176" i="5"/>
  <c r="AA176" i="5"/>
  <c r="V176" i="5"/>
  <c r="Q176" i="5"/>
  <c r="L176" i="5"/>
  <c r="G176" i="5"/>
  <c r="AT175" i="5"/>
  <c r="AP175" i="5"/>
  <c r="AM175" i="5"/>
  <c r="AF175" i="5"/>
  <c r="AA175" i="5"/>
  <c r="V175" i="5"/>
  <c r="Q175" i="5"/>
  <c r="L175" i="5"/>
  <c r="G175" i="5"/>
  <c r="AT174" i="5"/>
  <c r="AP174" i="5"/>
  <c r="AM174" i="5"/>
  <c r="AF174" i="5"/>
  <c r="AA174" i="5"/>
  <c r="V174" i="5"/>
  <c r="Q174" i="5"/>
  <c r="L174" i="5"/>
  <c r="G174" i="5"/>
  <c r="AT173" i="5"/>
  <c r="AP173" i="5"/>
  <c r="AM173" i="5"/>
  <c r="AU173" i="5" s="1"/>
  <c r="AF173" i="5"/>
  <c r="AA173" i="5"/>
  <c r="V173" i="5"/>
  <c r="Q173" i="5"/>
  <c r="L173" i="5"/>
  <c r="G173" i="5"/>
  <c r="AT172" i="5"/>
  <c r="AP172" i="5"/>
  <c r="AU172" i="5" s="1"/>
  <c r="AM172" i="5"/>
  <c r="AF172" i="5"/>
  <c r="AA172" i="5"/>
  <c r="V172" i="5"/>
  <c r="Q172" i="5"/>
  <c r="L172" i="5"/>
  <c r="G172" i="5"/>
  <c r="AT171" i="5"/>
  <c r="AP171" i="5"/>
  <c r="AM171" i="5"/>
  <c r="AF171" i="5"/>
  <c r="AA171" i="5"/>
  <c r="V171" i="5"/>
  <c r="Q171" i="5"/>
  <c r="L171" i="5"/>
  <c r="G171" i="5"/>
  <c r="AT170" i="5"/>
  <c r="AP170" i="5"/>
  <c r="AM170" i="5"/>
  <c r="AF170" i="5"/>
  <c r="AA170" i="5"/>
  <c r="V170" i="5"/>
  <c r="Q170" i="5"/>
  <c r="L170" i="5"/>
  <c r="AH170" i="5" s="1"/>
  <c r="G170" i="5"/>
  <c r="AT169" i="5"/>
  <c r="AP169" i="5"/>
  <c r="AM169" i="5"/>
  <c r="AF169" i="5"/>
  <c r="AA169" i="5"/>
  <c r="V169" i="5"/>
  <c r="AG169" i="5" s="1"/>
  <c r="Q169" i="5"/>
  <c r="L169" i="5"/>
  <c r="G169" i="5"/>
  <c r="AU168" i="5"/>
  <c r="AT168" i="5"/>
  <c r="AP168" i="5"/>
  <c r="AM168" i="5"/>
  <c r="AF168" i="5"/>
  <c r="AA168" i="5"/>
  <c r="V168" i="5"/>
  <c r="Q168" i="5"/>
  <c r="AH168" i="5" s="1"/>
  <c r="L168" i="5"/>
  <c r="G168" i="5"/>
  <c r="AT167" i="5"/>
  <c r="AP167" i="5"/>
  <c r="AM167" i="5"/>
  <c r="AF167" i="5"/>
  <c r="AA167" i="5"/>
  <c r="V167" i="5"/>
  <c r="AG167" i="5" s="1"/>
  <c r="Q167" i="5"/>
  <c r="L167" i="5"/>
  <c r="G167" i="5"/>
  <c r="AT166" i="5"/>
  <c r="AP166" i="5"/>
  <c r="AM166" i="5"/>
  <c r="AF166" i="5"/>
  <c r="AA166" i="5"/>
  <c r="V166" i="5"/>
  <c r="Q166" i="5"/>
  <c r="L166" i="5"/>
  <c r="G166" i="5"/>
  <c r="AT165" i="5"/>
  <c r="AP165" i="5"/>
  <c r="AM165" i="5"/>
  <c r="AF165" i="5"/>
  <c r="AA165" i="5"/>
  <c r="V165" i="5"/>
  <c r="Q165" i="5"/>
  <c r="L165" i="5"/>
  <c r="G165" i="5"/>
  <c r="AT164" i="5"/>
  <c r="AP164" i="5"/>
  <c r="AU164" i="5" s="1"/>
  <c r="AM164" i="5"/>
  <c r="AF164" i="5"/>
  <c r="AA164" i="5"/>
  <c r="V164" i="5"/>
  <c r="Q164" i="5"/>
  <c r="L164" i="5"/>
  <c r="G164" i="5"/>
  <c r="AT163" i="5"/>
  <c r="AP163" i="5"/>
  <c r="AM163" i="5"/>
  <c r="AF163" i="5"/>
  <c r="AA163" i="5"/>
  <c r="V163" i="5"/>
  <c r="Q163" i="5"/>
  <c r="L163" i="5"/>
  <c r="G163" i="5"/>
  <c r="AT162" i="5"/>
  <c r="AP162" i="5"/>
  <c r="AM162" i="5"/>
  <c r="AF162" i="5"/>
  <c r="AA162" i="5"/>
  <c r="V162" i="5"/>
  <c r="Q162" i="5"/>
  <c r="L162" i="5"/>
  <c r="G162" i="5"/>
  <c r="AT161" i="5"/>
  <c r="AP161" i="5"/>
  <c r="AM161" i="5"/>
  <c r="AF161" i="5"/>
  <c r="AA161" i="5"/>
  <c r="V161" i="5"/>
  <c r="Q161" i="5"/>
  <c r="L161" i="5"/>
  <c r="G161" i="5"/>
  <c r="AU160" i="5"/>
  <c r="AT160" i="5"/>
  <c r="AP160" i="5"/>
  <c r="AM160" i="5"/>
  <c r="AF160" i="5"/>
  <c r="AA160" i="5"/>
  <c r="V160" i="5"/>
  <c r="Q160" i="5"/>
  <c r="AH160" i="5" s="1"/>
  <c r="AV160" i="5" s="1"/>
  <c r="L160" i="5"/>
  <c r="G160" i="5"/>
  <c r="AT159" i="5"/>
  <c r="AP159" i="5"/>
  <c r="AM159" i="5"/>
  <c r="AF159" i="5"/>
  <c r="AA159" i="5"/>
  <c r="V159" i="5"/>
  <c r="AG159" i="5" s="1"/>
  <c r="Q159" i="5"/>
  <c r="L159" i="5"/>
  <c r="G159" i="5"/>
  <c r="AT158" i="5"/>
  <c r="AP158" i="5"/>
  <c r="AM158" i="5"/>
  <c r="AF158" i="5"/>
  <c r="AA158" i="5"/>
  <c r="V158" i="5"/>
  <c r="Q158" i="5"/>
  <c r="L158" i="5"/>
  <c r="G158" i="5"/>
  <c r="AT157" i="5"/>
  <c r="AP157" i="5"/>
  <c r="AM157" i="5"/>
  <c r="AF157" i="5"/>
  <c r="AA157" i="5"/>
  <c r="V157" i="5"/>
  <c r="Q157" i="5"/>
  <c r="L157" i="5"/>
  <c r="G157" i="5"/>
  <c r="AT156" i="5"/>
  <c r="AP156" i="5"/>
  <c r="AU156" i="5" s="1"/>
  <c r="AM156" i="5"/>
  <c r="AF156" i="5"/>
  <c r="AA156" i="5"/>
  <c r="V156" i="5"/>
  <c r="Q156" i="5"/>
  <c r="AH156" i="5" s="1"/>
  <c r="AV156" i="5" s="1"/>
  <c r="L156" i="5"/>
  <c r="G156" i="5"/>
  <c r="AT155" i="5"/>
  <c r="AP155" i="5"/>
  <c r="AM155" i="5"/>
  <c r="AF155" i="5"/>
  <c r="AA155" i="5"/>
  <c r="V155" i="5"/>
  <c r="Q155" i="5"/>
  <c r="L155" i="5"/>
  <c r="G155" i="5"/>
  <c r="AT154" i="5"/>
  <c r="AP154" i="5"/>
  <c r="AM154" i="5"/>
  <c r="AF154" i="5"/>
  <c r="AA154" i="5"/>
  <c r="V154" i="5"/>
  <c r="Q154" i="5"/>
  <c r="L154" i="5"/>
  <c r="G154" i="5"/>
  <c r="AT153" i="5"/>
  <c r="AP153" i="5"/>
  <c r="AM153" i="5"/>
  <c r="AF153" i="5"/>
  <c r="AA153" i="5"/>
  <c r="V153" i="5"/>
  <c r="Q153" i="5"/>
  <c r="L153" i="5"/>
  <c r="G153" i="5"/>
  <c r="AU152" i="5"/>
  <c r="AT152" i="5"/>
  <c r="AP152" i="5"/>
  <c r="AM152" i="5"/>
  <c r="AF152" i="5"/>
  <c r="AA152" i="5"/>
  <c r="V152" i="5"/>
  <c r="Q152" i="5"/>
  <c r="AH152" i="5" s="1"/>
  <c r="AV152" i="5" s="1"/>
  <c r="L152" i="5"/>
  <c r="G152" i="5"/>
  <c r="AT151" i="5"/>
  <c r="AP151" i="5"/>
  <c r="AM151" i="5"/>
  <c r="AF151" i="5"/>
  <c r="AA151" i="5"/>
  <c r="V151" i="5"/>
  <c r="AG151" i="5" s="1"/>
  <c r="Q151" i="5"/>
  <c r="L151" i="5"/>
  <c r="G151" i="5"/>
  <c r="AT150" i="5"/>
  <c r="AP150" i="5"/>
  <c r="AM150" i="5"/>
  <c r="AF150" i="5"/>
  <c r="AA150" i="5"/>
  <c r="V150" i="5"/>
  <c r="Q150" i="5"/>
  <c r="L150" i="5"/>
  <c r="G150" i="5"/>
  <c r="AT149" i="5"/>
  <c r="AP149" i="5"/>
  <c r="AM149" i="5"/>
  <c r="AF149" i="5"/>
  <c r="AA149" i="5"/>
  <c r="V149" i="5"/>
  <c r="Q149" i="5"/>
  <c r="L149" i="5"/>
  <c r="G149" i="5"/>
  <c r="AT148" i="5"/>
  <c r="AP148" i="5"/>
  <c r="AU148" i="5" s="1"/>
  <c r="AM148" i="5"/>
  <c r="AF148" i="5"/>
  <c r="AA148" i="5"/>
  <c r="V148" i="5"/>
  <c r="Q148" i="5"/>
  <c r="L148" i="5"/>
  <c r="G148" i="5"/>
  <c r="AT147" i="5"/>
  <c r="AP147" i="5"/>
  <c r="AM147" i="5"/>
  <c r="AF147" i="5"/>
  <c r="AA147" i="5"/>
  <c r="V147" i="5"/>
  <c r="Q147" i="5"/>
  <c r="L147" i="5"/>
  <c r="G147" i="5"/>
  <c r="AT146" i="5"/>
  <c r="AP146" i="5"/>
  <c r="AM146" i="5"/>
  <c r="AU146" i="5" s="1"/>
  <c r="AF146" i="5"/>
  <c r="AA146" i="5"/>
  <c r="V146" i="5"/>
  <c r="Q146" i="5"/>
  <c r="AG146" i="5" s="1"/>
  <c r="L146" i="5"/>
  <c r="G146" i="5"/>
  <c r="AT145" i="5"/>
  <c r="AP145" i="5"/>
  <c r="AM145" i="5"/>
  <c r="AF145" i="5"/>
  <c r="AA145" i="5"/>
  <c r="V145" i="5"/>
  <c r="Q145" i="5"/>
  <c r="L145" i="5"/>
  <c r="G145" i="5"/>
  <c r="AU144" i="5"/>
  <c r="AT144" i="5"/>
  <c r="AP144" i="5"/>
  <c r="AM144" i="5"/>
  <c r="AF144" i="5"/>
  <c r="AA144" i="5"/>
  <c r="V144" i="5"/>
  <c r="Q144" i="5"/>
  <c r="L144" i="5"/>
  <c r="G144" i="5"/>
  <c r="AT143" i="5"/>
  <c r="AP143" i="5"/>
  <c r="AM143" i="5"/>
  <c r="AU143" i="5" s="1"/>
  <c r="AF143" i="5"/>
  <c r="AA143" i="5"/>
  <c r="V143" i="5"/>
  <c r="Q143" i="5"/>
  <c r="L143" i="5"/>
  <c r="G143" i="5"/>
  <c r="AT142" i="5"/>
  <c r="AP142" i="5"/>
  <c r="AM142" i="5"/>
  <c r="AF142" i="5"/>
  <c r="AA142" i="5"/>
  <c r="V142" i="5"/>
  <c r="Q142" i="5"/>
  <c r="L142" i="5"/>
  <c r="G142" i="5"/>
  <c r="AT141" i="5"/>
  <c r="AU141" i="5" s="1"/>
  <c r="AP141" i="5"/>
  <c r="AM141" i="5"/>
  <c r="AF141" i="5"/>
  <c r="AA141" i="5"/>
  <c r="V141" i="5"/>
  <c r="Q141" i="5"/>
  <c r="L141" i="5"/>
  <c r="G141" i="5"/>
  <c r="AT140" i="5"/>
  <c r="AP140" i="5"/>
  <c r="AM140" i="5"/>
  <c r="AU140" i="5" s="1"/>
  <c r="AF140" i="5"/>
  <c r="AA140" i="5"/>
  <c r="V140" i="5"/>
  <c r="AG140" i="5" s="1"/>
  <c r="Q140" i="5"/>
  <c r="L140" i="5"/>
  <c r="AH140" i="5" s="1"/>
  <c r="G140" i="5"/>
  <c r="AT139" i="5"/>
  <c r="AP139" i="5"/>
  <c r="AM139" i="5"/>
  <c r="AF139" i="5"/>
  <c r="AA139" i="5"/>
  <c r="V139" i="5"/>
  <c r="Q139" i="5"/>
  <c r="L139" i="5"/>
  <c r="G139" i="5"/>
  <c r="AT138" i="5"/>
  <c r="AP138" i="5"/>
  <c r="AM138" i="5"/>
  <c r="AF138" i="5"/>
  <c r="AA138" i="5"/>
  <c r="V138" i="5"/>
  <c r="Q138" i="5"/>
  <c r="L138" i="5"/>
  <c r="G138" i="5"/>
  <c r="AT137" i="5"/>
  <c r="AP137" i="5"/>
  <c r="AM137" i="5"/>
  <c r="AF137" i="5"/>
  <c r="AA137" i="5"/>
  <c r="V137" i="5"/>
  <c r="Q137" i="5"/>
  <c r="AH137" i="5" s="1"/>
  <c r="L137" i="5"/>
  <c r="G137" i="5"/>
  <c r="AT136" i="5"/>
  <c r="AP136" i="5"/>
  <c r="AM136" i="5"/>
  <c r="AF136" i="5"/>
  <c r="AA136" i="5"/>
  <c r="V136" i="5"/>
  <c r="AG136" i="5" s="1"/>
  <c r="Q136" i="5"/>
  <c r="L136" i="5"/>
  <c r="G136" i="5"/>
  <c r="AT135" i="5"/>
  <c r="AP135" i="5"/>
  <c r="AM135" i="5"/>
  <c r="AF135" i="5"/>
  <c r="AA135" i="5"/>
  <c r="AG135" i="5" s="1"/>
  <c r="V135" i="5"/>
  <c r="Q135" i="5"/>
  <c r="L135" i="5"/>
  <c r="G135" i="5"/>
  <c r="AT134" i="5"/>
  <c r="AP134" i="5"/>
  <c r="AM134" i="5"/>
  <c r="AF134" i="5"/>
  <c r="AA134" i="5"/>
  <c r="V134" i="5"/>
  <c r="Q134" i="5"/>
  <c r="L134" i="5"/>
  <c r="AH134" i="5" s="1"/>
  <c r="G134" i="5"/>
  <c r="AT133" i="5"/>
  <c r="AP133" i="5"/>
  <c r="AM133" i="5"/>
  <c r="AF133" i="5"/>
  <c r="AA133" i="5"/>
  <c r="V133" i="5"/>
  <c r="Q133" i="5"/>
  <c r="AH133" i="5" s="1"/>
  <c r="L133" i="5"/>
  <c r="G133" i="5"/>
  <c r="AT132" i="5"/>
  <c r="AU132" i="5" s="1"/>
  <c r="AP132" i="5"/>
  <c r="AM132" i="5"/>
  <c r="AF132" i="5"/>
  <c r="AA132" i="5"/>
  <c r="V132" i="5"/>
  <c r="Q132" i="5"/>
  <c r="L132" i="5"/>
  <c r="G132" i="5"/>
  <c r="AT131" i="5"/>
  <c r="AP131" i="5"/>
  <c r="AM131" i="5"/>
  <c r="AU131" i="5" s="1"/>
  <c r="AF131" i="5"/>
  <c r="AA131" i="5"/>
  <c r="V131" i="5"/>
  <c r="Q131" i="5"/>
  <c r="L131" i="5"/>
  <c r="AH131" i="5" s="1"/>
  <c r="AV131" i="5" s="1"/>
  <c r="G131" i="5"/>
  <c r="AT130" i="5"/>
  <c r="AP130" i="5"/>
  <c r="AM130" i="5"/>
  <c r="AF130" i="5"/>
  <c r="AA130" i="5"/>
  <c r="V130" i="5"/>
  <c r="Q130" i="5"/>
  <c r="L130" i="5"/>
  <c r="G130" i="5"/>
  <c r="AT129" i="5"/>
  <c r="AP129" i="5"/>
  <c r="AM129" i="5"/>
  <c r="AF129" i="5"/>
  <c r="AA129" i="5"/>
  <c r="V129" i="5"/>
  <c r="Q129" i="5"/>
  <c r="L129" i="5"/>
  <c r="G129" i="5"/>
  <c r="AU128" i="5"/>
  <c r="AT128" i="5"/>
  <c r="AP128" i="5"/>
  <c r="AM128" i="5"/>
  <c r="AF128" i="5"/>
  <c r="AA128" i="5"/>
  <c r="V128" i="5"/>
  <c r="Q128" i="5"/>
  <c r="L128" i="5"/>
  <c r="G128" i="5"/>
  <c r="AT127" i="5"/>
  <c r="AP127" i="5"/>
  <c r="AM127" i="5"/>
  <c r="AU127" i="5" s="1"/>
  <c r="AF127" i="5"/>
  <c r="AA127" i="5"/>
  <c r="V127" i="5"/>
  <c r="Q127" i="5"/>
  <c r="L127" i="5"/>
  <c r="G127" i="5"/>
  <c r="AT126" i="5"/>
  <c r="AP126" i="5"/>
  <c r="AM126" i="5"/>
  <c r="AF126" i="5"/>
  <c r="AA126" i="5"/>
  <c r="V126" i="5"/>
  <c r="Q126" i="5"/>
  <c r="L126" i="5"/>
  <c r="G126" i="5"/>
  <c r="AT125" i="5"/>
  <c r="AU125" i="5" s="1"/>
  <c r="AP125" i="5"/>
  <c r="AM125" i="5"/>
  <c r="AF125" i="5"/>
  <c r="AA125" i="5"/>
  <c r="V125" i="5"/>
  <c r="Q125" i="5"/>
  <c r="L125" i="5"/>
  <c r="G125" i="5"/>
  <c r="AT124" i="5"/>
  <c r="AP124" i="5"/>
  <c r="AM124" i="5"/>
  <c r="AU124" i="5" s="1"/>
  <c r="AF124" i="5"/>
  <c r="AA124" i="5"/>
  <c r="V124" i="5"/>
  <c r="Q124" i="5"/>
  <c r="L124" i="5"/>
  <c r="G124" i="5"/>
  <c r="AT123" i="5"/>
  <c r="AP123" i="5"/>
  <c r="AM123" i="5"/>
  <c r="AF123" i="5"/>
  <c r="AA123" i="5"/>
  <c r="V123" i="5"/>
  <c r="Q123" i="5"/>
  <c r="L123" i="5"/>
  <c r="G123" i="5"/>
  <c r="AT122" i="5"/>
  <c r="AP122" i="5"/>
  <c r="AM122" i="5"/>
  <c r="AF122" i="5"/>
  <c r="AA122" i="5"/>
  <c r="V122" i="5"/>
  <c r="Q122" i="5"/>
  <c r="L122" i="5"/>
  <c r="G122" i="5"/>
  <c r="AT121" i="5"/>
  <c r="AP121" i="5"/>
  <c r="AM121" i="5"/>
  <c r="AF121" i="5"/>
  <c r="AA121" i="5"/>
  <c r="V121" i="5"/>
  <c r="Q121" i="5"/>
  <c r="L121" i="5"/>
  <c r="G121" i="5"/>
  <c r="AT120" i="5"/>
  <c r="AP120" i="5"/>
  <c r="AM120" i="5"/>
  <c r="AU120" i="5" s="1"/>
  <c r="AF120" i="5"/>
  <c r="AA120" i="5"/>
  <c r="V120" i="5"/>
  <c r="Q120" i="5"/>
  <c r="L120" i="5"/>
  <c r="G120" i="5"/>
  <c r="AT119" i="5"/>
  <c r="AP119" i="5"/>
  <c r="AM119" i="5"/>
  <c r="AF119" i="5"/>
  <c r="AA119" i="5"/>
  <c r="V119" i="5"/>
  <c r="Q119" i="5"/>
  <c r="L119" i="5"/>
  <c r="G119" i="5"/>
  <c r="AT118" i="5"/>
  <c r="AP118" i="5"/>
  <c r="AM118" i="5"/>
  <c r="AF118" i="5"/>
  <c r="AA118" i="5"/>
  <c r="V118" i="5"/>
  <c r="Q118" i="5"/>
  <c r="L118" i="5"/>
  <c r="G118" i="5"/>
  <c r="AT117" i="5"/>
  <c r="AP117" i="5"/>
  <c r="AM117" i="5"/>
  <c r="AF117" i="5"/>
  <c r="AA117" i="5"/>
  <c r="V117" i="5"/>
  <c r="Q117" i="5"/>
  <c r="L117" i="5"/>
  <c r="G117" i="5"/>
  <c r="AT116" i="5"/>
  <c r="AP116" i="5"/>
  <c r="AU116" i="5" s="1"/>
  <c r="AM116" i="5"/>
  <c r="AF116" i="5"/>
  <c r="AA116" i="5"/>
  <c r="V116" i="5"/>
  <c r="Q116" i="5"/>
  <c r="L116" i="5"/>
  <c r="AH116" i="5" s="1"/>
  <c r="G116" i="5"/>
  <c r="AT115" i="5"/>
  <c r="AP115" i="5"/>
  <c r="AM115" i="5"/>
  <c r="AF115" i="5"/>
  <c r="AA115" i="5"/>
  <c r="V115" i="5"/>
  <c r="Q115" i="5"/>
  <c r="L115" i="5"/>
  <c r="G115" i="5"/>
  <c r="AT114" i="5"/>
  <c r="AP114" i="5"/>
  <c r="AM114" i="5"/>
  <c r="AF114" i="5"/>
  <c r="AA114" i="5"/>
  <c r="V114" i="5"/>
  <c r="Q114" i="5"/>
  <c r="AG114" i="5" s="1"/>
  <c r="L114" i="5"/>
  <c r="G114" i="5"/>
  <c r="AT113" i="5"/>
  <c r="AP113" i="5"/>
  <c r="AM113" i="5"/>
  <c r="AF113" i="5"/>
  <c r="AA113" i="5"/>
  <c r="V113" i="5"/>
  <c r="Q113" i="5"/>
  <c r="L113" i="5"/>
  <c r="G113" i="5"/>
  <c r="AU112" i="5"/>
  <c r="AT112" i="5"/>
  <c r="AP112" i="5"/>
  <c r="AM112" i="5"/>
  <c r="AF112" i="5"/>
  <c r="AA112" i="5"/>
  <c r="V112" i="5"/>
  <c r="Q112" i="5"/>
  <c r="AH112" i="5" s="1"/>
  <c r="AV112" i="5" s="1"/>
  <c r="L112" i="5"/>
  <c r="G112" i="5"/>
  <c r="AT111" i="5"/>
  <c r="AP111" i="5"/>
  <c r="AM111" i="5"/>
  <c r="AF111" i="5"/>
  <c r="AA111" i="5"/>
  <c r="V111" i="5"/>
  <c r="Q111" i="5"/>
  <c r="L111" i="5"/>
  <c r="G111" i="5"/>
  <c r="AT110" i="5"/>
  <c r="AP110" i="5"/>
  <c r="AM110" i="5"/>
  <c r="AF110" i="5"/>
  <c r="AA110" i="5"/>
  <c r="V110" i="5"/>
  <c r="Q110" i="5"/>
  <c r="L110" i="5"/>
  <c r="G110" i="5"/>
  <c r="AT109" i="5"/>
  <c r="AP109" i="5"/>
  <c r="AM109" i="5"/>
  <c r="AF109" i="5"/>
  <c r="AA109" i="5"/>
  <c r="V109" i="5"/>
  <c r="Q109" i="5"/>
  <c r="L109" i="5"/>
  <c r="G109" i="5"/>
  <c r="AT108" i="5"/>
  <c r="AP108" i="5"/>
  <c r="AU108" i="5" s="1"/>
  <c r="AM108" i="5"/>
  <c r="AF108" i="5"/>
  <c r="AA108" i="5"/>
  <c r="V108" i="5"/>
  <c r="Q108" i="5"/>
  <c r="L108" i="5"/>
  <c r="G108" i="5"/>
  <c r="AT107" i="5"/>
  <c r="AP107" i="5"/>
  <c r="AM107" i="5"/>
  <c r="AF107" i="5"/>
  <c r="AA107" i="5"/>
  <c r="V107" i="5"/>
  <c r="Q107" i="5"/>
  <c r="L107" i="5"/>
  <c r="G107" i="5"/>
  <c r="AT106" i="5"/>
  <c r="AP106" i="5"/>
  <c r="AM106" i="5"/>
  <c r="AU106" i="5" s="1"/>
  <c r="AF106" i="5"/>
  <c r="AA106" i="5"/>
  <c r="V106" i="5"/>
  <c r="Q106" i="5"/>
  <c r="AG106" i="5" s="1"/>
  <c r="L106" i="5"/>
  <c r="G106" i="5"/>
  <c r="AT105" i="5"/>
  <c r="AP105" i="5"/>
  <c r="AM105" i="5"/>
  <c r="AF105" i="5"/>
  <c r="AA105" i="5"/>
  <c r="V105" i="5"/>
  <c r="Q105" i="5"/>
  <c r="L105" i="5"/>
  <c r="G105" i="5"/>
  <c r="AU104" i="5"/>
  <c r="AT104" i="5"/>
  <c r="AP104" i="5"/>
  <c r="AM104" i="5"/>
  <c r="AF104" i="5"/>
  <c r="AA104" i="5"/>
  <c r="V104" i="5"/>
  <c r="Q104" i="5"/>
  <c r="AH104" i="5" s="1"/>
  <c r="AV104" i="5" s="1"/>
  <c r="L104" i="5"/>
  <c r="G104" i="5"/>
  <c r="AT103" i="5"/>
  <c r="AP103" i="5"/>
  <c r="AM103" i="5"/>
  <c r="AF103" i="5"/>
  <c r="AA103" i="5"/>
  <c r="V103" i="5"/>
  <c r="Q103" i="5"/>
  <c r="L103" i="5"/>
  <c r="G103" i="5"/>
  <c r="AT102" i="5"/>
  <c r="AP102" i="5"/>
  <c r="AM102" i="5"/>
  <c r="AF102" i="5"/>
  <c r="AA102" i="5"/>
  <c r="V102" i="5"/>
  <c r="Q102" i="5"/>
  <c r="L102" i="5"/>
  <c r="G102" i="5"/>
  <c r="AT101" i="5"/>
  <c r="AP101" i="5"/>
  <c r="AM101" i="5"/>
  <c r="AF101" i="5"/>
  <c r="AA101" i="5"/>
  <c r="V101" i="5"/>
  <c r="Q101" i="5"/>
  <c r="L101" i="5"/>
  <c r="G101" i="5"/>
  <c r="AT100" i="5"/>
  <c r="AP100" i="5"/>
  <c r="AU100" i="5" s="1"/>
  <c r="AM100" i="5"/>
  <c r="AF100" i="5"/>
  <c r="AA100" i="5"/>
  <c r="V100" i="5"/>
  <c r="Q100" i="5"/>
  <c r="L100" i="5"/>
  <c r="AH100" i="5" s="1"/>
  <c r="G100" i="5"/>
  <c r="AT99" i="5"/>
  <c r="AP99" i="5"/>
  <c r="AM99" i="5"/>
  <c r="AF99" i="5"/>
  <c r="AA99" i="5"/>
  <c r="V99" i="5"/>
  <c r="Q99" i="5"/>
  <c r="L99" i="5"/>
  <c r="G99" i="5"/>
  <c r="AT98" i="5"/>
  <c r="AP98" i="5"/>
  <c r="AM98" i="5"/>
  <c r="AF98" i="5"/>
  <c r="AA98" i="5"/>
  <c r="V98" i="5"/>
  <c r="Q98" i="5"/>
  <c r="AG98" i="5" s="1"/>
  <c r="L98" i="5"/>
  <c r="G98" i="5"/>
  <c r="AT97" i="5"/>
  <c r="AP97" i="5"/>
  <c r="AM97" i="5"/>
  <c r="AF97" i="5"/>
  <c r="AA97" i="5"/>
  <c r="V97" i="5"/>
  <c r="Q97" i="5"/>
  <c r="L97" i="5"/>
  <c r="G97" i="5"/>
  <c r="AU96" i="5"/>
  <c r="AT96" i="5"/>
  <c r="AP96" i="5"/>
  <c r="AM96" i="5"/>
  <c r="AF96" i="5"/>
  <c r="AA96" i="5"/>
  <c r="V96" i="5"/>
  <c r="Q96" i="5"/>
  <c r="AH96" i="5" s="1"/>
  <c r="AV96" i="5" s="1"/>
  <c r="L96" i="5"/>
  <c r="G96" i="5"/>
  <c r="AT95" i="5"/>
  <c r="AP95" i="5"/>
  <c r="AM95" i="5"/>
  <c r="AF95" i="5"/>
  <c r="AA95" i="5"/>
  <c r="V95" i="5"/>
  <c r="Q95" i="5"/>
  <c r="L95" i="5"/>
  <c r="G95" i="5"/>
  <c r="AT94" i="5"/>
  <c r="AP94" i="5"/>
  <c r="AM94" i="5"/>
  <c r="AF94" i="5"/>
  <c r="AA94" i="5"/>
  <c r="V94" i="5"/>
  <c r="Q94" i="5"/>
  <c r="L94" i="5"/>
  <c r="G94" i="5"/>
  <c r="AT93" i="5"/>
  <c r="AP93" i="5"/>
  <c r="AM93" i="5"/>
  <c r="AF93" i="5"/>
  <c r="AA93" i="5"/>
  <c r="V93" i="5"/>
  <c r="Q93" i="5"/>
  <c r="L93" i="5"/>
  <c r="G93" i="5"/>
  <c r="AT92" i="5"/>
  <c r="AP92" i="5"/>
  <c r="AU92" i="5" s="1"/>
  <c r="AM92" i="5"/>
  <c r="AF92" i="5"/>
  <c r="AA92" i="5"/>
  <c r="V92" i="5"/>
  <c r="Q92" i="5"/>
  <c r="L92" i="5"/>
  <c r="G92" i="5"/>
  <c r="AT91" i="5"/>
  <c r="AP91" i="5"/>
  <c r="AM91" i="5"/>
  <c r="AF91" i="5"/>
  <c r="AA91" i="5"/>
  <c r="V91" i="5"/>
  <c r="Q91" i="5"/>
  <c r="L91" i="5"/>
  <c r="G91" i="5"/>
  <c r="AT90" i="5"/>
  <c r="AP90" i="5"/>
  <c r="AM90" i="5"/>
  <c r="AF90" i="5"/>
  <c r="AA90" i="5"/>
  <c r="V90" i="5"/>
  <c r="Q90" i="5"/>
  <c r="AG90" i="5" s="1"/>
  <c r="L90" i="5"/>
  <c r="G90" i="5"/>
  <c r="AT89" i="5"/>
  <c r="AP89" i="5"/>
  <c r="AM89" i="5"/>
  <c r="AF89" i="5"/>
  <c r="AA89" i="5"/>
  <c r="V89" i="5"/>
  <c r="Q89" i="5"/>
  <c r="L89" i="5"/>
  <c r="G89" i="5"/>
  <c r="AU88" i="5"/>
  <c r="AT88" i="5"/>
  <c r="AP88" i="5"/>
  <c r="AM88" i="5"/>
  <c r="AF88" i="5"/>
  <c r="AA88" i="5"/>
  <c r="V88" i="5"/>
  <c r="Q88" i="5"/>
  <c r="AH88" i="5" s="1"/>
  <c r="AV88" i="5" s="1"/>
  <c r="L88" i="5"/>
  <c r="G88" i="5"/>
  <c r="AT87" i="5"/>
  <c r="AP87" i="5"/>
  <c r="AM87" i="5"/>
  <c r="AF87" i="5"/>
  <c r="AA87" i="5"/>
  <c r="V87" i="5"/>
  <c r="Q87" i="5"/>
  <c r="L87" i="5"/>
  <c r="G87" i="5"/>
  <c r="AT86" i="5"/>
  <c r="AP86" i="5"/>
  <c r="AM86" i="5"/>
  <c r="AF86" i="5"/>
  <c r="AA86" i="5"/>
  <c r="V86" i="5"/>
  <c r="Q86" i="5"/>
  <c r="L86" i="5"/>
  <c r="G86" i="5"/>
  <c r="AT85" i="5"/>
  <c r="AP85" i="5"/>
  <c r="AM85" i="5"/>
  <c r="AF85" i="5"/>
  <c r="AA85" i="5"/>
  <c r="V85" i="5"/>
  <c r="Q85" i="5"/>
  <c r="L85" i="5"/>
  <c r="G85" i="5"/>
  <c r="AT84" i="5"/>
  <c r="AP84" i="5"/>
  <c r="AU84" i="5" s="1"/>
  <c r="AM84" i="5"/>
  <c r="AF84" i="5"/>
  <c r="AA84" i="5"/>
  <c r="V84" i="5"/>
  <c r="Q84" i="5"/>
  <c r="L84" i="5"/>
  <c r="AH84" i="5" s="1"/>
  <c r="G84" i="5"/>
  <c r="AT83" i="5"/>
  <c r="AP83" i="5"/>
  <c r="AM83" i="5"/>
  <c r="AF83" i="5"/>
  <c r="AA83" i="5"/>
  <c r="V83" i="5"/>
  <c r="Q83" i="5"/>
  <c r="L83" i="5"/>
  <c r="G83" i="5"/>
  <c r="AT82" i="5"/>
  <c r="AP82" i="5"/>
  <c r="AM82" i="5"/>
  <c r="AU82" i="5" s="1"/>
  <c r="AF82" i="5"/>
  <c r="AA82" i="5"/>
  <c r="V82" i="5"/>
  <c r="Q82" i="5"/>
  <c r="AG82" i="5" s="1"/>
  <c r="L82" i="5"/>
  <c r="G82" i="5"/>
  <c r="AT81" i="5"/>
  <c r="AP81" i="5"/>
  <c r="AM81" i="5"/>
  <c r="AF81" i="5"/>
  <c r="AA81" i="5"/>
  <c r="V81" i="5"/>
  <c r="Q81" i="5"/>
  <c r="L81" i="5"/>
  <c r="G81" i="5"/>
  <c r="AU80" i="5"/>
  <c r="AT80" i="5"/>
  <c r="AP80" i="5"/>
  <c r="AM80" i="5"/>
  <c r="AF80" i="5"/>
  <c r="AA80" i="5"/>
  <c r="V80" i="5"/>
  <c r="Q80" i="5"/>
  <c r="AH80" i="5" s="1"/>
  <c r="AV80" i="5" s="1"/>
  <c r="L80" i="5"/>
  <c r="G80" i="5"/>
  <c r="AT79" i="5"/>
  <c r="AP79" i="5"/>
  <c r="AM79" i="5"/>
  <c r="AF79" i="5"/>
  <c r="AA79" i="5"/>
  <c r="V79" i="5"/>
  <c r="Q79" i="5"/>
  <c r="L79" i="5"/>
  <c r="G79" i="5"/>
  <c r="AT78" i="5"/>
  <c r="AP78" i="5"/>
  <c r="AM78" i="5"/>
  <c r="AF78" i="5"/>
  <c r="AA78" i="5"/>
  <c r="V78" i="5"/>
  <c r="Q78" i="5"/>
  <c r="L78" i="5"/>
  <c r="G78" i="5"/>
  <c r="AT77" i="5"/>
  <c r="AP77" i="5"/>
  <c r="AM77" i="5"/>
  <c r="AF77" i="5"/>
  <c r="AA77" i="5"/>
  <c r="V77" i="5"/>
  <c r="Q77" i="5"/>
  <c r="L77" i="5"/>
  <c r="G77" i="5"/>
  <c r="AT76" i="5"/>
  <c r="AP76" i="5"/>
  <c r="AU76" i="5" s="1"/>
  <c r="AM76" i="5"/>
  <c r="AF76" i="5"/>
  <c r="AA76" i="5"/>
  <c r="V76" i="5"/>
  <c r="Q76" i="5"/>
  <c r="L76" i="5"/>
  <c r="G76" i="5"/>
  <c r="AT75" i="5"/>
  <c r="AP75" i="5"/>
  <c r="AM75" i="5"/>
  <c r="AF75" i="5"/>
  <c r="AA75" i="5"/>
  <c r="V75" i="5"/>
  <c r="Q75" i="5"/>
  <c r="L75" i="5"/>
  <c r="G75" i="5"/>
  <c r="AT74" i="5"/>
  <c r="AP74" i="5"/>
  <c r="AM74" i="5"/>
  <c r="AF74" i="5"/>
  <c r="AA74" i="5"/>
  <c r="V74" i="5"/>
  <c r="Q74" i="5"/>
  <c r="AG74" i="5" s="1"/>
  <c r="L74" i="5"/>
  <c r="G74" i="5"/>
  <c r="AT73" i="5"/>
  <c r="AP73" i="5"/>
  <c r="AM73" i="5"/>
  <c r="AF73" i="5"/>
  <c r="AA73" i="5"/>
  <c r="V73" i="5"/>
  <c r="Q73" i="5"/>
  <c r="G73" i="5"/>
  <c r="AT72" i="5"/>
  <c r="AP72" i="5"/>
  <c r="AM72" i="5"/>
  <c r="AF72" i="5"/>
  <c r="AA72" i="5"/>
  <c r="V72" i="5"/>
  <c r="Q72" i="5"/>
  <c r="L72" i="5"/>
  <c r="G72" i="5"/>
  <c r="AU71" i="5"/>
  <c r="AT71" i="5"/>
  <c r="AP71" i="5"/>
  <c r="AM71" i="5"/>
  <c r="AF71" i="5"/>
  <c r="AA71" i="5"/>
  <c r="V71" i="5"/>
  <c r="Q71" i="5"/>
  <c r="AH71" i="5" s="1"/>
  <c r="L71" i="5"/>
  <c r="G71" i="5"/>
  <c r="AT70" i="5"/>
  <c r="AP70" i="5"/>
  <c r="AM70" i="5"/>
  <c r="AF70" i="5"/>
  <c r="AA70" i="5"/>
  <c r="V70" i="5"/>
  <c r="Q70" i="5"/>
  <c r="L70" i="5"/>
  <c r="G70" i="5"/>
  <c r="AT69" i="5"/>
  <c r="AP69" i="5"/>
  <c r="AM69" i="5"/>
  <c r="AF69" i="5"/>
  <c r="AA69" i="5"/>
  <c r="V69" i="5"/>
  <c r="Q69" i="5"/>
  <c r="L69" i="5"/>
  <c r="G69" i="5"/>
  <c r="AT68" i="5"/>
  <c r="AP68" i="5"/>
  <c r="AM68" i="5"/>
  <c r="AF68" i="5"/>
  <c r="AA68" i="5"/>
  <c r="V68" i="5"/>
  <c r="Q68" i="5"/>
  <c r="L68" i="5"/>
  <c r="G68" i="5"/>
  <c r="AT67" i="5"/>
  <c r="AP67" i="5"/>
  <c r="AU67" i="5" s="1"/>
  <c r="AM67" i="5"/>
  <c r="AF67" i="5"/>
  <c r="AA67" i="5"/>
  <c r="V67" i="5"/>
  <c r="Q67" i="5"/>
  <c r="L67" i="5"/>
  <c r="AH67" i="5" s="1"/>
  <c r="G67" i="5"/>
  <c r="AT66" i="5"/>
  <c r="AP66" i="5"/>
  <c r="AM66" i="5"/>
  <c r="AF66" i="5"/>
  <c r="AA66" i="5"/>
  <c r="V66" i="5"/>
  <c r="Q66" i="5"/>
  <c r="L66" i="5"/>
  <c r="G66" i="5"/>
  <c r="AT65" i="5"/>
  <c r="AP65" i="5"/>
  <c r="AM65" i="5"/>
  <c r="AF65" i="5"/>
  <c r="AA65" i="5"/>
  <c r="V65" i="5"/>
  <c r="Q65" i="5"/>
  <c r="L65" i="5"/>
  <c r="G65" i="5"/>
  <c r="AT64" i="5"/>
  <c r="AP64" i="5"/>
  <c r="AM64" i="5"/>
  <c r="AF64" i="5"/>
  <c r="AA64" i="5"/>
  <c r="V64" i="5"/>
  <c r="Q64" i="5"/>
  <c r="L64" i="5"/>
  <c r="G64" i="5"/>
  <c r="AU63" i="5"/>
  <c r="AT63" i="5"/>
  <c r="AP63" i="5"/>
  <c r="AM63" i="5"/>
  <c r="AF63" i="5"/>
  <c r="AA63" i="5"/>
  <c r="V63" i="5"/>
  <c r="Q63" i="5"/>
  <c r="AH63" i="5" s="1"/>
  <c r="L63" i="5"/>
  <c r="G63" i="5"/>
  <c r="AT62" i="5"/>
  <c r="AP62" i="5"/>
  <c r="AM62" i="5"/>
  <c r="AF62" i="5"/>
  <c r="AA62" i="5"/>
  <c r="V62" i="5"/>
  <c r="AG62" i="5" s="1"/>
  <c r="Q62" i="5"/>
  <c r="L62" i="5"/>
  <c r="G62" i="5"/>
  <c r="AT61" i="5"/>
  <c r="AP61" i="5"/>
  <c r="AM61" i="5"/>
  <c r="AF61" i="5"/>
  <c r="AA61" i="5"/>
  <c r="V61" i="5"/>
  <c r="Q61" i="5"/>
  <c r="L61" i="5"/>
  <c r="G61" i="5"/>
  <c r="AT60" i="5"/>
  <c r="AP60" i="5"/>
  <c r="AM60" i="5"/>
  <c r="AF60" i="5"/>
  <c r="AA60" i="5"/>
  <c r="V60" i="5"/>
  <c r="Q60" i="5"/>
  <c r="L60" i="5"/>
  <c r="G60" i="5"/>
  <c r="AT59" i="5"/>
  <c r="AP59" i="5"/>
  <c r="AU59" i="5" s="1"/>
  <c r="AM59" i="5"/>
  <c r="AF59" i="5"/>
  <c r="AA59" i="5"/>
  <c r="V59" i="5"/>
  <c r="Q59" i="5"/>
  <c r="L59" i="5"/>
  <c r="G59" i="5"/>
  <c r="AT58" i="5"/>
  <c r="AP58" i="5"/>
  <c r="AM58" i="5"/>
  <c r="AF58" i="5"/>
  <c r="AA58" i="5"/>
  <c r="V58" i="5"/>
  <c r="Q58" i="5"/>
  <c r="L58" i="5"/>
  <c r="G58" i="5"/>
  <c r="AT57" i="5"/>
  <c r="AP57" i="5"/>
  <c r="AM57" i="5"/>
  <c r="AF57" i="5"/>
  <c r="AA57" i="5"/>
  <c r="V57" i="5"/>
  <c r="Q57" i="5"/>
  <c r="L57" i="5"/>
  <c r="G57" i="5"/>
  <c r="AT56" i="5"/>
  <c r="AP56" i="5"/>
  <c r="AM56" i="5"/>
  <c r="AF56" i="5"/>
  <c r="AA56" i="5"/>
  <c r="V56" i="5"/>
  <c r="Q56" i="5"/>
  <c r="L56" i="5"/>
  <c r="G56" i="5"/>
  <c r="AU55" i="5"/>
  <c r="AT55" i="5"/>
  <c r="AP55" i="5"/>
  <c r="AM55" i="5"/>
  <c r="AF55" i="5"/>
  <c r="AA55" i="5"/>
  <c r="V55" i="5"/>
  <c r="Q55" i="5"/>
  <c r="AH55" i="5" s="1"/>
  <c r="L55" i="5"/>
  <c r="G55" i="5"/>
  <c r="AT54" i="5"/>
  <c r="AP54" i="5"/>
  <c r="AM54" i="5"/>
  <c r="AF54" i="5"/>
  <c r="AA54" i="5"/>
  <c r="V54" i="5"/>
  <c r="AG54" i="5" s="1"/>
  <c r="Q54" i="5"/>
  <c r="L54" i="5"/>
  <c r="G54" i="5"/>
  <c r="AT53" i="5"/>
  <c r="AP53" i="5"/>
  <c r="AM53" i="5"/>
  <c r="AF53" i="5"/>
  <c r="AA53" i="5"/>
  <c r="V53" i="5"/>
  <c r="Q53" i="5"/>
  <c r="L53" i="5"/>
  <c r="G53" i="5"/>
  <c r="AT52" i="5"/>
  <c r="AP52" i="5"/>
  <c r="AM52" i="5"/>
  <c r="AF52" i="5"/>
  <c r="AA52" i="5"/>
  <c r="V52" i="5"/>
  <c r="Q52" i="5"/>
  <c r="L52" i="5"/>
  <c r="G52" i="5"/>
  <c r="AT51" i="5"/>
  <c r="AP51" i="5"/>
  <c r="AU51" i="5" s="1"/>
  <c r="AM51" i="5"/>
  <c r="AF51" i="5"/>
  <c r="AA51" i="5"/>
  <c r="V51" i="5"/>
  <c r="Q51" i="5"/>
  <c r="L51" i="5"/>
  <c r="AH51" i="5" s="1"/>
  <c r="G51" i="5"/>
  <c r="AT50" i="5"/>
  <c r="AP50" i="5"/>
  <c r="AM50" i="5"/>
  <c r="AF50" i="5"/>
  <c r="AA50" i="5"/>
  <c r="V50" i="5"/>
  <c r="Q50" i="5"/>
  <c r="L50" i="5"/>
  <c r="G50" i="5"/>
  <c r="AT49" i="5"/>
  <c r="AP49" i="5"/>
  <c r="AM49" i="5"/>
  <c r="AF49" i="5"/>
  <c r="AA49" i="5"/>
  <c r="V49" i="5"/>
  <c r="Q49" i="5"/>
  <c r="L49" i="5"/>
  <c r="G49" i="5"/>
  <c r="AT48" i="5"/>
  <c r="AP48" i="5"/>
  <c r="AM48" i="5"/>
  <c r="AF48" i="5"/>
  <c r="AA48" i="5"/>
  <c r="V48" i="5"/>
  <c r="Q48" i="5"/>
  <c r="L48" i="5"/>
  <c r="G48" i="5"/>
  <c r="AU47" i="5"/>
  <c r="AT47" i="5"/>
  <c r="AP47" i="5"/>
  <c r="AM47" i="5"/>
  <c r="AF47" i="5"/>
  <c r="AA47" i="5"/>
  <c r="V47" i="5"/>
  <c r="Q47" i="5"/>
  <c r="AH47" i="5" s="1"/>
  <c r="L47" i="5"/>
  <c r="G47" i="5"/>
  <c r="AT46" i="5"/>
  <c r="AP46" i="5"/>
  <c r="AM46" i="5"/>
  <c r="AF46" i="5"/>
  <c r="AA46" i="5"/>
  <c r="V46" i="5"/>
  <c r="AG46" i="5" s="1"/>
  <c r="Q46" i="5"/>
  <c r="L46" i="5"/>
  <c r="G46" i="5"/>
  <c r="AT45" i="5"/>
  <c r="AP45" i="5"/>
  <c r="AM45" i="5"/>
  <c r="AF45" i="5"/>
  <c r="AA45" i="5"/>
  <c r="Q45" i="5"/>
  <c r="L45" i="5"/>
  <c r="G45" i="5"/>
  <c r="AT44" i="5"/>
  <c r="AP44" i="5"/>
  <c r="AM44" i="5"/>
  <c r="AF44" i="5"/>
  <c r="AA44" i="5"/>
  <c r="V44" i="5"/>
  <c r="Q44" i="5"/>
  <c r="L44" i="5"/>
  <c r="G44" i="5"/>
  <c r="AT43" i="5"/>
  <c r="AP43" i="5"/>
  <c r="AM43" i="5"/>
  <c r="AF43" i="5"/>
  <c r="V43" i="5"/>
  <c r="Q43" i="5"/>
  <c r="L43" i="5"/>
  <c r="G43" i="5"/>
  <c r="AT42" i="5"/>
  <c r="AP42" i="5"/>
  <c r="AM42" i="5"/>
  <c r="AF42" i="5"/>
  <c r="AA42" i="5"/>
  <c r="V42" i="5"/>
  <c r="Q42" i="5"/>
  <c r="AH42" i="5" s="1"/>
  <c r="L42" i="5"/>
  <c r="G42" i="5"/>
  <c r="AT41" i="5"/>
  <c r="AU41" i="5" s="1"/>
  <c r="AP41" i="5"/>
  <c r="AM41" i="5"/>
  <c r="AF41" i="5"/>
  <c r="AA41" i="5"/>
  <c r="V41" i="5"/>
  <c r="Q41" i="5"/>
  <c r="L41" i="5"/>
  <c r="AH41" i="5" s="1"/>
  <c r="G41" i="5"/>
  <c r="AT40" i="5"/>
  <c r="AP40" i="5"/>
  <c r="AM40" i="5"/>
  <c r="AF40" i="5"/>
  <c r="AA40" i="5"/>
  <c r="V40" i="5"/>
  <c r="L40" i="5"/>
  <c r="G40" i="5"/>
  <c r="AT39" i="5"/>
  <c r="AP39" i="5"/>
  <c r="AM39" i="5"/>
  <c r="AF39" i="5"/>
  <c r="AA39" i="5"/>
  <c r="V39" i="5"/>
  <c r="Q39" i="5"/>
  <c r="L39" i="5"/>
  <c r="G39" i="5"/>
  <c r="AT38" i="5"/>
  <c r="AP38" i="5"/>
  <c r="AM38" i="5"/>
  <c r="AF38" i="5"/>
  <c r="AA38" i="5"/>
  <c r="V38" i="5"/>
  <c r="Q38" i="5"/>
  <c r="L38" i="5"/>
  <c r="G38" i="5"/>
  <c r="AT37" i="5"/>
  <c r="AU37" i="5" s="1"/>
  <c r="AP37" i="5"/>
  <c r="AM37" i="5"/>
  <c r="AF37" i="5"/>
  <c r="AA37" i="5"/>
  <c r="V37" i="5"/>
  <c r="Q37" i="5"/>
  <c r="L37" i="5"/>
  <c r="G37" i="5"/>
  <c r="AT36" i="5"/>
  <c r="AP36" i="5"/>
  <c r="AM36" i="5"/>
  <c r="AU36" i="5" s="1"/>
  <c r="AF36" i="5"/>
  <c r="AA36" i="5"/>
  <c r="V36" i="5"/>
  <c r="AG36" i="5" s="1"/>
  <c r="Q36" i="5"/>
  <c r="L36" i="5"/>
  <c r="AH36" i="5" s="1"/>
  <c r="AV36" i="5" s="1"/>
  <c r="G36" i="5"/>
  <c r="AT35" i="5"/>
  <c r="AP35" i="5"/>
  <c r="AM35" i="5"/>
  <c r="AF35" i="5"/>
  <c r="AA35" i="5"/>
  <c r="V35" i="5"/>
  <c r="Q35" i="5"/>
  <c r="L35" i="5"/>
  <c r="G35" i="5"/>
  <c r="AT34" i="5"/>
  <c r="AP34" i="5"/>
  <c r="AM34" i="5"/>
  <c r="AU34" i="5" s="1"/>
  <c r="AF34" i="5"/>
  <c r="AA34" i="5"/>
  <c r="V34" i="5"/>
  <c r="Q34" i="5"/>
  <c r="L34" i="5"/>
  <c r="G34" i="5"/>
  <c r="AT33" i="5"/>
  <c r="AP33" i="5"/>
  <c r="AM33" i="5"/>
  <c r="AF33" i="5"/>
  <c r="AA33" i="5"/>
  <c r="V33" i="5"/>
  <c r="Q33" i="5"/>
  <c r="AG33" i="5" s="1"/>
  <c r="L33" i="5"/>
  <c r="G33" i="5"/>
  <c r="AT32" i="5"/>
  <c r="AU32" i="5" s="1"/>
  <c r="AP32" i="5"/>
  <c r="AM32" i="5"/>
  <c r="AF32" i="5"/>
  <c r="AA32" i="5"/>
  <c r="V32" i="5"/>
  <c r="Q32" i="5"/>
  <c r="L32" i="5"/>
  <c r="AH32" i="5" s="1"/>
  <c r="AV32" i="5" s="1"/>
  <c r="G32" i="5"/>
  <c r="AT31" i="5"/>
  <c r="AP31" i="5"/>
  <c r="AM31" i="5"/>
  <c r="AF31" i="5"/>
  <c r="AA31" i="5"/>
  <c r="V31" i="5"/>
  <c r="Q31" i="5"/>
  <c r="L31" i="5"/>
  <c r="G31" i="5"/>
  <c r="AT30" i="5"/>
  <c r="AP30" i="5"/>
  <c r="AM30" i="5"/>
  <c r="AF30" i="5"/>
  <c r="AA30" i="5"/>
  <c r="V30" i="5"/>
  <c r="Q30" i="5"/>
  <c r="L30" i="5"/>
  <c r="G30" i="5"/>
  <c r="AT29" i="5"/>
  <c r="AU29" i="5" s="1"/>
  <c r="AP29" i="5"/>
  <c r="AM29" i="5"/>
  <c r="AF29" i="5"/>
  <c r="AA29" i="5"/>
  <c r="V29" i="5"/>
  <c r="Q29" i="5"/>
  <c r="L29" i="5"/>
  <c r="G29" i="5"/>
  <c r="AT28" i="5"/>
  <c r="AP28" i="5"/>
  <c r="AM28" i="5"/>
  <c r="AU28" i="5" s="1"/>
  <c r="AF28" i="5"/>
  <c r="AA28" i="5"/>
  <c r="V28" i="5"/>
  <c r="AG28" i="5" s="1"/>
  <c r="Q28" i="5"/>
  <c r="L28" i="5"/>
  <c r="AH28" i="5" s="1"/>
  <c r="AV28" i="5" s="1"/>
  <c r="G28" i="5"/>
  <c r="AT27" i="5"/>
  <c r="AP27" i="5"/>
  <c r="AM27" i="5"/>
  <c r="AF27" i="5"/>
  <c r="AA27" i="5"/>
  <c r="V27" i="5"/>
  <c r="Q27" i="5"/>
  <c r="L27" i="5"/>
  <c r="G27" i="5"/>
  <c r="AT26" i="5"/>
  <c r="AP26" i="5"/>
  <c r="AM26" i="5"/>
  <c r="AU26" i="5" s="1"/>
  <c r="AF26" i="5"/>
  <c r="AA26" i="5"/>
  <c r="V26" i="5"/>
  <c r="Q26" i="5"/>
  <c r="L26" i="5"/>
  <c r="G26" i="5"/>
  <c r="AT25" i="5"/>
  <c r="AP25" i="5"/>
  <c r="AM25" i="5"/>
  <c r="AF25" i="5"/>
  <c r="AA25" i="5"/>
  <c r="V25" i="5"/>
  <c r="Q25" i="5"/>
  <c r="AH25" i="5" s="1"/>
  <c r="L25" i="5"/>
  <c r="G25" i="5"/>
  <c r="AT24" i="5"/>
  <c r="AU24" i="5" s="1"/>
  <c r="AP24" i="5"/>
  <c r="AM24" i="5"/>
  <c r="AF24" i="5"/>
  <c r="AA24" i="5"/>
  <c r="V24" i="5"/>
  <c r="Q24" i="5"/>
  <c r="L24" i="5"/>
  <c r="AH24" i="5" s="1"/>
  <c r="AV24" i="5" s="1"/>
  <c r="G24" i="5"/>
  <c r="AT23" i="5"/>
  <c r="AP23" i="5"/>
  <c r="AM23" i="5"/>
  <c r="AF23" i="5"/>
  <c r="AA23" i="5"/>
  <c r="V23" i="5"/>
  <c r="Q23" i="5"/>
  <c r="L23" i="5"/>
  <c r="G23" i="5"/>
  <c r="AT22" i="5"/>
  <c r="AP22" i="5"/>
  <c r="AM22" i="5"/>
  <c r="AF22" i="5"/>
  <c r="AA22" i="5"/>
  <c r="V22" i="5"/>
  <c r="Q22" i="5"/>
  <c r="L22" i="5"/>
  <c r="G22" i="5"/>
  <c r="AT21" i="5"/>
  <c r="AU21" i="5" s="1"/>
  <c r="AP21" i="5"/>
  <c r="AM21" i="5"/>
  <c r="AF21" i="5"/>
  <c r="AA21" i="5"/>
  <c r="V21" i="5"/>
  <c r="Q21" i="5"/>
  <c r="L21" i="5"/>
  <c r="G21" i="5"/>
  <c r="AT20" i="5"/>
  <c r="AP20" i="5"/>
  <c r="AM20" i="5"/>
  <c r="AU20" i="5" s="1"/>
  <c r="AF20" i="5"/>
  <c r="AA20" i="5"/>
  <c r="V20" i="5"/>
  <c r="AG20" i="5" s="1"/>
  <c r="Q20" i="5"/>
  <c r="L20" i="5"/>
  <c r="AH20" i="5" s="1"/>
  <c r="AV20" i="5" s="1"/>
  <c r="G20" i="5"/>
  <c r="AT19" i="5"/>
  <c r="AP19" i="5"/>
  <c r="AM19" i="5"/>
  <c r="AF19" i="5"/>
  <c r="AA19" i="5"/>
  <c r="AG19" i="5" s="1"/>
  <c r="V19" i="5"/>
  <c r="Q19" i="5"/>
  <c r="L19" i="5"/>
  <c r="G19" i="5"/>
  <c r="AT18" i="5"/>
  <c r="AP18" i="5"/>
  <c r="AM18" i="5"/>
  <c r="AU18" i="5" s="1"/>
  <c r="AF18" i="5"/>
  <c r="AA18" i="5"/>
  <c r="V18" i="5"/>
  <c r="Q18" i="5"/>
  <c r="L18" i="5"/>
  <c r="G18" i="5"/>
  <c r="AT17" i="5"/>
  <c r="AP17" i="5"/>
  <c r="AM17" i="5"/>
  <c r="AF17" i="5"/>
  <c r="AA17" i="5"/>
  <c r="V17" i="5"/>
  <c r="Q17" i="5"/>
  <c r="AH17" i="5" s="1"/>
  <c r="L17" i="5"/>
  <c r="G17" i="5"/>
  <c r="AT16" i="5"/>
  <c r="AU16" i="5" s="1"/>
  <c r="AP16" i="5"/>
  <c r="AM16" i="5"/>
  <c r="AF16" i="5"/>
  <c r="AA16" i="5"/>
  <c r="V16" i="5"/>
  <c r="Q16" i="5"/>
  <c r="L16" i="5"/>
  <c r="AH16" i="5" s="1"/>
  <c r="AV16" i="5" s="1"/>
  <c r="G16" i="5"/>
  <c r="AT15" i="5"/>
  <c r="AP15" i="5"/>
  <c r="AM15" i="5"/>
  <c r="AF15" i="5"/>
  <c r="AA15" i="5"/>
  <c r="V15" i="5"/>
  <c r="Q15" i="5"/>
  <c r="L15" i="5"/>
  <c r="G15" i="5"/>
  <c r="AT14" i="5"/>
  <c r="AP14" i="5"/>
  <c r="AM14" i="5"/>
  <c r="AF14" i="5"/>
  <c r="AA14" i="5"/>
  <c r="V14" i="5"/>
  <c r="Q14" i="5"/>
  <c r="L14" i="5"/>
  <c r="G14" i="5"/>
  <c r="AT13" i="5"/>
  <c r="AU13" i="5" s="1"/>
  <c r="AP13" i="5"/>
  <c r="AM13" i="5"/>
  <c r="AF13" i="5"/>
  <c r="AA13" i="5"/>
  <c r="V13" i="5"/>
  <c r="Q13" i="5"/>
  <c r="L13" i="5"/>
  <c r="G13" i="5"/>
  <c r="AT12" i="5"/>
  <c r="AP12" i="5"/>
  <c r="AM12" i="5"/>
  <c r="AU12" i="5" s="1"/>
  <c r="AF12" i="5"/>
  <c r="AA12" i="5"/>
  <c r="V12" i="5"/>
  <c r="AG12" i="5" s="1"/>
  <c r="Q12" i="5"/>
  <c r="L12" i="5"/>
  <c r="AH12" i="5" s="1"/>
  <c r="AV12" i="5" s="1"/>
  <c r="G12" i="5"/>
  <c r="AT11" i="5"/>
  <c r="AP11" i="5"/>
  <c r="AM11" i="5"/>
  <c r="AF11" i="5"/>
  <c r="AA11" i="5"/>
  <c r="V11" i="5"/>
  <c r="Q11" i="5"/>
  <c r="L11" i="5"/>
  <c r="G11" i="5"/>
  <c r="AT10" i="5"/>
  <c r="AP10" i="5"/>
  <c r="AM10" i="5"/>
  <c r="AU10" i="5" s="1"/>
  <c r="AF10" i="5"/>
  <c r="AA10" i="5"/>
  <c r="V10" i="5"/>
  <c r="Q10" i="5"/>
  <c r="L10" i="5"/>
  <c r="G10" i="5"/>
  <c r="AT9" i="5"/>
  <c r="AP9" i="5"/>
  <c r="AM9" i="5"/>
  <c r="AF9" i="5"/>
  <c r="AA9" i="5"/>
  <c r="V9" i="5"/>
  <c r="Q9" i="5"/>
  <c r="AH9" i="5" s="1"/>
  <c r="L9" i="5"/>
  <c r="G9" i="5"/>
  <c r="AT8" i="5"/>
  <c r="AU8" i="5" s="1"/>
  <c r="AP8" i="5"/>
  <c r="AM8" i="5"/>
  <c r="AF8" i="5"/>
  <c r="AA8" i="5"/>
  <c r="V8" i="5"/>
  <c r="Q8" i="5"/>
  <c r="L8" i="5"/>
  <c r="AH8" i="5" s="1"/>
  <c r="AV8" i="5" s="1"/>
  <c r="G8" i="5"/>
  <c r="AT7" i="5"/>
  <c r="AP7" i="5"/>
  <c r="AM7" i="5"/>
  <c r="AF7" i="5"/>
  <c r="AA7" i="5"/>
  <c r="V7" i="5"/>
  <c r="Q7" i="5"/>
  <c r="L7" i="5"/>
  <c r="G7" i="5"/>
  <c r="AT6" i="5"/>
  <c r="AP6" i="5"/>
  <c r="AM6" i="5"/>
  <c r="AF6" i="5"/>
  <c r="AA6" i="5"/>
  <c r="V6" i="5"/>
  <c r="Q6" i="5"/>
  <c r="L6" i="5"/>
  <c r="G6" i="5"/>
  <c r="AT5" i="5"/>
  <c r="AU5" i="5" s="1"/>
  <c r="AP5" i="5"/>
  <c r="AM5" i="5"/>
  <c r="AF5" i="5"/>
  <c r="AA5" i="5"/>
  <c r="V5" i="5"/>
  <c r="Q5" i="5"/>
  <c r="L5" i="5"/>
  <c r="G5" i="5"/>
  <c r="AT4" i="5"/>
  <c r="AP4" i="5"/>
  <c r="AM4" i="5"/>
  <c r="AU4" i="5" s="1"/>
  <c r="AF4" i="5"/>
  <c r="AA4" i="5"/>
  <c r="V4" i="5"/>
  <c r="AG4" i="5" s="1"/>
  <c r="Q4" i="5"/>
  <c r="L4" i="5"/>
  <c r="AH4" i="5" s="1"/>
  <c r="AV4" i="5" s="1"/>
  <c r="G4" i="5"/>
  <c r="AT3" i="5"/>
  <c r="AP3" i="5"/>
  <c r="AM3" i="5"/>
  <c r="AF3" i="5"/>
  <c r="AA3" i="5"/>
  <c r="V3" i="5"/>
  <c r="Q3" i="5"/>
  <c r="L3" i="5"/>
  <c r="G3" i="5"/>
  <c r="AH206" i="4"/>
  <c r="AF206" i="4"/>
  <c r="AB206" i="4"/>
  <c r="AC206" i="4" s="1"/>
  <c r="W206" i="4"/>
  <c r="R206" i="4"/>
  <c r="N206" i="4"/>
  <c r="K206" i="4"/>
  <c r="G206" i="4"/>
  <c r="AG206" i="4" s="1"/>
  <c r="AF205" i="4"/>
  <c r="AB205" i="4"/>
  <c r="W205" i="4"/>
  <c r="R205" i="4"/>
  <c r="N205" i="4"/>
  <c r="K205" i="4"/>
  <c r="G205" i="4"/>
  <c r="AH204" i="4"/>
  <c r="AF204" i="4"/>
  <c r="AC204" i="4"/>
  <c r="AB204" i="4"/>
  <c r="W204" i="4"/>
  <c r="R204" i="4"/>
  <c r="N204" i="4"/>
  <c r="K204" i="4"/>
  <c r="G204" i="4"/>
  <c r="AF203" i="4"/>
  <c r="AB203" i="4"/>
  <c r="W203" i="4"/>
  <c r="AC203" i="4" s="1"/>
  <c r="R203" i="4"/>
  <c r="N203" i="4"/>
  <c r="K203" i="4"/>
  <c r="G203" i="4"/>
  <c r="AG203" i="4" s="1"/>
  <c r="AF202" i="4"/>
  <c r="AB202" i="4"/>
  <c r="AC202" i="4" s="1"/>
  <c r="W202" i="4"/>
  <c r="R202" i="4"/>
  <c r="N202" i="4"/>
  <c r="K202" i="4"/>
  <c r="G202" i="4"/>
  <c r="AG202" i="4" s="1"/>
  <c r="AF201" i="4"/>
  <c r="AB201" i="4"/>
  <c r="W201" i="4"/>
  <c r="R201" i="4"/>
  <c r="N201" i="4"/>
  <c r="K201" i="4"/>
  <c r="G201" i="4"/>
  <c r="AH200" i="4"/>
  <c r="AF200" i="4"/>
  <c r="AC200" i="4"/>
  <c r="AB200" i="4"/>
  <c r="W200" i="4"/>
  <c r="R200" i="4"/>
  <c r="N200" i="4"/>
  <c r="K200" i="4"/>
  <c r="G200" i="4"/>
  <c r="AF199" i="4"/>
  <c r="AB199" i="4"/>
  <c r="W199" i="4"/>
  <c r="AC199" i="4" s="1"/>
  <c r="R199" i="4"/>
  <c r="AG199" i="4" s="1"/>
  <c r="N199" i="4"/>
  <c r="K199" i="4"/>
  <c r="G199" i="4"/>
  <c r="AF198" i="4"/>
  <c r="AB198" i="4"/>
  <c r="AC198" i="4" s="1"/>
  <c r="W198" i="4"/>
  <c r="R198" i="4"/>
  <c r="N198" i="4"/>
  <c r="K198" i="4"/>
  <c r="G198" i="4"/>
  <c r="AF197" i="4"/>
  <c r="AB197" i="4"/>
  <c r="W197" i="4"/>
  <c r="R197" i="4"/>
  <c r="N197" i="4"/>
  <c r="K197" i="4"/>
  <c r="G197" i="4"/>
  <c r="AH196" i="4"/>
  <c r="AF196" i="4"/>
  <c r="AC196" i="4"/>
  <c r="AB196" i="4"/>
  <c r="W196" i="4"/>
  <c r="R196" i="4"/>
  <c r="N196" i="4"/>
  <c r="K196" i="4"/>
  <c r="G196" i="4"/>
  <c r="AF195" i="4"/>
  <c r="AB195" i="4"/>
  <c r="W195" i="4"/>
  <c r="AC195" i="4" s="1"/>
  <c r="R195" i="4"/>
  <c r="AG195" i="4" s="1"/>
  <c r="N195" i="4"/>
  <c r="K195" i="4"/>
  <c r="G195" i="4"/>
  <c r="AH194" i="4"/>
  <c r="AF194" i="4"/>
  <c r="AB194" i="4"/>
  <c r="AC194" i="4" s="1"/>
  <c r="W194" i="4"/>
  <c r="R194" i="4"/>
  <c r="N194" i="4"/>
  <c r="K194" i="4"/>
  <c r="G194" i="4"/>
  <c r="AG194" i="4" s="1"/>
  <c r="AF193" i="4"/>
  <c r="AB193" i="4"/>
  <c r="W193" i="4"/>
  <c r="R193" i="4"/>
  <c r="N193" i="4"/>
  <c r="K193" i="4"/>
  <c r="G193" i="4"/>
  <c r="AH192" i="4"/>
  <c r="AF192" i="4"/>
  <c r="AC192" i="4"/>
  <c r="AB192" i="4"/>
  <c r="W192" i="4"/>
  <c r="R192" i="4"/>
  <c r="N192" i="4"/>
  <c r="K192" i="4"/>
  <c r="G192" i="4"/>
  <c r="AF191" i="4"/>
  <c r="AB191" i="4"/>
  <c r="W191" i="4"/>
  <c r="AC191" i="4" s="1"/>
  <c r="R191" i="4"/>
  <c r="AG191" i="4" s="1"/>
  <c r="N191" i="4"/>
  <c r="K191" i="4"/>
  <c r="G191" i="4"/>
  <c r="AH190" i="4"/>
  <c r="AF190" i="4"/>
  <c r="AB190" i="4"/>
  <c r="AC190" i="4" s="1"/>
  <c r="W190" i="4"/>
  <c r="R190" i="4"/>
  <c r="N190" i="4"/>
  <c r="K190" i="4"/>
  <c r="G190" i="4"/>
  <c r="AG190" i="4" s="1"/>
  <c r="AF189" i="4"/>
  <c r="AB189" i="4"/>
  <c r="W189" i="4"/>
  <c r="R189" i="4"/>
  <c r="N189" i="4"/>
  <c r="K189" i="4"/>
  <c r="G189" i="4"/>
  <c r="AH188" i="4"/>
  <c r="AF188" i="4"/>
  <c r="AC188" i="4"/>
  <c r="AB188" i="4"/>
  <c r="W188" i="4"/>
  <c r="R188" i="4"/>
  <c r="N188" i="4"/>
  <c r="K188" i="4"/>
  <c r="G188" i="4"/>
  <c r="AF187" i="4"/>
  <c r="AB187" i="4"/>
  <c r="W187" i="4"/>
  <c r="AC187" i="4" s="1"/>
  <c r="R187" i="4"/>
  <c r="N187" i="4"/>
  <c r="K187" i="4"/>
  <c r="G187" i="4"/>
  <c r="AG187" i="4" s="1"/>
  <c r="AF186" i="4"/>
  <c r="AB186" i="4"/>
  <c r="AC186" i="4" s="1"/>
  <c r="W186" i="4"/>
  <c r="R186" i="4"/>
  <c r="N186" i="4"/>
  <c r="K186" i="4"/>
  <c r="G186" i="4"/>
  <c r="AG186" i="4" s="1"/>
  <c r="AF185" i="4"/>
  <c r="AB185" i="4"/>
  <c r="W185" i="4"/>
  <c r="R185" i="4"/>
  <c r="N185" i="4"/>
  <c r="K185" i="4"/>
  <c r="G185" i="4"/>
  <c r="AH184" i="4"/>
  <c r="AF184" i="4"/>
  <c r="AC184" i="4"/>
  <c r="AB184" i="4"/>
  <c r="W184" i="4"/>
  <c r="R184" i="4"/>
  <c r="N184" i="4"/>
  <c r="K184" i="4"/>
  <c r="G184" i="4"/>
  <c r="AF183" i="4"/>
  <c r="AB183" i="4"/>
  <c r="W183" i="4"/>
  <c r="AC183" i="4" s="1"/>
  <c r="R183" i="4"/>
  <c r="AG183" i="4" s="1"/>
  <c r="N183" i="4"/>
  <c r="K183" i="4"/>
  <c r="G183" i="4"/>
  <c r="AF182" i="4"/>
  <c r="AB182" i="4"/>
  <c r="AC182" i="4" s="1"/>
  <c r="W182" i="4"/>
  <c r="R182" i="4"/>
  <c r="N182" i="4"/>
  <c r="K182" i="4"/>
  <c r="G182" i="4"/>
  <c r="AF181" i="4"/>
  <c r="AB181" i="4"/>
  <c r="W181" i="4"/>
  <c r="R181" i="4"/>
  <c r="N181" i="4"/>
  <c r="K181" i="4"/>
  <c r="G181" i="4"/>
  <c r="AH180" i="4"/>
  <c r="AF180" i="4"/>
  <c r="AC180" i="4"/>
  <c r="AB180" i="4"/>
  <c r="W180" i="4"/>
  <c r="R180" i="4"/>
  <c r="N180" i="4"/>
  <c r="K180" i="4"/>
  <c r="G180" i="4"/>
  <c r="AF179" i="4"/>
  <c r="AB179" i="4"/>
  <c r="W179" i="4"/>
  <c r="AC179" i="4" s="1"/>
  <c r="R179" i="4"/>
  <c r="AG179" i="4" s="1"/>
  <c r="N179" i="4"/>
  <c r="K179" i="4"/>
  <c r="G179" i="4"/>
  <c r="AH178" i="4"/>
  <c r="AF178" i="4"/>
  <c r="AB178" i="4"/>
  <c r="AC178" i="4" s="1"/>
  <c r="W178" i="4"/>
  <c r="R178" i="4"/>
  <c r="N178" i="4"/>
  <c r="K178" i="4"/>
  <c r="G178" i="4"/>
  <c r="AG178" i="4" s="1"/>
  <c r="AF177" i="4"/>
  <c r="AB177" i="4"/>
  <c r="W177" i="4"/>
  <c r="R177" i="4"/>
  <c r="N177" i="4"/>
  <c r="K177" i="4"/>
  <c r="G177" i="4"/>
  <c r="AH176" i="4"/>
  <c r="AF176" i="4"/>
  <c r="AC176" i="4"/>
  <c r="AB176" i="4"/>
  <c r="W176" i="4"/>
  <c r="R176" i="4"/>
  <c r="N176" i="4"/>
  <c r="K176" i="4"/>
  <c r="G176" i="4"/>
  <c r="AF175" i="4"/>
  <c r="AB175" i="4"/>
  <c r="W175" i="4"/>
  <c r="AC175" i="4" s="1"/>
  <c r="R175" i="4"/>
  <c r="AG175" i="4" s="1"/>
  <c r="N175" i="4"/>
  <c r="K175" i="4"/>
  <c r="G175" i="4"/>
  <c r="AH174" i="4"/>
  <c r="AF174" i="4"/>
  <c r="AB174" i="4"/>
  <c r="AC174" i="4" s="1"/>
  <c r="W174" i="4"/>
  <c r="R174" i="4"/>
  <c r="N174" i="4"/>
  <c r="K174" i="4"/>
  <c r="G174" i="4"/>
  <c r="AG174" i="4" s="1"/>
  <c r="AF173" i="4"/>
  <c r="AB173" i="4"/>
  <c r="W173" i="4"/>
  <c r="R173" i="4"/>
  <c r="N173" i="4"/>
  <c r="K173" i="4"/>
  <c r="G173" i="4"/>
  <c r="AH172" i="4"/>
  <c r="AF172" i="4"/>
  <c r="AC172" i="4"/>
  <c r="AB172" i="4"/>
  <c r="W172" i="4"/>
  <c r="R172" i="4"/>
  <c r="N172" i="4"/>
  <c r="K172" i="4"/>
  <c r="G172" i="4"/>
  <c r="AF171" i="4"/>
  <c r="AB171" i="4"/>
  <c r="W171" i="4"/>
  <c r="AC171" i="4" s="1"/>
  <c r="R171" i="4"/>
  <c r="N171" i="4"/>
  <c r="K171" i="4"/>
  <c r="G171" i="4"/>
  <c r="AG171" i="4" s="1"/>
  <c r="AF170" i="4"/>
  <c r="AB170" i="4"/>
  <c r="AC170" i="4" s="1"/>
  <c r="W170" i="4"/>
  <c r="R170" i="4"/>
  <c r="N170" i="4"/>
  <c r="K170" i="4"/>
  <c r="G170" i="4"/>
  <c r="AG170" i="4" s="1"/>
  <c r="AF169" i="4"/>
  <c r="AB169" i="4"/>
  <c r="W169" i="4"/>
  <c r="R169" i="4"/>
  <c r="N169" i="4"/>
  <c r="K169" i="4"/>
  <c r="G169" i="4"/>
  <c r="AH168" i="4"/>
  <c r="AF168" i="4"/>
  <c r="AC168" i="4"/>
  <c r="AB168" i="4"/>
  <c r="W168" i="4"/>
  <c r="R168" i="4"/>
  <c r="N168" i="4"/>
  <c r="K168" i="4"/>
  <c r="G168" i="4"/>
  <c r="AF167" i="4"/>
  <c r="AB167" i="4"/>
  <c r="W167" i="4"/>
  <c r="AC167" i="4" s="1"/>
  <c r="R167" i="4"/>
  <c r="AG167" i="4" s="1"/>
  <c r="N167" i="4"/>
  <c r="K167" i="4"/>
  <c r="G167" i="4"/>
  <c r="AF166" i="4"/>
  <c r="AB166" i="4"/>
  <c r="AC166" i="4" s="1"/>
  <c r="W166" i="4"/>
  <c r="R166" i="4"/>
  <c r="N166" i="4"/>
  <c r="K166" i="4"/>
  <c r="G166" i="4"/>
  <c r="AF165" i="4"/>
  <c r="AB165" i="4"/>
  <c r="W165" i="4"/>
  <c r="R165" i="4"/>
  <c r="N165" i="4"/>
  <c r="K165" i="4"/>
  <c r="G165" i="4"/>
  <c r="AH164" i="4"/>
  <c r="AF164" i="4"/>
  <c r="AC164" i="4"/>
  <c r="AB164" i="4"/>
  <c r="W164" i="4"/>
  <c r="R164" i="4"/>
  <c r="N164" i="4"/>
  <c r="K164" i="4"/>
  <c r="G164" i="4"/>
  <c r="AF163" i="4"/>
  <c r="AB163" i="4"/>
  <c r="W163" i="4"/>
  <c r="AC163" i="4" s="1"/>
  <c r="R163" i="4"/>
  <c r="AG163" i="4" s="1"/>
  <c r="N163" i="4"/>
  <c r="K163" i="4"/>
  <c r="G163" i="4"/>
  <c r="AH162" i="4"/>
  <c r="AF162" i="4"/>
  <c r="AB162" i="4"/>
  <c r="AC162" i="4" s="1"/>
  <c r="W162" i="4"/>
  <c r="R162" i="4"/>
  <c r="N162" i="4"/>
  <c r="K162" i="4"/>
  <c r="G162" i="4"/>
  <c r="AG162" i="4" s="1"/>
  <c r="AF161" i="4"/>
  <c r="AB161" i="4"/>
  <c r="W161" i="4"/>
  <c r="R161" i="4"/>
  <c r="N161" i="4"/>
  <c r="K161" i="4"/>
  <c r="G161" i="4"/>
  <c r="AH160" i="4"/>
  <c r="AF160" i="4"/>
  <c r="AC160" i="4"/>
  <c r="AB160" i="4"/>
  <c r="W160" i="4"/>
  <c r="R160" i="4"/>
  <c r="N160" i="4"/>
  <c r="K160" i="4"/>
  <c r="G160" i="4"/>
  <c r="AF159" i="4"/>
  <c r="AB159" i="4"/>
  <c r="W159" i="4"/>
  <c r="AC159" i="4" s="1"/>
  <c r="R159" i="4"/>
  <c r="AG159" i="4" s="1"/>
  <c r="N159" i="4"/>
  <c r="K159" i="4"/>
  <c r="G159" i="4"/>
  <c r="AH158" i="4"/>
  <c r="AF158" i="4"/>
  <c r="AB158" i="4"/>
  <c r="AC158" i="4" s="1"/>
  <c r="W158" i="4"/>
  <c r="R158" i="4"/>
  <c r="N158" i="4"/>
  <c r="K158" i="4"/>
  <c r="G158" i="4"/>
  <c r="AG158" i="4" s="1"/>
  <c r="AF157" i="4"/>
  <c r="AB157" i="4"/>
  <c r="W157" i="4"/>
  <c r="R157" i="4"/>
  <c r="N157" i="4"/>
  <c r="K157" i="4"/>
  <c r="G157" i="4"/>
  <c r="AH156" i="4"/>
  <c r="AF156" i="4"/>
  <c r="AC156" i="4"/>
  <c r="AB156" i="4"/>
  <c r="W156" i="4"/>
  <c r="R156" i="4"/>
  <c r="N156" i="4"/>
  <c r="K156" i="4"/>
  <c r="G156" i="4"/>
  <c r="AF155" i="4"/>
  <c r="AB155" i="4"/>
  <c r="W155" i="4"/>
  <c r="AC155" i="4" s="1"/>
  <c r="R155" i="4"/>
  <c r="N155" i="4"/>
  <c r="K155" i="4"/>
  <c r="G155" i="4"/>
  <c r="AG155" i="4" s="1"/>
  <c r="AF154" i="4"/>
  <c r="AB154" i="4"/>
  <c r="AC154" i="4" s="1"/>
  <c r="W154" i="4"/>
  <c r="R154" i="4"/>
  <c r="N154" i="4"/>
  <c r="K154" i="4"/>
  <c r="G154" i="4"/>
  <c r="AG154" i="4" s="1"/>
  <c r="AF153" i="4"/>
  <c r="AB153" i="4"/>
  <c r="W153" i="4"/>
  <c r="R153" i="4"/>
  <c r="N153" i="4"/>
  <c r="K153" i="4"/>
  <c r="G153" i="4"/>
  <c r="AH152" i="4"/>
  <c r="AF152" i="4"/>
  <c r="AC152" i="4"/>
  <c r="AB152" i="4"/>
  <c r="W152" i="4"/>
  <c r="R152" i="4"/>
  <c r="N152" i="4"/>
  <c r="K152" i="4"/>
  <c r="G152" i="4"/>
  <c r="AF151" i="4"/>
  <c r="AB151" i="4"/>
  <c r="W151" i="4"/>
  <c r="AC151" i="4" s="1"/>
  <c r="R151" i="4"/>
  <c r="AG151" i="4" s="1"/>
  <c r="N151" i="4"/>
  <c r="K151" i="4"/>
  <c r="G151" i="4"/>
  <c r="AF150" i="4"/>
  <c r="AB150" i="4"/>
  <c r="AC150" i="4" s="1"/>
  <c r="W150" i="4"/>
  <c r="R150" i="4"/>
  <c r="N150" i="4"/>
  <c r="K150" i="4"/>
  <c r="G150" i="4"/>
  <c r="AF149" i="4"/>
  <c r="AB149" i="4"/>
  <c r="W149" i="4"/>
  <c r="R149" i="4"/>
  <c r="N149" i="4"/>
  <c r="K149" i="4"/>
  <c r="G149" i="4"/>
  <c r="AH148" i="4"/>
  <c r="AF148" i="4"/>
  <c r="AC148" i="4"/>
  <c r="AB148" i="4"/>
  <c r="W148" i="4"/>
  <c r="R148" i="4"/>
  <c r="N148" i="4"/>
  <c r="K148" i="4"/>
  <c r="G148" i="4"/>
  <c r="AF147" i="4"/>
  <c r="AB147" i="4"/>
  <c r="W147" i="4"/>
  <c r="AC147" i="4" s="1"/>
  <c r="R147" i="4"/>
  <c r="AG147" i="4" s="1"/>
  <c r="N147" i="4"/>
  <c r="K147" i="4"/>
  <c r="G147" i="4"/>
  <c r="AH146" i="4"/>
  <c r="AF146" i="4"/>
  <c r="AB146" i="4"/>
  <c r="AC146" i="4" s="1"/>
  <c r="W146" i="4"/>
  <c r="R146" i="4"/>
  <c r="N146" i="4"/>
  <c r="K146" i="4"/>
  <c r="G146" i="4"/>
  <c r="AF145" i="4"/>
  <c r="AB145" i="4"/>
  <c r="W145" i="4"/>
  <c r="R145" i="4"/>
  <c r="N145" i="4"/>
  <c r="K145" i="4"/>
  <c r="G145" i="4"/>
  <c r="AH144" i="4"/>
  <c r="AF144" i="4"/>
  <c r="AC144" i="4"/>
  <c r="AB144" i="4"/>
  <c r="W144" i="4"/>
  <c r="R144" i="4"/>
  <c r="N144" i="4"/>
  <c r="K144" i="4"/>
  <c r="G144" i="4"/>
  <c r="AF143" i="4"/>
  <c r="AB143" i="4"/>
  <c r="W143" i="4"/>
  <c r="AC143" i="4" s="1"/>
  <c r="R143" i="4"/>
  <c r="AG143" i="4" s="1"/>
  <c r="N143" i="4"/>
  <c r="K143" i="4"/>
  <c r="G143" i="4"/>
  <c r="AH142" i="4"/>
  <c r="AF142" i="4"/>
  <c r="AB142" i="4"/>
  <c r="AC142" i="4" s="1"/>
  <c r="W142" i="4"/>
  <c r="R142" i="4"/>
  <c r="N142" i="4"/>
  <c r="K142" i="4"/>
  <c r="G142" i="4"/>
  <c r="AF141" i="4"/>
  <c r="AB141" i="4"/>
  <c r="W141" i="4"/>
  <c r="R141" i="4"/>
  <c r="N141" i="4"/>
  <c r="K141" i="4"/>
  <c r="G141" i="4"/>
  <c r="AH140" i="4"/>
  <c r="AF140" i="4"/>
  <c r="AC140" i="4"/>
  <c r="AB140" i="4"/>
  <c r="W140" i="4"/>
  <c r="R140" i="4"/>
  <c r="N140" i="4"/>
  <c r="K140" i="4"/>
  <c r="G140" i="4"/>
  <c r="AG140" i="4" s="1"/>
  <c r="AF139" i="4"/>
  <c r="AB139" i="4"/>
  <c r="W139" i="4"/>
  <c r="R139" i="4"/>
  <c r="N139" i="4"/>
  <c r="K139" i="4"/>
  <c r="G139" i="4"/>
  <c r="AH138" i="4"/>
  <c r="AF138" i="4"/>
  <c r="AC138" i="4"/>
  <c r="AB138" i="4"/>
  <c r="W138" i="4"/>
  <c r="R138" i="4"/>
  <c r="N138" i="4"/>
  <c r="K138" i="4"/>
  <c r="G138" i="4"/>
  <c r="AF137" i="4"/>
  <c r="AB137" i="4"/>
  <c r="W137" i="4"/>
  <c r="R137" i="4"/>
  <c r="N137" i="4"/>
  <c r="K137" i="4"/>
  <c r="G137" i="4"/>
  <c r="AH136" i="4"/>
  <c r="AF136" i="4"/>
  <c r="AC136" i="4"/>
  <c r="AB136" i="4"/>
  <c r="W136" i="4"/>
  <c r="R136" i="4"/>
  <c r="N136" i="4"/>
  <c r="K136" i="4"/>
  <c r="G136" i="4"/>
  <c r="AF135" i="4"/>
  <c r="AB135" i="4"/>
  <c r="W135" i="4"/>
  <c r="AC135" i="4" s="1"/>
  <c r="R135" i="4"/>
  <c r="N135" i="4"/>
  <c r="K135" i="4"/>
  <c r="G135" i="4"/>
  <c r="AG135" i="4" s="1"/>
  <c r="AF134" i="4"/>
  <c r="AB134" i="4"/>
  <c r="AH134" i="4" s="1"/>
  <c r="W134" i="4"/>
  <c r="R134" i="4"/>
  <c r="N134" i="4"/>
  <c r="K134" i="4"/>
  <c r="G134" i="4"/>
  <c r="AF133" i="4"/>
  <c r="AB133" i="4"/>
  <c r="W133" i="4"/>
  <c r="R133" i="4"/>
  <c r="N133" i="4"/>
  <c r="K133" i="4"/>
  <c r="G133" i="4"/>
  <c r="AH132" i="4"/>
  <c r="AF132" i="4"/>
  <c r="AC132" i="4"/>
  <c r="AB132" i="4"/>
  <c r="W132" i="4"/>
  <c r="R132" i="4"/>
  <c r="N132" i="4"/>
  <c r="K132" i="4"/>
  <c r="G132" i="4"/>
  <c r="AF131" i="4"/>
  <c r="AB131" i="4"/>
  <c r="W131" i="4"/>
  <c r="AC131" i="4" s="1"/>
  <c r="R131" i="4"/>
  <c r="AG131" i="4" s="1"/>
  <c r="N131" i="4"/>
  <c r="K131" i="4"/>
  <c r="G131" i="4"/>
  <c r="AH130" i="4"/>
  <c r="AF130" i="4"/>
  <c r="AB130" i="4"/>
  <c r="AC130" i="4" s="1"/>
  <c r="W130" i="4"/>
  <c r="R130" i="4"/>
  <c r="N130" i="4"/>
  <c r="K130" i="4"/>
  <c r="G130" i="4"/>
  <c r="AF129" i="4"/>
  <c r="AB129" i="4"/>
  <c r="W129" i="4"/>
  <c r="R129" i="4"/>
  <c r="N129" i="4"/>
  <c r="K129" i="4"/>
  <c r="G129" i="4"/>
  <c r="AH128" i="4"/>
  <c r="AF128" i="4"/>
  <c r="AC128" i="4"/>
  <c r="AB128" i="4"/>
  <c r="W128" i="4"/>
  <c r="R128" i="4"/>
  <c r="N128" i="4"/>
  <c r="K128" i="4"/>
  <c r="G128" i="4"/>
  <c r="AF127" i="4"/>
  <c r="AB127" i="4"/>
  <c r="W127" i="4"/>
  <c r="AC127" i="4" s="1"/>
  <c r="R127" i="4"/>
  <c r="AG127" i="4" s="1"/>
  <c r="N127" i="4"/>
  <c r="K127" i="4"/>
  <c r="G127" i="4"/>
  <c r="AH126" i="4"/>
  <c r="AF126" i="4"/>
  <c r="AB126" i="4"/>
  <c r="AC126" i="4" s="1"/>
  <c r="W126" i="4"/>
  <c r="R126" i="4"/>
  <c r="N126" i="4"/>
  <c r="K126" i="4"/>
  <c r="G126" i="4"/>
  <c r="AF125" i="4"/>
  <c r="AB125" i="4"/>
  <c r="W125" i="4"/>
  <c r="R125" i="4"/>
  <c r="N125" i="4"/>
  <c r="K125" i="4"/>
  <c r="G125" i="4"/>
  <c r="AH124" i="4"/>
  <c r="AF124" i="4"/>
  <c r="AC124" i="4"/>
  <c r="AB124" i="4"/>
  <c r="W124" i="4"/>
  <c r="R124" i="4"/>
  <c r="N124" i="4"/>
  <c r="K124" i="4"/>
  <c r="G124" i="4"/>
  <c r="AG124" i="4" s="1"/>
  <c r="AF123" i="4"/>
  <c r="AB123" i="4"/>
  <c r="W123" i="4"/>
  <c r="R123" i="4"/>
  <c r="N123" i="4"/>
  <c r="K123" i="4"/>
  <c r="G123" i="4"/>
  <c r="AF122" i="4"/>
  <c r="AC122" i="4"/>
  <c r="AB122" i="4"/>
  <c r="W122" i="4"/>
  <c r="AH122" i="4" s="1"/>
  <c r="R122" i="4"/>
  <c r="N122" i="4"/>
  <c r="K122" i="4"/>
  <c r="G122" i="4"/>
  <c r="AF121" i="4"/>
  <c r="AB121" i="4"/>
  <c r="W121" i="4"/>
  <c r="AH121" i="4" s="1"/>
  <c r="R121" i="4"/>
  <c r="N121" i="4"/>
  <c r="K121" i="4"/>
  <c r="G121" i="4"/>
  <c r="AF120" i="4"/>
  <c r="AB120" i="4"/>
  <c r="AC120" i="4" s="1"/>
  <c r="W120" i="4"/>
  <c r="R120" i="4"/>
  <c r="N120" i="4"/>
  <c r="K120" i="4"/>
  <c r="G120" i="4"/>
  <c r="AF119" i="4"/>
  <c r="AC119" i="4"/>
  <c r="AB119" i="4"/>
  <c r="W119" i="4"/>
  <c r="AH119" i="4" s="1"/>
  <c r="R119" i="4"/>
  <c r="N119" i="4"/>
  <c r="K119" i="4"/>
  <c r="G119" i="4"/>
  <c r="AG119" i="4" s="1"/>
  <c r="AF118" i="4"/>
  <c r="AB118" i="4"/>
  <c r="W118" i="4"/>
  <c r="AC118" i="4" s="1"/>
  <c r="R118" i="4"/>
  <c r="N118" i="4"/>
  <c r="K118" i="4"/>
  <c r="G118" i="4"/>
  <c r="AG118" i="4" s="1"/>
  <c r="AF117" i="4"/>
  <c r="AC117" i="4"/>
  <c r="AB117" i="4"/>
  <c r="W117" i="4"/>
  <c r="AH117" i="4" s="1"/>
  <c r="R117" i="4"/>
  <c r="N117" i="4"/>
  <c r="K117" i="4"/>
  <c r="G117" i="4"/>
  <c r="AG117" i="4" s="1"/>
  <c r="AF116" i="4"/>
  <c r="AB116" i="4"/>
  <c r="W116" i="4"/>
  <c r="AC116" i="4" s="1"/>
  <c r="R116" i="4"/>
  <c r="N116" i="4"/>
  <c r="K116" i="4"/>
  <c r="G116" i="4"/>
  <c r="AG116" i="4" s="1"/>
  <c r="AF115" i="4"/>
  <c r="AB115" i="4"/>
  <c r="W115" i="4"/>
  <c r="AH115" i="4" s="1"/>
  <c r="R115" i="4"/>
  <c r="N115" i="4"/>
  <c r="K115" i="4"/>
  <c r="G115" i="4"/>
  <c r="AF114" i="4"/>
  <c r="AC114" i="4"/>
  <c r="AB114" i="4"/>
  <c r="W114" i="4"/>
  <c r="AH114" i="4" s="1"/>
  <c r="R114" i="4"/>
  <c r="N114" i="4"/>
  <c r="K114" i="4"/>
  <c r="G114" i="4"/>
  <c r="AG114" i="4" s="1"/>
  <c r="AF113" i="4"/>
  <c r="AB113" i="4"/>
  <c r="W113" i="4"/>
  <c r="AH113" i="4" s="1"/>
  <c r="R113" i="4"/>
  <c r="N113" i="4"/>
  <c r="K113" i="4"/>
  <c r="G113" i="4"/>
  <c r="AF112" i="4"/>
  <c r="AB112" i="4"/>
  <c r="AC112" i="4" s="1"/>
  <c r="W112" i="4"/>
  <c r="R112" i="4"/>
  <c r="N112" i="4"/>
  <c r="K112" i="4"/>
  <c r="G112" i="4"/>
  <c r="AG112" i="4" s="1"/>
  <c r="AF111" i="4"/>
  <c r="AC111" i="4"/>
  <c r="AB111" i="4"/>
  <c r="W111" i="4"/>
  <c r="AH111" i="4" s="1"/>
  <c r="R111" i="4"/>
  <c r="N111" i="4"/>
  <c r="K111" i="4"/>
  <c r="G111" i="4"/>
  <c r="AG111" i="4" s="1"/>
  <c r="AF110" i="4"/>
  <c r="AB110" i="4"/>
  <c r="W110" i="4"/>
  <c r="AC110" i="4" s="1"/>
  <c r="R110" i="4"/>
  <c r="N110" i="4"/>
  <c r="K110" i="4"/>
  <c r="G110" i="4"/>
  <c r="AG110" i="4" s="1"/>
  <c r="AF109" i="4"/>
  <c r="AC109" i="4"/>
  <c r="AB109" i="4"/>
  <c r="W109" i="4"/>
  <c r="AH109" i="4" s="1"/>
  <c r="R109" i="4"/>
  <c r="N109" i="4"/>
  <c r="K109" i="4"/>
  <c r="G109" i="4"/>
  <c r="AG109" i="4" s="1"/>
  <c r="AF108" i="4"/>
  <c r="AB108" i="4"/>
  <c r="W108" i="4"/>
  <c r="AC108" i="4" s="1"/>
  <c r="R108" i="4"/>
  <c r="N108" i="4"/>
  <c r="K108" i="4"/>
  <c r="G108" i="4"/>
  <c r="AG108" i="4" s="1"/>
  <c r="AF107" i="4"/>
  <c r="AB107" i="4"/>
  <c r="W107" i="4"/>
  <c r="AH107" i="4" s="1"/>
  <c r="R107" i="4"/>
  <c r="N107" i="4"/>
  <c r="K107" i="4"/>
  <c r="G107" i="4"/>
  <c r="AF106" i="4"/>
  <c r="AC106" i="4"/>
  <c r="AB106" i="4"/>
  <c r="W106" i="4"/>
  <c r="AH106" i="4" s="1"/>
  <c r="R106" i="4"/>
  <c r="N106" i="4"/>
  <c r="K106" i="4"/>
  <c r="G106" i="4"/>
  <c r="AG106" i="4" s="1"/>
  <c r="AF105" i="4"/>
  <c r="AB105" i="4"/>
  <c r="W105" i="4"/>
  <c r="AH105" i="4" s="1"/>
  <c r="R105" i="4"/>
  <c r="N105" i="4"/>
  <c r="K105" i="4"/>
  <c r="G105" i="4"/>
  <c r="AF104" i="4"/>
  <c r="AB104" i="4"/>
  <c r="AC104" i="4" s="1"/>
  <c r="W104" i="4"/>
  <c r="R104" i="4"/>
  <c r="N104" i="4"/>
  <c r="K104" i="4"/>
  <c r="G104" i="4"/>
  <c r="AG104" i="4" s="1"/>
  <c r="AF103" i="4"/>
  <c r="AC103" i="4"/>
  <c r="AB103" i="4"/>
  <c r="W103" i="4"/>
  <c r="AH103" i="4" s="1"/>
  <c r="R103" i="4"/>
  <c r="N103" i="4"/>
  <c r="K103" i="4"/>
  <c r="G103" i="4"/>
  <c r="AG103" i="4" s="1"/>
  <c r="AF102" i="4"/>
  <c r="AB102" i="4"/>
  <c r="W102" i="4"/>
  <c r="AC102" i="4" s="1"/>
  <c r="R102" i="4"/>
  <c r="N102" i="4"/>
  <c r="K102" i="4"/>
  <c r="G102" i="4"/>
  <c r="AG102" i="4" s="1"/>
  <c r="AF101" i="4"/>
  <c r="AC101" i="4"/>
  <c r="AB101" i="4"/>
  <c r="W101" i="4"/>
  <c r="AH101" i="4" s="1"/>
  <c r="R101" i="4"/>
  <c r="N101" i="4"/>
  <c r="K101" i="4"/>
  <c r="G101" i="4"/>
  <c r="AG101" i="4" s="1"/>
  <c r="AF100" i="4"/>
  <c r="AB100" i="4"/>
  <c r="W100" i="4"/>
  <c r="AC100" i="4" s="1"/>
  <c r="R100" i="4"/>
  <c r="N100" i="4"/>
  <c r="K100" i="4"/>
  <c r="G100" i="4"/>
  <c r="AG100" i="4" s="1"/>
  <c r="AF99" i="4"/>
  <c r="AB99" i="4"/>
  <c r="W99" i="4"/>
  <c r="AH99" i="4" s="1"/>
  <c r="R99" i="4"/>
  <c r="N99" i="4"/>
  <c r="K99" i="4"/>
  <c r="G99" i="4"/>
  <c r="AF98" i="4"/>
  <c r="AC98" i="4"/>
  <c r="AB98" i="4"/>
  <c r="W98" i="4"/>
  <c r="AH98" i="4" s="1"/>
  <c r="R98" i="4"/>
  <c r="N98" i="4"/>
  <c r="K98" i="4"/>
  <c r="G98" i="4"/>
  <c r="AG98" i="4" s="1"/>
  <c r="AF97" i="4"/>
  <c r="AB97" i="4"/>
  <c r="W97" i="4"/>
  <c r="AH97" i="4" s="1"/>
  <c r="R97" i="4"/>
  <c r="N97" i="4"/>
  <c r="K97" i="4"/>
  <c r="G97" i="4"/>
  <c r="AF96" i="4"/>
  <c r="AB96" i="4"/>
  <c r="AC96" i="4" s="1"/>
  <c r="W96" i="4"/>
  <c r="R96" i="4"/>
  <c r="N96" i="4"/>
  <c r="K96" i="4"/>
  <c r="G96" i="4"/>
  <c r="AF95" i="4"/>
  <c r="AC95" i="4"/>
  <c r="AB95" i="4"/>
  <c r="W95" i="4"/>
  <c r="AH95" i="4" s="1"/>
  <c r="R95" i="4"/>
  <c r="N95" i="4"/>
  <c r="K95" i="4"/>
  <c r="G95" i="4"/>
  <c r="AG95" i="4" s="1"/>
  <c r="AF94" i="4"/>
  <c r="AB94" i="4"/>
  <c r="W94" i="4"/>
  <c r="AC94" i="4" s="1"/>
  <c r="R94" i="4"/>
  <c r="N94" i="4"/>
  <c r="K94" i="4"/>
  <c r="G94" i="4"/>
  <c r="AG94" i="4" s="1"/>
  <c r="AF93" i="4"/>
  <c r="AC93" i="4"/>
  <c r="AB93" i="4"/>
  <c r="W93" i="4"/>
  <c r="AH93" i="4" s="1"/>
  <c r="R93" i="4"/>
  <c r="N93" i="4"/>
  <c r="K93" i="4"/>
  <c r="G93" i="4"/>
  <c r="AG93" i="4" s="1"/>
  <c r="AF92" i="4"/>
  <c r="AB92" i="4"/>
  <c r="W92" i="4"/>
  <c r="AC92" i="4" s="1"/>
  <c r="R92" i="4"/>
  <c r="N92" i="4"/>
  <c r="K92" i="4"/>
  <c r="G92" i="4"/>
  <c r="AG92" i="4" s="1"/>
  <c r="AF91" i="4"/>
  <c r="AB91" i="4"/>
  <c r="W91" i="4"/>
  <c r="AH91" i="4" s="1"/>
  <c r="R91" i="4"/>
  <c r="N91" i="4"/>
  <c r="K91" i="4"/>
  <c r="G91" i="4"/>
  <c r="AF90" i="4"/>
  <c r="AC90" i="4"/>
  <c r="AB90" i="4"/>
  <c r="W90" i="4"/>
  <c r="AH90" i="4" s="1"/>
  <c r="R90" i="4"/>
  <c r="N90" i="4"/>
  <c r="K90" i="4"/>
  <c r="G90" i="4"/>
  <c r="AG90" i="4" s="1"/>
  <c r="AF89" i="4"/>
  <c r="AB89" i="4"/>
  <c r="W89" i="4"/>
  <c r="AH89" i="4" s="1"/>
  <c r="R89" i="4"/>
  <c r="N89" i="4"/>
  <c r="K89" i="4"/>
  <c r="G89" i="4"/>
  <c r="AF88" i="4"/>
  <c r="AB88" i="4"/>
  <c r="AC88" i="4" s="1"/>
  <c r="W88" i="4"/>
  <c r="R88" i="4"/>
  <c r="N88" i="4"/>
  <c r="K88" i="4"/>
  <c r="G88" i="4"/>
  <c r="AF87" i="4"/>
  <c r="AC87" i="4"/>
  <c r="AB87" i="4"/>
  <c r="W87" i="4"/>
  <c r="AH87" i="4" s="1"/>
  <c r="R87" i="4"/>
  <c r="N87" i="4"/>
  <c r="K87" i="4"/>
  <c r="G87" i="4"/>
  <c r="AG87" i="4" s="1"/>
  <c r="AF86" i="4"/>
  <c r="AB86" i="4"/>
  <c r="W86" i="4"/>
  <c r="AC86" i="4" s="1"/>
  <c r="R86" i="4"/>
  <c r="N86" i="4"/>
  <c r="K86" i="4"/>
  <c r="G86" i="4"/>
  <c r="AG86" i="4" s="1"/>
  <c r="AF85" i="4"/>
  <c r="AC85" i="4"/>
  <c r="AB85" i="4"/>
  <c r="W85" i="4"/>
  <c r="AH85" i="4" s="1"/>
  <c r="R85" i="4"/>
  <c r="N85" i="4"/>
  <c r="K85" i="4"/>
  <c r="G85" i="4"/>
  <c r="AG85" i="4" s="1"/>
  <c r="AF84" i="4"/>
  <c r="AB84" i="4"/>
  <c r="W84" i="4"/>
  <c r="AC84" i="4" s="1"/>
  <c r="R84" i="4"/>
  <c r="N84" i="4"/>
  <c r="K84" i="4"/>
  <c r="G84" i="4"/>
  <c r="AG84" i="4" s="1"/>
  <c r="AF83" i="4"/>
  <c r="AB83" i="4"/>
  <c r="W83" i="4"/>
  <c r="AH83" i="4" s="1"/>
  <c r="R83" i="4"/>
  <c r="N83" i="4"/>
  <c r="K83" i="4"/>
  <c r="G83" i="4"/>
  <c r="AF82" i="4"/>
  <c r="AC82" i="4"/>
  <c r="AB82" i="4"/>
  <c r="W82" i="4"/>
  <c r="AH82" i="4" s="1"/>
  <c r="R82" i="4"/>
  <c r="N82" i="4"/>
  <c r="K82" i="4"/>
  <c r="G82" i="4"/>
  <c r="AG82" i="4" s="1"/>
  <c r="AF81" i="4"/>
  <c r="AC81" i="4"/>
  <c r="AB81" i="4"/>
  <c r="AH81" i="4" s="1"/>
  <c r="R81" i="4"/>
  <c r="N81" i="4"/>
  <c r="AG81" i="4" s="1"/>
  <c r="K81" i="4"/>
  <c r="G81" i="4"/>
  <c r="AF80" i="4"/>
  <c r="AB80" i="4"/>
  <c r="W80" i="4"/>
  <c r="AC80" i="4" s="1"/>
  <c r="R80" i="4"/>
  <c r="AG80" i="4" s="1"/>
  <c r="N80" i="4"/>
  <c r="K80" i="4"/>
  <c r="G80" i="4"/>
  <c r="AH79" i="4"/>
  <c r="AF79" i="4"/>
  <c r="AB79" i="4"/>
  <c r="AC79" i="4" s="1"/>
  <c r="W79" i="4"/>
  <c r="R79" i="4"/>
  <c r="N79" i="4"/>
  <c r="K79" i="4"/>
  <c r="G79" i="4"/>
  <c r="AF78" i="4"/>
  <c r="AB78" i="4"/>
  <c r="W78" i="4"/>
  <c r="R78" i="4"/>
  <c r="N78" i="4"/>
  <c r="K78" i="4"/>
  <c r="G78" i="4"/>
  <c r="AH77" i="4"/>
  <c r="AF77" i="4"/>
  <c r="AC77" i="4"/>
  <c r="AB77" i="4"/>
  <c r="W77" i="4"/>
  <c r="R77" i="4"/>
  <c r="N77" i="4"/>
  <c r="K77" i="4"/>
  <c r="G77" i="4"/>
  <c r="AF76" i="4"/>
  <c r="AB76" i="4"/>
  <c r="W76" i="4"/>
  <c r="AC76" i="4" s="1"/>
  <c r="R76" i="4"/>
  <c r="AG76" i="4" s="1"/>
  <c r="N76" i="4"/>
  <c r="K76" i="4"/>
  <c r="G76" i="4"/>
  <c r="AH75" i="4"/>
  <c r="AF75" i="4"/>
  <c r="AB75" i="4"/>
  <c r="AC75" i="4" s="1"/>
  <c r="W75" i="4"/>
  <c r="R75" i="4"/>
  <c r="N75" i="4"/>
  <c r="K75" i="4"/>
  <c r="G75" i="4"/>
  <c r="AF74" i="4"/>
  <c r="AB74" i="4"/>
  <c r="W74" i="4"/>
  <c r="R74" i="4"/>
  <c r="N74" i="4"/>
  <c r="K74" i="4"/>
  <c r="G74" i="4"/>
  <c r="AH73" i="4"/>
  <c r="AF73" i="4"/>
  <c r="AC73" i="4"/>
  <c r="AB73" i="4"/>
  <c r="W73" i="4"/>
  <c r="R73" i="4"/>
  <c r="N73" i="4"/>
  <c r="K73" i="4"/>
  <c r="G73" i="4"/>
  <c r="AF72" i="4"/>
  <c r="AB72" i="4"/>
  <c r="W72" i="4"/>
  <c r="AC72" i="4" s="1"/>
  <c r="R72" i="4"/>
  <c r="AG72" i="4" s="1"/>
  <c r="N72" i="4"/>
  <c r="K72" i="4"/>
  <c r="G72" i="4"/>
  <c r="AH71" i="4"/>
  <c r="AF71" i="4"/>
  <c r="AB71" i="4"/>
  <c r="AC71" i="4" s="1"/>
  <c r="W71" i="4"/>
  <c r="R71" i="4"/>
  <c r="N71" i="4"/>
  <c r="K71" i="4"/>
  <c r="G71" i="4"/>
  <c r="AF70" i="4"/>
  <c r="AB70" i="4"/>
  <c r="W70" i="4"/>
  <c r="R70" i="4"/>
  <c r="N70" i="4"/>
  <c r="K70" i="4"/>
  <c r="G70" i="4"/>
  <c r="AH69" i="4"/>
  <c r="AF69" i="4"/>
  <c r="AC69" i="4"/>
  <c r="AB69" i="4"/>
  <c r="W69" i="4"/>
  <c r="R69" i="4"/>
  <c r="N69" i="4"/>
  <c r="K69" i="4"/>
  <c r="G69" i="4"/>
  <c r="AF68" i="4"/>
  <c r="AB68" i="4"/>
  <c r="W68" i="4"/>
  <c r="AC68" i="4" s="1"/>
  <c r="R68" i="4"/>
  <c r="AG68" i="4" s="1"/>
  <c r="N68" i="4"/>
  <c r="K68" i="4"/>
  <c r="G68" i="4"/>
  <c r="AH67" i="4"/>
  <c r="AF67" i="4"/>
  <c r="AB67" i="4"/>
  <c r="AC67" i="4" s="1"/>
  <c r="W67" i="4"/>
  <c r="R67" i="4"/>
  <c r="N67" i="4"/>
  <c r="K67" i="4"/>
  <c r="G67" i="4"/>
  <c r="AF66" i="4"/>
  <c r="AB66" i="4"/>
  <c r="W66" i="4"/>
  <c r="R66" i="4"/>
  <c r="N66" i="4"/>
  <c r="K66" i="4"/>
  <c r="G66" i="4"/>
  <c r="AH65" i="4"/>
  <c r="AF65" i="4"/>
  <c r="AC65" i="4"/>
  <c r="AB65" i="4"/>
  <c r="W65" i="4"/>
  <c r="R65" i="4"/>
  <c r="N65" i="4"/>
  <c r="K65" i="4"/>
  <c r="G65" i="4"/>
  <c r="AF64" i="4"/>
  <c r="AB64" i="4"/>
  <c r="W64" i="4"/>
  <c r="AC64" i="4" s="1"/>
  <c r="R64" i="4"/>
  <c r="AG64" i="4" s="1"/>
  <c r="N64" i="4"/>
  <c r="K64" i="4"/>
  <c r="G64" i="4"/>
  <c r="AH63" i="4"/>
  <c r="AF63" i="4"/>
  <c r="AB63" i="4"/>
  <c r="AC63" i="4" s="1"/>
  <c r="W63" i="4"/>
  <c r="R63" i="4"/>
  <c r="N63" i="4"/>
  <c r="K63" i="4"/>
  <c r="G63" i="4"/>
  <c r="AF62" i="4"/>
  <c r="AB62" i="4"/>
  <c r="W62" i="4"/>
  <c r="R62" i="4"/>
  <c r="N62" i="4"/>
  <c r="K62" i="4"/>
  <c r="G62" i="4"/>
  <c r="AH61" i="4"/>
  <c r="AF61" i="4"/>
  <c r="AC61" i="4"/>
  <c r="AB61" i="4"/>
  <c r="W61" i="4"/>
  <c r="R61" i="4"/>
  <c r="N61" i="4"/>
  <c r="K61" i="4"/>
  <c r="G61" i="4"/>
  <c r="AF60" i="4"/>
  <c r="AB60" i="4"/>
  <c r="W60" i="4"/>
  <c r="AC60" i="4" s="1"/>
  <c r="R60" i="4"/>
  <c r="AG60" i="4" s="1"/>
  <c r="N60" i="4"/>
  <c r="K60" i="4"/>
  <c r="G60" i="4"/>
  <c r="AH59" i="4"/>
  <c r="AF59" i="4"/>
  <c r="AB59" i="4"/>
  <c r="AC59" i="4" s="1"/>
  <c r="W59" i="4"/>
  <c r="R59" i="4"/>
  <c r="N59" i="4"/>
  <c r="K59" i="4"/>
  <c r="G59" i="4"/>
  <c r="AF58" i="4"/>
  <c r="AB58" i="4"/>
  <c r="W58" i="4"/>
  <c r="R58" i="4"/>
  <c r="N58" i="4"/>
  <c r="K58" i="4"/>
  <c r="G58" i="4"/>
  <c r="AH57" i="4"/>
  <c r="AF57" i="4"/>
  <c r="AC57" i="4"/>
  <c r="AB57" i="4"/>
  <c r="W57" i="4"/>
  <c r="R57" i="4"/>
  <c r="N57" i="4"/>
  <c r="K57" i="4"/>
  <c r="G57" i="4"/>
  <c r="AF56" i="4"/>
  <c r="AB56" i="4"/>
  <c r="W56" i="4"/>
  <c r="AC56" i="4" s="1"/>
  <c r="R56" i="4"/>
  <c r="AG56" i="4" s="1"/>
  <c r="N56" i="4"/>
  <c r="K56" i="4"/>
  <c r="G56" i="4"/>
  <c r="AH55" i="4"/>
  <c r="AF55" i="4"/>
  <c r="AB55" i="4"/>
  <c r="AC55" i="4" s="1"/>
  <c r="W55" i="4"/>
  <c r="R55" i="4"/>
  <c r="N55" i="4"/>
  <c r="K55" i="4"/>
  <c r="G55" i="4"/>
  <c r="AF54" i="4"/>
  <c r="AB54" i="4"/>
  <c r="W54" i="4"/>
  <c r="R54" i="4"/>
  <c r="N54" i="4"/>
  <c r="K54" i="4"/>
  <c r="G54" i="4"/>
  <c r="AH53" i="4"/>
  <c r="AF53" i="4"/>
  <c r="AC53" i="4"/>
  <c r="AB53" i="4"/>
  <c r="W53" i="4"/>
  <c r="R53" i="4"/>
  <c r="N53" i="4"/>
  <c r="K53" i="4"/>
  <c r="G53" i="4"/>
  <c r="AF52" i="4"/>
  <c r="AB52" i="4"/>
  <c r="W52" i="4"/>
  <c r="AC52" i="4" s="1"/>
  <c r="R52" i="4"/>
  <c r="AG52" i="4" s="1"/>
  <c r="N52" i="4"/>
  <c r="K52" i="4"/>
  <c r="G52" i="4"/>
  <c r="AH51" i="4"/>
  <c r="AF51" i="4"/>
  <c r="AB51" i="4"/>
  <c r="AC51" i="4" s="1"/>
  <c r="W51" i="4"/>
  <c r="R51" i="4"/>
  <c r="N51" i="4"/>
  <c r="K51" i="4"/>
  <c r="G51" i="4"/>
  <c r="AF50" i="4"/>
  <c r="AB50" i="4"/>
  <c r="AC50" i="4" s="1"/>
  <c r="R50" i="4"/>
  <c r="N50" i="4"/>
  <c r="K50" i="4"/>
  <c r="G50" i="4"/>
  <c r="AG50" i="4" s="1"/>
  <c r="AF49" i="4"/>
  <c r="AC49" i="4"/>
  <c r="AB49" i="4"/>
  <c r="W49" i="4"/>
  <c r="AH49" i="4" s="1"/>
  <c r="R49" i="4"/>
  <c r="N49" i="4"/>
  <c r="K49" i="4"/>
  <c r="G49" i="4"/>
  <c r="AG49" i="4" s="1"/>
  <c r="AF48" i="4"/>
  <c r="AB48" i="4"/>
  <c r="W48" i="4"/>
  <c r="AH48" i="4" s="1"/>
  <c r="R48" i="4"/>
  <c r="N48" i="4"/>
  <c r="K48" i="4"/>
  <c r="G48" i="4"/>
  <c r="AF47" i="4"/>
  <c r="AB47" i="4"/>
  <c r="AC47" i="4" s="1"/>
  <c r="W47" i="4"/>
  <c r="R47" i="4"/>
  <c r="N47" i="4"/>
  <c r="K47" i="4"/>
  <c r="G47" i="4"/>
  <c r="AF46" i="4"/>
  <c r="AC46" i="4"/>
  <c r="AB46" i="4"/>
  <c r="W46" i="4"/>
  <c r="AH46" i="4" s="1"/>
  <c r="R46" i="4"/>
  <c r="N46" i="4"/>
  <c r="K46" i="4"/>
  <c r="G46" i="4"/>
  <c r="AG46" i="4" s="1"/>
  <c r="AF45" i="4"/>
  <c r="AB45" i="4"/>
  <c r="W45" i="4"/>
  <c r="AC45" i="4" s="1"/>
  <c r="R45" i="4"/>
  <c r="N45" i="4"/>
  <c r="K45" i="4"/>
  <c r="G45" i="4"/>
  <c r="AG45" i="4" s="1"/>
  <c r="AF44" i="4"/>
  <c r="AC44" i="4"/>
  <c r="AB44" i="4"/>
  <c r="W44" i="4"/>
  <c r="AH44" i="4" s="1"/>
  <c r="R44" i="4"/>
  <c r="N44" i="4"/>
  <c r="K44" i="4"/>
  <c r="G44" i="4"/>
  <c r="AG44" i="4" s="1"/>
  <c r="AF43" i="4"/>
  <c r="AB43" i="4"/>
  <c r="W43" i="4"/>
  <c r="AC43" i="4" s="1"/>
  <c r="R43" i="4"/>
  <c r="N43" i="4"/>
  <c r="K43" i="4"/>
  <c r="G43" i="4"/>
  <c r="AG43" i="4" s="1"/>
  <c r="AF42" i="4"/>
  <c r="AB42" i="4"/>
  <c r="W42" i="4"/>
  <c r="AH42" i="4" s="1"/>
  <c r="R42" i="4"/>
  <c r="N42" i="4"/>
  <c r="K42" i="4"/>
  <c r="G42" i="4"/>
  <c r="AF41" i="4"/>
  <c r="AC41" i="4"/>
  <c r="AB41" i="4"/>
  <c r="W41" i="4"/>
  <c r="AH41" i="4" s="1"/>
  <c r="R41" i="4"/>
  <c r="N41" i="4"/>
  <c r="K41" i="4"/>
  <c r="G41" i="4"/>
  <c r="AG41" i="4" s="1"/>
  <c r="AF40" i="4"/>
  <c r="AB40" i="4"/>
  <c r="W40" i="4"/>
  <c r="AH40" i="4" s="1"/>
  <c r="R40" i="4"/>
  <c r="N40" i="4"/>
  <c r="K40" i="4"/>
  <c r="G40" i="4"/>
  <c r="AF39" i="4"/>
  <c r="AB39" i="4"/>
  <c r="AC39" i="4" s="1"/>
  <c r="W39" i="4"/>
  <c r="R39" i="4"/>
  <c r="N39" i="4"/>
  <c r="K39" i="4"/>
  <c r="G39" i="4"/>
  <c r="AG39" i="4" s="1"/>
  <c r="AF38" i="4"/>
  <c r="AC38" i="4"/>
  <c r="AB38" i="4"/>
  <c r="W38" i="4"/>
  <c r="AH38" i="4" s="1"/>
  <c r="R38" i="4"/>
  <c r="N38" i="4"/>
  <c r="K38" i="4"/>
  <c r="G38" i="4"/>
  <c r="AG38" i="4" s="1"/>
  <c r="AF37" i="4"/>
  <c r="AB37" i="4"/>
  <c r="W37" i="4"/>
  <c r="AC37" i="4" s="1"/>
  <c r="R37" i="4"/>
  <c r="N37" i="4"/>
  <c r="K37" i="4"/>
  <c r="G37" i="4"/>
  <c r="AG37" i="4" s="1"/>
  <c r="AF36" i="4"/>
  <c r="AC36" i="4"/>
  <c r="AB36" i="4"/>
  <c r="W36" i="4"/>
  <c r="AH36" i="4" s="1"/>
  <c r="R36" i="4"/>
  <c r="N36" i="4"/>
  <c r="K36" i="4"/>
  <c r="G36" i="4"/>
  <c r="AG36" i="4" s="1"/>
  <c r="AF35" i="4"/>
  <c r="AB35" i="4"/>
  <c r="W35" i="4"/>
  <c r="AC35" i="4" s="1"/>
  <c r="R35" i="4"/>
  <c r="N35" i="4"/>
  <c r="K35" i="4"/>
  <c r="G35" i="4"/>
  <c r="AG35" i="4" s="1"/>
  <c r="AF34" i="4"/>
  <c r="AB34" i="4"/>
  <c r="W34" i="4"/>
  <c r="AH34" i="4" s="1"/>
  <c r="R34" i="4"/>
  <c r="N34" i="4"/>
  <c r="K34" i="4"/>
  <c r="G34" i="4"/>
  <c r="AF33" i="4"/>
  <c r="AC33" i="4"/>
  <c r="AB33" i="4"/>
  <c r="W33" i="4"/>
  <c r="AH33" i="4" s="1"/>
  <c r="R33" i="4"/>
  <c r="N33" i="4"/>
  <c r="K33" i="4"/>
  <c r="G33" i="4"/>
  <c r="AG33" i="4" s="1"/>
  <c r="AF32" i="4"/>
  <c r="AB32" i="4"/>
  <c r="W32" i="4"/>
  <c r="AH32" i="4" s="1"/>
  <c r="R32" i="4"/>
  <c r="N32" i="4"/>
  <c r="K32" i="4"/>
  <c r="G32" i="4"/>
  <c r="AF31" i="4"/>
  <c r="AB31" i="4"/>
  <c r="AC31" i="4" s="1"/>
  <c r="W31" i="4"/>
  <c r="R31" i="4"/>
  <c r="N31" i="4"/>
  <c r="K31" i="4"/>
  <c r="G31" i="4"/>
  <c r="AG31" i="4" s="1"/>
  <c r="AF30" i="4"/>
  <c r="AC30" i="4"/>
  <c r="AB30" i="4"/>
  <c r="W30" i="4"/>
  <c r="AH30" i="4" s="1"/>
  <c r="R30" i="4"/>
  <c r="N30" i="4"/>
  <c r="K30" i="4"/>
  <c r="G30" i="4"/>
  <c r="AG30" i="4" s="1"/>
  <c r="AF29" i="4"/>
  <c r="AB29" i="4"/>
  <c r="AC29" i="4" s="1"/>
  <c r="R29" i="4"/>
  <c r="N29" i="4"/>
  <c r="K29" i="4"/>
  <c r="G29" i="4"/>
  <c r="AH28" i="4"/>
  <c r="AF28" i="4"/>
  <c r="AB28" i="4"/>
  <c r="AC28" i="4" s="1"/>
  <c r="W28" i="4"/>
  <c r="R28" i="4"/>
  <c r="N28" i="4"/>
  <c r="K28" i="4"/>
  <c r="G28" i="4"/>
  <c r="AF27" i="4"/>
  <c r="AB27" i="4"/>
  <c r="W27" i="4"/>
  <c r="R27" i="4"/>
  <c r="N27" i="4"/>
  <c r="K27" i="4"/>
  <c r="G27" i="4"/>
  <c r="AH26" i="4"/>
  <c r="AF26" i="4"/>
  <c r="AC26" i="4"/>
  <c r="AB26" i="4"/>
  <c r="W26" i="4"/>
  <c r="R26" i="4"/>
  <c r="N26" i="4"/>
  <c r="K26" i="4"/>
  <c r="G26" i="4"/>
  <c r="AF25" i="4"/>
  <c r="AB25" i="4"/>
  <c r="W25" i="4"/>
  <c r="AC25" i="4" s="1"/>
  <c r="R25" i="4"/>
  <c r="AG25" i="4" s="1"/>
  <c r="N25" i="4"/>
  <c r="K25" i="4"/>
  <c r="G25" i="4"/>
  <c r="AH24" i="4"/>
  <c r="AF24" i="4"/>
  <c r="AB24" i="4"/>
  <c r="AC24" i="4" s="1"/>
  <c r="W24" i="4"/>
  <c r="R24" i="4"/>
  <c r="N24" i="4"/>
  <c r="K24" i="4"/>
  <c r="G24" i="4"/>
  <c r="AF23" i="4"/>
  <c r="AB23" i="4"/>
  <c r="W23" i="4"/>
  <c r="R23" i="4"/>
  <c r="N23" i="4"/>
  <c r="K23" i="4"/>
  <c r="G23" i="4"/>
  <c r="AH22" i="4"/>
  <c r="AF22" i="4"/>
  <c r="AC22" i="4"/>
  <c r="AB22" i="4"/>
  <c r="W22" i="4"/>
  <c r="R22" i="4"/>
  <c r="N22" i="4"/>
  <c r="K22" i="4"/>
  <c r="G22" i="4"/>
  <c r="AF21" i="4"/>
  <c r="AB21" i="4"/>
  <c r="W21" i="4"/>
  <c r="AC21" i="4" s="1"/>
  <c r="R21" i="4"/>
  <c r="AG21" i="4" s="1"/>
  <c r="N21" i="4"/>
  <c r="K21" i="4"/>
  <c r="G21" i="4"/>
  <c r="AH20" i="4"/>
  <c r="AF20" i="4"/>
  <c r="AB20" i="4"/>
  <c r="AC20" i="4" s="1"/>
  <c r="W20" i="4"/>
  <c r="R20" i="4"/>
  <c r="N20" i="4"/>
  <c r="K20" i="4"/>
  <c r="G20" i="4"/>
  <c r="AF19" i="4"/>
  <c r="AB19" i="4"/>
  <c r="W19" i="4"/>
  <c r="R19" i="4"/>
  <c r="N19" i="4"/>
  <c r="K19" i="4"/>
  <c r="G19" i="4"/>
  <c r="AH18" i="4"/>
  <c r="AF18" i="4"/>
  <c r="AC18" i="4"/>
  <c r="AB18" i="4"/>
  <c r="W18" i="4"/>
  <c r="R18" i="4"/>
  <c r="N18" i="4"/>
  <c r="K18" i="4"/>
  <c r="G18" i="4"/>
  <c r="AF17" i="4"/>
  <c r="AB17" i="4"/>
  <c r="W17" i="4"/>
  <c r="AC17" i="4" s="1"/>
  <c r="R17" i="4"/>
  <c r="AG17" i="4" s="1"/>
  <c r="N17" i="4"/>
  <c r="K17" i="4"/>
  <c r="G17" i="4"/>
  <c r="AH16" i="4"/>
  <c r="AF16" i="4"/>
  <c r="AB16" i="4"/>
  <c r="AC16" i="4" s="1"/>
  <c r="W16" i="4"/>
  <c r="R16" i="4"/>
  <c r="N16" i="4"/>
  <c r="K16" i="4"/>
  <c r="G16" i="4"/>
  <c r="AF15" i="4"/>
  <c r="AB15" i="4"/>
  <c r="W15" i="4"/>
  <c r="R15" i="4"/>
  <c r="N15" i="4"/>
  <c r="K15" i="4"/>
  <c r="G15" i="4"/>
  <c r="AH14" i="4"/>
  <c r="AF14" i="4"/>
  <c r="AC14" i="4"/>
  <c r="AB14" i="4"/>
  <c r="W14" i="4"/>
  <c r="R14" i="4"/>
  <c r="N14" i="4"/>
  <c r="K14" i="4"/>
  <c r="G14" i="4"/>
  <c r="AF13" i="4"/>
  <c r="AB13" i="4"/>
  <c r="W13" i="4"/>
  <c r="AC13" i="4" s="1"/>
  <c r="R13" i="4"/>
  <c r="AG13" i="4" s="1"/>
  <c r="N13" i="4"/>
  <c r="K13" i="4"/>
  <c r="G13" i="4"/>
  <c r="AH12" i="4"/>
  <c r="AF12" i="4"/>
  <c r="AB12" i="4"/>
  <c r="AC12" i="4" s="1"/>
  <c r="W12" i="4"/>
  <c r="R12" i="4"/>
  <c r="N12" i="4"/>
  <c r="K12" i="4"/>
  <c r="G12" i="4"/>
  <c r="AF11" i="4"/>
  <c r="AB11" i="4"/>
  <c r="W11" i="4"/>
  <c r="R11" i="4"/>
  <c r="N11" i="4"/>
  <c r="K11" i="4"/>
  <c r="G11" i="4"/>
  <c r="AH10" i="4"/>
  <c r="AF10" i="4"/>
  <c r="AC10" i="4"/>
  <c r="AB10" i="4"/>
  <c r="W10" i="4"/>
  <c r="R10" i="4"/>
  <c r="N10" i="4"/>
  <c r="K10" i="4"/>
  <c r="G10" i="4"/>
  <c r="AF9" i="4"/>
  <c r="AB9" i="4"/>
  <c r="W9" i="4"/>
  <c r="AC9" i="4" s="1"/>
  <c r="R9" i="4"/>
  <c r="AG9" i="4" s="1"/>
  <c r="N9" i="4"/>
  <c r="K9" i="4"/>
  <c r="G9" i="4"/>
  <c r="AH8" i="4"/>
  <c r="AF8" i="4"/>
  <c r="AB8" i="4"/>
  <c r="AC8" i="4" s="1"/>
  <c r="W8" i="4"/>
  <c r="R8" i="4"/>
  <c r="N8" i="4"/>
  <c r="K8" i="4"/>
  <c r="G8" i="4"/>
  <c r="AF7" i="4"/>
  <c r="AB7" i="4"/>
  <c r="W7" i="4"/>
  <c r="R7" i="4"/>
  <c r="N7" i="4"/>
  <c r="K7" i="4"/>
  <c r="G7" i="4"/>
  <c r="AH6" i="4"/>
  <c r="AF6" i="4"/>
  <c r="AC6" i="4"/>
  <c r="AB6" i="4"/>
  <c r="W6" i="4"/>
  <c r="R6" i="4"/>
  <c r="N6" i="4"/>
  <c r="K6" i="4"/>
  <c r="G6" i="4"/>
  <c r="AG42" i="5" l="1"/>
  <c r="AV51" i="5"/>
  <c r="AV67" i="5"/>
  <c r="AH148" i="5"/>
  <c r="AV148" i="5" s="1"/>
  <c r="AH164" i="5"/>
  <c r="AV164" i="5" s="1"/>
  <c r="AH59" i="5"/>
  <c r="AV59" i="5" s="1"/>
  <c r="AH76" i="5"/>
  <c r="AV76" i="5" s="1"/>
  <c r="AH92" i="5"/>
  <c r="AV92" i="5" s="1"/>
  <c r="AH108" i="5"/>
  <c r="AV108" i="5" s="1"/>
  <c r="AV84" i="5"/>
  <c r="AV100" i="5"/>
  <c r="AV116" i="5"/>
  <c r="AV225" i="5"/>
  <c r="AG10" i="5"/>
  <c r="AG18" i="5"/>
  <c r="AG26" i="5"/>
  <c r="AG34" i="5"/>
  <c r="AG40" i="5"/>
  <c r="AH43" i="5"/>
  <c r="AV43" i="5" s="1"/>
  <c r="AG45" i="5"/>
  <c r="AU48" i="5"/>
  <c r="AH52" i="5"/>
  <c r="AH53" i="5"/>
  <c r="AG53" i="5"/>
  <c r="AU56" i="5"/>
  <c r="AG60" i="5"/>
  <c r="AH61" i="5"/>
  <c r="AG61" i="5"/>
  <c r="AU64" i="5"/>
  <c r="AH68" i="5"/>
  <c r="AH69" i="5"/>
  <c r="AG69" i="5"/>
  <c r="AG70" i="5"/>
  <c r="AU72" i="5"/>
  <c r="AU73" i="5"/>
  <c r="AH77" i="5"/>
  <c r="AG79" i="5"/>
  <c r="AG80" i="5"/>
  <c r="AU81" i="5"/>
  <c r="AH85" i="5"/>
  <c r="AG87" i="5"/>
  <c r="AG88" i="5"/>
  <c r="AU89" i="5"/>
  <c r="AH93" i="5"/>
  <c r="AV93" i="5" s="1"/>
  <c r="AG95" i="5"/>
  <c r="AG96" i="5"/>
  <c r="AU97" i="5"/>
  <c r="AH101" i="5"/>
  <c r="AG103" i="5"/>
  <c r="AG104" i="5"/>
  <c r="AU105" i="5"/>
  <c r="AG109" i="5"/>
  <c r="AG111" i="5"/>
  <c r="AG112" i="5"/>
  <c r="AU113" i="5"/>
  <c r="AG117" i="5"/>
  <c r="AH118" i="5"/>
  <c r="AG119" i="5"/>
  <c r="AG120" i="5"/>
  <c r="AH121" i="5"/>
  <c r="AV121" i="5" s="1"/>
  <c r="AH122" i="5"/>
  <c r="AG123" i="5"/>
  <c r="AG124" i="5"/>
  <c r="AU129" i="5"/>
  <c r="AU130" i="5"/>
  <c r="AH135" i="5"/>
  <c r="AV135" i="5" s="1"/>
  <c r="AH192" i="5"/>
  <c r="AV192" i="5" s="1"/>
  <c r="AH194" i="5"/>
  <c r="AU200" i="5"/>
  <c r="AV203" i="5"/>
  <c r="AH205" i="5"/>
  <c r="AV205" i="5" s="1"/>
  <c r="AH207" i="5"/>
  <c r="AH209" i="5"/>
  <c r="AH211" i="5"/>
  <c r="AH212" i="5"/>
  <c r="AH214" i="5"/>
  <c r="AU220" i="5"/>
  <c r="AH256" i="5"/>
  <c r="AV256" i="5" s="1"/>
  <c r="AH258" i="5"/>
  <c r="AH260" i="5"/>
  <c r="AH262" i="5"/>
  <c r="AU268" i="5"/>
  <c r="AH273" i="5"/>
  <c r="AV273" i="5" s="1"/>
  <c r="AH275" i="5"/>
  <c r="AV311" i="5"/>
  <c r="AV322" i="5"/>
  <c r="AH408" i="5"/>
  <c r="AV408" i="5" s="1"/>
  <c r="AH445" i="5"/>
  <c r="AG5" i="5"/>
  <c r="AG8" i="5"/>
  <c r="AU9" i="5"/>
  <c r="AH13" i="5"/>
  <c r="AG15" i="5"/>
  <c r="AG16" i="5"/>
  <c r="AU17" i="5"/>
  <c r="AG21" i="5"/>
  <c r="AG23" i="5"/>
  <c r="AG24" i="5"/>
  <c r="AU25" i="5"/>
  <c r="AG29" i="5"/>
  <c r="AG31" i="5"/>
  <c r="AG32" i="5"/>
  <c r="AU33" i="5"/>
  <c r="AG37" i="5"/>
  <c r="AG39" i="5"/>
  <c r="AG44" i="5"/>
  <c r="AU44" i="5"/>
  <c r="AV47" i="5"/>
  <c r="AV55" i="5"/>
  <c r="AV63" i="5"/>
  <c r="AG66" i="5"/>
  <c r="AV71" i="5"/>
  <c r="AG78" i="5"/>
  <c r="AG86" i="5"/>
  <c r="AU86" i="5"/>
  <c r="AG94" i="5"/>
  <c r="AG102" i="5"/>
  <c r="AU102" i="5"/>
  <c r="AG110" i="5"/>
  <c r="AU110" i="5"/>
  <c r="AH119" i="5"/>
  <c r="AV119" i="5" s="1"/>
  <c r="AU137" i="5"/>
  <c r="AU139" i="5"/>
  <c r="AH141" i="5"/>
  <c r="AG144" i="5"/>
  <c r="AG147" i="5"/>
  <c r="AG150" i="5"/>
  <c r="AU150" i="5"/>
  <c r="AG155" i="5"/>
  <c r="AG163" i="5"/>
  <c r="AV168" i="5"/>
  <c r="AU169" i="5"/>
  <c r="AU171" i="5"/>
  <c r="AV171" i="5" s="1"/>
  <c r="AH172" i="5"/>
  <c r="AU175" i="5"/>
  <c r="AH176" i="5"/>
  <c r="AH178" i="5"/>
  <c r="AV178" i="5" s="1"/>
  <c r="AU184" i="5"/>
  <c r="AV187" i="5"/>
  <c r="AH189" i="5"/>
  <c r="AH191" i="5"/>
  <c r="AV191" i="5" s="1"/>
  <c r="AH193" i="5"/>
  <c r="AV193" i="5" s="1"/>
  <c r="AH195" i="5"/>
  <c r="AH196" i="5"/>
  <c r="AH198" i="5"/>
  <c r="AU202" i="5"/>
  <c r="AU204" i="5"/>
  <c r="AU205" i="5"/>
  <c r="AU226" i="5"/>
  <c r="AH233" i="5"/>
  <c r="AH235" i="5"/>
  <c r="AH236" i="5"/>
  <c r="AV236" i="5" s="1"/>
  <c r="AU239" i="5"/>
  <c r="AH240" i="5"/>
  <c r="AH242" i="5"/>
  <c r="AU248" i="5"/>
  <c r="AV251" i="5"/>
  <c r="AH253" i="5"/>
  <c r="AH255" i="5"/>
  <c r="AH257" i="5"/>
  <c r="AH259" i="5"/>
  <c r="AH261" i="5"/>
  <c r="AH263" i="5"/>
  <c r="AH264" i="5"/>
  <c r="AU270" i="5"/>
  <c r="AU272" i="5"/>
  <c r="AU273" i="5"/>
  <c r="AG304" i="5"/>
  <c r="AU305" i="5"/>
  <c r="AH318" i="5"/>
  <c r="AV318" i="5" s="1"/>
  <c r="AU322" i="5"/>
  <c r="AG332" i="5"/>
  <c r="AU345" i="5"/>
  <c r="AH346" i="5"/>
  <c r="AU347" i="5"/>
  <c r="AU349" i="5"/>
  <c r="AH350" i="5"/>
  <c r="AV350" i="5" s="1"/>
  <c r="AU351" i="5"/>
  <c r="AU353" i="5"/>
  <c r="AH354" i="5"/>
  <c r="AU355" i="5"/>
  <c r="AU357" i="5"/>
  <c r="AH358" i="5"/>
  <c r="AV358" i="5" s="1"/>
  <c r="AU359" i="5"/>
  <c r="AU361" i="5"/>
  <c r="AH362" i="5"/>
  <c r="AH373" i="5"/>
  <c r="AG376" i="5"/>
  <c r="AU377" i="5"/>
  <c r="AV377" i="5" s="1"/>
  <c r="AH380" i="5"/>
  <c r="AV380" i="5" s="1"/>
  <c r="AV388" i="5"/>
  <c r="AH405" i="5"/>
  <c r="AU409" i="5"/>
  <c r="AV409" i="5" s="1"/>
  <c r="AH412" i="5"/>
  <c r="AV412" i="5" s="1"/>
  <c r="AV420" i="5"/>
  <c r="AH437" i="5"/>
  <c r="AG440" i="5"/>
  <c r="AU441" i="5"/>
  <c r="AU446" i="5"/>
  <c r="AG6" i="5"/>
  <c r="AU6" i="5"/>
  <c r="AG14" i="5"/>
  <c r="AU14" i="5"/>
  <c r="AG22" i="5"/>
  <c r="AG30" i="5"/>
  <c r="AU30" i="5"/>
  <c r="AU121" i="5"/>
  <c r="AU122" i="5"/>
  <c r="AV122" i="5" s="1"/>
  <c r="AU123" i="5"/>
  <c r="AU126" i="5"/>
  <c r="AH127" i="5"/>
  <c r="AV127" i="5" s="1"/>
  <c r="AH129" i="5"/>
  <c r="AV129" i="5" s="1"/>
  <c r="AH130" i="5"/>
  <c r="AG131" i="5"/>
  <c r="AG132" i="5"/>
  <c r="AU136" i="5"/>
  <c r="AG139" i="5"/>
  <c r="AG142" i="5"/>
  <c r="AU142" i="5"/>
  <c r="AH143" i="5"/>
  <c r="AV143" i="5" s="1"/>
  <c r="AH145" i="5"/>
  <c r="AV145" i="5" s="1"/>
  <c r="AG148" i="5"/>
  <c r="AU149" i="5"/>
  <c r="AH153" i="5"/>
  <c r="AV153" i="5" s="1"/>
  <c r="AH154" i="5"/>
  <c r="AG154" i="5"/>
  <c r="AG156" i="5"/>
  <c r="AU157" i="5"/>
  <c r="AG161" i="5"/>
  <c r="AH162" i="5"/>
  <c r="AG162" i="5"/>
  <c r="AG164" i="5"/>
  <c r="AU165" i="5"/>
  <c r="AH169" i="5"/>
  <c r="AH171" i="5"/>
  <c r="AH173" i="5"/>
  <c r="AV173" i="5" s="1"/>
  <c r="AH175" i="5"/>
  <c r="AV175" i="5" s="1"/>
  <c r="AH177" i="5"/>
  <c r="AH179" i="5"/>
  <c r="AH180" i="5"/>
  <c r="AG180" i="5"/>
  <c r="AH182" i="5"/>
  <c r="AU186" i="5"/>
  <c r="AU188" i="5"/>
  <c r="AV188" i="5" s="1"/>
  <c r="AU189" i="5"/>
  <c r="AU210" i="5"/>
  <c r="AH217" i="5"/>
  <c r="AH219" i="5"/>
  <c r="AV219" i="5" s="1"/>
  <c r="AH220" i="5"/>
  <c r="AV220" i="5" s="1"/>
  <c r="AU223" i="5"/>
  <c r="AH224" i="5"/>
  <c r="AH226" i="5"/>
  <c r="AU230" i="5"/>
  <c r="AV230" i="5" s="1"/>
  <c r="AU232" i="5"/>
  <c r="AU233" i="5"/>
  <c r="AV235" i="5"/>
  <c r="AH237" i="5"/>
  <c r="AV237" i="5" s="1"/>
  <c r="AH239" i="5"/>
  <c r="AH241" i="5"/>
  <c r="AH243" i="5"/>
  <c r="AV243" i="5" s="1"/>
  <c r="AH244" i="5"/>
  <c r="AV244" i="5" s="1"/>
  <c r="AH246" i="5"/>
  <c r="AU250" i="5"/>
  <c r="AU252" i="5"/>
  <c r="AU253" i="5"/>
  <c r="AU287" i="5"/>
  <c r="AG289" i="5"/>
  <c r="AH290" i="5"/>
  <c r="AV290" i="5" s="1"/>
  <c r="AG292" i="5"/>
  <c r="AU350" i="5"/>
  <c r="AU362" i="5"/>
  <c r="AH384" i="5"/>
  <c r="AV384" i="5" s="1"/>
  <c r="AG394" i="5"/>
  <c r="AU394" i="5"/>
  <c r="AH416" i="5"/>
  <c r="AV416" i="5" s="1"/>
  <c r="AG426" i="5"/>
  <c r="AU426" i="5"/>
  <c r="AG38" i="5"/>
  <c r="AU38" i="5"/>
  <c r="AV41" i="5"/>
  <c r="AU42" i="5"/>
  <c r="AV42" i="5" s="1"/>
  <c r="AU43" i="5"/>
  <c r="AH48" i="5"/>
  <c r="AH49" i="5"/>
  <c r="AV49" i="5" s="1"/>
  <c r="AG49" i="5"/>
  <c r="AG50" i="5"/>
  <c r="AU52" i="5"/>
  <c r="AG56" i="5"/>
  <c r="AH57" i="5"/>
  <c r="AG57" i="5"/>
  <c r="AG58" i="5"/>
  <c r="AU60" i="5"/>
  <c r="AH64" i="5"/>
  <c r="AV64" i="5" s="1"/>
  <c r="AH65" i="5"/>
  <c r="AG65" i="5"/>
  <c r="AU68" i="5"/>
  <c r="AV68" i="5" s="1"/>
  <c r="AG72" i="5"/>
  <c r="AG73" i="5"/>
  <c r="AG75" i="5"/>
  <c r="AG76" i="5"/>
  <c r="AU77" i="5"/>
  <c r="AH81" i="5"/>
  <c r="AG83" i="5"/>
  <c r="AG84" i="5"/>
  <c r="AU85" i="5"/>
  <c r="AG89" i="5"/>
  <c r="AG91" i="5"/>
  <c r="AG92" i="5"/>
  <c r="AU93" i="5"/>
  <c r="AG97" i="5"/>
  <c r="AG99" i="5"/>
  <c r="AG100" i="5"/>
  <c r="AU101" i="5"/>
  <c r="AG105" i="5"/>
  <c r="AG108" i="5"/>
  <c r="AU109" i="5"/>
  <c r="AG113" i="5"/>
  <c r="AG115" i="5"/>
  <c r="AG116" i="5"/>
  <c r="AU117" i="5"/>
  <c r="AU118" i="5"/>
  <c r="AV118" i="5" s="1"/>
  <c r="AU119" i="5"/>
  <c r="AH123" i="5"/>
  <c r="AH125" i="5"/>
  <c r="AV125" i="5" s="1"/>
  <c r="AH126" i="5"/>
  <c r="AV126" i="5" s="1"/>
  <c r="AG127" i="5"/>
  <c r="AG128" i="5"/>
  <c r="AU133" i="5"/>
  <c r="AV133" i="5" s="1"/>
  <c r="AU134" i="5"/>
  <c r="AU135" i="5"/>
  <c r="AG138" i="5"/>
  <c r="AU138" i="5"/>
  <c r="AG143" i="5"/>
  <c r="AU145" i="5"/>
  <c r="AU147" i="5"/>
  <c r="AH149" i="5"/>
  <c r="AV149" i="5" s="1"/>
  <c r="AG152" i="5"/>
  <c r="AU153" i="5"/>
  <c r="AH157" i="5"/>
  <c r="AH158" i="5"/>
  <c r="AG160" i="5"/>
  <c r="AU161" i="5"/>
  <c r="AG165" i="5"/>
  <c r="AH166" i="5"/>
  <c r="AV166" i="5" s="1"/>
  <c r="AG168" i="5"/>
  <c r="AU174" i="5"/>
  <c r="AU176" i="5"/>
  <c r="AV176" i="5" s="1"/>
  <c r="AU177" i="5"/>
  <c r="AH181" i="5"/>
  <c r="AH183" i="5"/>
  <c r="AV183" i="5" s="1"/>
  <c r="AH184" i="5"/>
  <c r="AV184" i="5" s="1"/>
  <c r="AU190" i="5"/>
  <c r="AU192" i="5"/>
  <c r="AU193" i="5"/>
  <c r="AH197" i="5"/>
  <c r="AH199" i="5"/>
  <c r="AV199" i="5" s="1"/>
  <c r="AH200" i="5"/>
  <c r="AU206" i="5"/>
  <c r="AU208" i="5"/>
  <c r="AV208" i="5" s="1"/>
  <c r="AU209" i="5"/>
  <c r="AH213" i="5"/>
  <c r="AH215" i="5"/>
  <c r="AH216" i="5"/>
  <c r="AV216" i="5" s="1"/>
  <c r="AU222" i="5"/>
  <c r="AU224" i="5"/>
  <c r="AU225" i="5"/>
  <c r="AH229" i="5"/>
  <c r="AH231" i="5"/>
  <c r="AV231" i="5" s="1"/>
  <c r="AH232" i="5"/>
  <c r="AU238" i="5"/>
  <c r="AU240" i="5"/>
  <c r="AU241" i="5"/>
  <c r="AH245" i="5"/>
  <c r="AH247" i="5"/>
  <c r="AV247" i="5" s="1"/>
  <c r="AH248" i="5"/>
  <c r="AV248" i="5" s="1"/>
  <c r="AU254" i="5"/>
  <c r="AU256" i="5"/>
  <c r="AU257" i="5"/>
  <c r="AU278" i="5"/>
  <c r="AU281" i="5"/>
  <c r="AV281" i="5" s="1"/>
  <c r="AU292" i="5"/>
  <c r="AU297" i="5"/>
  <c r="AU298" i="5"/>
  <c r="AU308" i="5"/>
  <c r="AH309" i="5"/>
  <c r="AG309" i="5"/>
  <c r="AH311" i="5"/>
  <c r="AU313" i="5"/>
  <c r="AG321" i="5"/>
  <c r="AG322" i="5"/>
  <c r="AH323" i="5"/>
  <c r="AG325" i="5"/>
  <c r="AG326" i="5"/>
  <c r="AH327" i="5"/>
  <c r="AG329" i="5"/>
  <c r="AG330" i="5"/>
  <c r="AU331" i="5"/>
  <c r="AU332" i="5"/>
  <c r="AU333" i="5"/>
  <c r="AV333" i="5" s="1"/>
  <c r="AH334" i="5"/>
  <c r="AU335" i="5"/>
  <c r="AU337" i="5"/>
  <c r="AH338" i="5"/>
  <c r="AV338" i="5" s="1"/>
  <c r="AU339" i="5"/>
  <c r="AG340" i="5"/>
  <c r="AU346" i="5"/>
  <c r="AG352" i="5"/>
  <c r="AG370" i="5"/>
  <c r="AU370" i="5"/>
  <c r="AG386" i="5"/>
  <c r="AU386" i="5"/>
  <c r="AV386" i="5" s="1"/>
  <c r="AG402" i="5"/>
  <c r="AU402" i="5"/>
  <c r="AG418" i="5"/>
  <c r="AU418" i="5"/>
  <c r="AG434" i="5"/>
  <c r="AU434" i="5"/>
  <c r="AH265" i="5"/>
  <c r="AV265" i="5" s="1"/>
  <c r="AH267" i="5"/>
  <c r="AV267" i="5" s="1"/>
  <c r="AH268" i="5"/>
  <c r="AU274" i="5"/>
  <c r="AH281" i="5"/>
  <c r="AH283" i="5"/>
  <c r="AV283" i="5" s="1"/>
  <c r="AH285" i="5"/>
  <c r="AG288" i="5"/>
  <c r="AU291" i="5"/>
  <c r="AH292" i="5"/>
  <c r="AV292" i="5" s="1"/>
  <c r="AU295" i="5"/>
  <c r="AG297" i="5"/>
  <c r="AH298" i="5"/>
  <c r="AG300" i="5"/>
  <c r="AG301" i="5"/>
  <c r="AH302" i="5"/>
  <c r="AU307" i="5"/>
  <c r="AH308" i="5"/>
  <c r="AV308" i="5" s="1"/>
  <c r="AU311" i="5"/>
  <c r="AG315" i="5"/>
  <c r="AG316" i="5"/>
  <c r="AU316" i="5"/>
  <c r="AV316" i="5" s="1"/>
  <c r="AU317" i="5"/>
  <c r="AH319" i="5"/>
  <c r="AV319" i="5" s="1"/>
  <c r="AG324" i="5"/>
  <c r="AU334" i="5"/>
  <c r="AG341" i="5"/>
  <c r="AG342" i="5"/>
  <c r="AU343" i="5"/>
  <c r="AU354" i="5"/>
  <c r="AG360" i="5"/>
  <c r="AG366" i="5"/>
  <c r="AU366" i="5"/>
  <c r="AG372" i="5"/>
  <c r="AG374" i="5"/>
  <c r="AU374" i="5"/>
  <c r="AG382" i="5"/>
  <c r="AU382" i="5"/>
  <c r="AG390" i="5"/>
  <c r="AU390" i="5"/>
  <c r="AG398" i="5"/>
  <c r="AU398" i="5"/>
  <c r="AG406" i="5"/>
  <c r="AU406" i="5"/>
  <c r="AG414" i="5"/>
  <c r="AU414" i="5"/>
  <c r="AG422" i="5"/>
  <c r="AU422" i="5"/>
  <c r="AG430" i="5"/>
  <c r="AU430" i="5"/>
  <c r="AG438" i="5"/>
  <c r="AU438" i="5"/>
  <c r="AU443" i="5"/>
  <c r="AV443" i="5" s="1"/>
  <c r="AH444" i="5"/>
  <c r="AV444" i="5" s="1"/>
  <c r="AU445" i="5"/>
  <c r="AG446" i="5"/>
  <c r="AH276" i="5"/>
  <c r="AG276" i="5"/>
  <c r="AH278" i="5"/>
  <c r="AG279" i="5"/>
  <c r="AU282" i="5"/>
  <c r="AU284" i="5"/>
  <c r="AV284" i="5" s="1"/>
  <c r="AU285" i="5"/>
  <c r="AU286" i="5"/>
  <c r="AU293" i="5"/>
  <c r="AU294" i="5"/>
  <c r="AU301" i="5"/>
  <c r="AU302" i="5"/>
  <c r="AU309" i="5"/>
  <c r="AU310" i="5"/>
  <c r="AV310" i="5" s="1"/>
  <c r="AH313" i="5"/>
  <c r="AG313" i="5"/>
  <c r="AG317" i="5"/>
  <c r="AG318" i="5"/>
  <c r="AU319" i="5"/>
  <c r="AG328" i="5"/>
  <c r="AG336" i="5"/>
  <c r="AU340" i="5"/>
  <c r="AU341" i="5"/>
  <c r="AH343" i="5"/>
  <c r="AG348" i="5"/>
  <c r="AG356" i="5"/>
  <c r="AG364" i="5"/>
  <c r="AU365" i="5"/>
  <c r="AU367" i="5"/>
  <c r="AH369" i="5"/>
  <c r="AU373" i="5"/>
  <c r="AU375" i="5"/>
  <c r="AH377" i="5"/>
  <c r="AG380" i="5"/>
  <c r="AU381" i="5"/>
  <c r="AU383" i="5"/>
  <c r="AH385" i="5"/>
  <c r="AV385" i="5" s="1"/>
  <c r="AG388" i="5"/>
  <c r="AU389" i="5"/>
  <c r="AU391" i="5"/>
  <c r="AH393" i="5"/>
  <c r="AG396" i="5"/>
  <c r="AU397" i="5"/>
  <c r="AU399" i="5"/>
  <c r="AH401" i="5"/>
  <c r="AV401" i="5" s="1"/>
  <c r="AG404" i="5"/>
  <c r="AU405" i="5"/>
  <c r="AU407" i="5"/>
  <c r="AH409" i="5"/>
  <c r="AG412" i="5"/>
  <c r="AU413" i="5"/>
  <c r="AU415" i="5"/>
  <c r="AH417" i="5"/>
  <c r="AV417" i="5" s="1"/>
  <c r="AG420" i="5"/>
  <c r="AU421" i="5"/>
  <c r="AU423" i="5"/>
  <c r="AH425" i="5"/>
  <c r="AG428" i="5"/>
  <c r="AU429" i="5"/>
  <c r="AU431" i="5"/>
  <c r="AH433" i="5"/>
  <c r="AG436" i="5"/>
  <c r="AU437" i="5"/>
  <c r="AU439" i="5"/>
  <c r="AH441" i="5"/>
  <c r="AV441" i="5" s="1"/>
  <c r="AV7" i="5"/>
  <c r="AV83" i="5"/>
  <c r="AV395" i="5"/>
  <c r="AV439" i="5"/>
  <c r="AH3" i="5"/>
  <c r="AH5" i="5"/>
  <c r="AV5" i="5" s="1"/>
  <c r="AH7" i="5"/>
  <c r="AH11" i="5"/>
  <c r="AV11" i="5" s="1"/>
  <c r="AH15" i="5"/>
  <c r="AH21" i="5"/>
  <c r="AV21" i="5" s="1"/>
  <c r="AH27" i="5"/>
  <c r="AH29" i="5"/>
  <c r="AH31" i="5"/>
  <c r="AV31" i="5" s="1"/>
  <c r="AH33" i="5"/>
  <c r="AV33" i="5" s="1"/>
  <c r="AH35" i="5"/>
  <c r="AH37" i="5"/>
  <c r="AV37" i="5" s="1"/>
  <c r="AG48" i="5"/>
  <c r="AG52" i="5"/>
  <c r="AG64" i="5"/>
  <c r="AG68" i="5"/>
  <c r="AH73" i="5"/>
  <c r="AV73" i="5" s="1"/>
  <c r="AH79" i="5"/>
  <c r="AH83" i="5"/>
  <c r="AH87" i="5"/>
  <c r="AH89" i="5"/>
  <c r="AV89" i="5" s="1"/>
  <c r="AH95" i="5"/>
  <c r="AV95" i="5" s="1"/>
  <c r="AH97" i="5"/>
  <c r="AH105" i="5"/>
  <c r="AH107" i="5"/>
  <c r="AV107" i="5" s="1"/>
  <c r="AH109" i="5"/>
  <c r="AH111" i="5"/>
  <c r="AH113" i="5"/>
  <c r="AV113" i="5" s="1"/>
  <c r="AH117" i="5"/>
  <c r="AV132" i="5"/>
  <c r="AG208" i="5"/>
  <c r="AG224" i="5"/>
  <c r="AG240" i="5"/>
  <c r="AG256" i="5"/>
  <c r="AG272" i="5"/>
  <c r="AG287" i="5"/>
  <c r="AH287" i="5"/>
  <c r="AU3" i="5"/>
  <c r="AU7" i="5"/>
  <c r="AV9" i="5"/>
  <c r="AV10" i="5"/>
  <c r="AU11" i="5"/>
  <c r="AV13" i="5"/>
  <c r="AU15" i="5"/>
  <c r="AV17" i="5"/>
  <c r="AU19" i="5"/>
  <c r="AV22" i="5"/>
  <c r="AU22" i="5"/>
  <c r="AU23" i="5"/>
  <c r="AV25" i="5"/>
  <c r="AU27" i="5"/>
  <c r="AV29" i="5"/>
  <c r="AU31" i="5"/>
  <c r="AV34" i="5"/>
  <c r="AU35" i="5"/>
  <c r="AV35" i="5" s="1"/>
  <c r="AU39" i="5"/>
  <c r="AG41" i="5"/>
  <c r="AU45" i="5"/>
  <c r="AH46" i="5"/>
  <c r="AG47" i="5"/>
  <c r="AU49" i="5"/>
  <c r="AH50" i="5"/>
  <c r="AV50" i="5" s="1"/>
  <c r="AG51" i="5"/>
  <c r="AU53" i="5"/>
  <c r="AH54" i="5"/>
  <c r="AG55" i="5"/>
  <c r="AH56" i="5"/>
  <c r="AV56" i="5" s="1"/>
  <c r="AU57" i="5"/>
  <c r="AH58" i="5"/>
  <c r="AG59" i="5"/>
  <c r="AH60" i="5"/>
  <c r="AV60" i="5" s="1"/>
  <c r="AU61" i="5"/>
  <c r="AH62" i="5"/>
  <c r="AG63" i="5"/>
  <c r="AU65" i="5"/>
  <c r="AV65" i="5" s="1"/>
  <c r="AH66" i="5"/>
  <c r="AG67" i="5"/>
  <c r="AU69" i="5"/>
  <c r="AV69" i="5" s="1"/>
  <c r="AH70" i="5"/>
  <c r="AG71" i="5"/>
  <c r="AH72" i="5"/>
  <c r="AU74" i="5"/>
  <c r="AU75" i="5"/>
  <c r="AU78" i="5"/>
  <c r="AU79" i="5"/>
  <c r="AV81" i="5"/>
  <c r="AU83" i="5"/>
  <c r="AV86" i="5"/>
  <c r="AU87" i="5"/>
  <c r="AU90" i="5"/>
  <c r="AU91" i="5"/>
  <c r="AV91" i="5" s="1"/>
  <c r="AU94" i="5"/>
  <c r="AU95" i="5"/>
  <c r="AV97" i="5"/>
  <c r="AV98" i="5"/>
  <c r="AU98" i="5"/>
  <c r="AU99" i="5"/>
  <c r="AV101" i="5"/>
  <c r="AV102" i="5"/>
  <c r="AU103" i="5"/>
  <c r="AU107" i="5"/>
  <c r="AV109" i="5"/>
  <c r="AU111" i="5"/>
  <c r="AV111" i="5" s="1"/>
  <c r="AU114" i="5"/>
  <c r="AU115" i="5"/>
  <c r="AG121" i="5"/>
  <c r="AG125" i="5"/>
  <c r="AG129" i="5"/>
  <c r="AV130" i="5"/>
  <c r="AG133" i="5"/>
  <c r="AV134" i="5"/>
  <c r="AG137" i="5"/>
  <c r="AH139" i="5"/>
  <c r="AV139" i="5" s="1"/>
  <c r="AG145" i="5"/>
  <c r="AH147" i="5"/>
  <c r="AG170" i="5"/>
  <c r="AV287" i="5"/>
  <c r="AG299" i="5"/>
  <c r="AH299" i="5"/>
  <c r="AG314" i="5"/>
  <c r="AH314" i="5"/>
  <c r="AV314" i="5" s="1"/>
  <c r="AG365" i="5"/>
  <c r="AG369" i="5"/>
  <c r="AG373" i="5"/>
  <c r="AG377" i="5"/>
  <c r="AG381" i="5"/>
  <c r="AG385" i="5"/>
  <c r="AG389" i="5"/>
  <c r="AG393" i="5"/>
  <c r="AG397" i="5"/>
  <c r="AG401" i="5"/>
  <c r="AG405" i="5"/>
  <c r="AG409" i="5"/>
  <c r="AG413" i="5"/>
  <c r="AG417" i="5"/>
  <c r="AG421" i="5"/>
  <c r="AG425" i="5"/>
  <c r="AG429" i="5"/>
  <c r="AG433" i="5"/>
  <c r="AG437" i="5"/>
  <c r="AG441" i="5"/>
  <c r="AG445" i="5"/>
  <c r="AG9" i="5"/>
  <c r="AG13" i="5"/>
  <c r="AG17" i="5"/>
  <c r="AG25" i="5"/>
  <c r="AG43" i="5"/>
  <c r="AG77" i="5"/>
  <c r="AG81" i="5"/>
  <c r="AG85" i="5"/>
  <c r="AG93" i="5"/>
  <c r="AG101" i="5"/>
  <c r="AG141" i="5"/>
  <c r="AG149" i="5"/>
  <c r="AG291" i="5"/>
  <c r="AH291" i="5"/>
  <c r="AV291" i="5" s="1"/>
  <c r="AG307" i="5"/>
  <c r="AH307" i="5"/>
  <c r="AV371" i="5"/>
  <c r="AV391" i="5"/>
  <c r="AH19" i="5"/>
  <c r="AV19" i="5" s="1"/>
  <c r="AH23" i="5"/>
  <c r="AH39" i="5"/>
  <c r="AV39" i="5" s="1"/>
  <c r="AH45" i="5"/>
  <c r="AH75" i="5"/>
  <c r="AH91" i="5"/>
  <c r="AH99" i="5"/>
  <c r="AV99" i="5" s="1"/>
  <c r="AH103" i="5"/>
  <c r="AV103" i="5" s="1"/>
  <c r="AH115" i="5"/>
  <c r="AG176" i="5"/>
  <c r="AG192" i="5"/>
  <c r="AG303" i="5"/>
  <c r="AH303" i="5"/>
  <c r="AV303" i="5" s="1"/>
  <c r="AV353" i="5"/>
  <c r="AG3" i="5"/>
  <c r="AH6" i="5"/>
  <c r="AG7" i="5"/>
  <c r="AH10" i="5"/>
  <c r="AG11" i="5"/>
  <c r="AH14" i="5"/>
  <c r="AV14" i="5" s="1"/>
  <c r="AH18" i="5"/>
  <c r="AV18" i="5" s="1"/>
  <c r="AH22" i="5"/>
  <c r="AH26" i="5"/>
  <c r="AV26" i="5" s="1"/>
  <c r="AG27" i="5"/>
  <c r="AH30" i="5"/>
  <c r="AV30" i="5" s="1"/>
  <c r="AH34" i="5"/>
  <c r="AG35" i="5"/>
  <c r="AH38" i="5"/>
  <c r="AH40" i="5"/>
  <c r="AU40" i="5"/>
  <c r="AH44" i="5"/>
  <c r="AV44" i="5" s="1"/>
  <c r="AU46" i="5"/>
  <c r="AV48" i="5"/>
  <c r="AU50" i="5"/>
  <c r="AV52" i="5"/>
  <c r="AU54" i="5"/>
  <c r="AU58" i="5"/>
  <c r="AU62" i="5"/>
  <c r="AU66" i="5"/>
  <c r="AU70" i="5"/>
  <c r="AV72" i="5"/>
  <c r="AH74" i="5"/>
  <c r="AH78" i="5"/>
  <c r="AV78" i="5" s="1"/>
  <c r="AH82" i="5"/>
  <c r="AV82" i="5" s="1"/>
  <c r="AH86" i="5"/>
  <c r="AH90" i="5"/>
  <c r="AV90" i="5" s="1"/>
  <c r="AH94" i="5"/>
  <c r="AV94" i="5" s="1"/>
  <c r="AH98" i="5"/>
  <c r="AH102" i="5"/>
  <c r="AH106" i="5"/>
  <c r="AV106" i="5" s="1"/>
  <c r="AG107" i="5"/>
  <c r="AH110" i="5"/>
  <c r="AH114" i="5"/>
  <c r="AV114" i="5" s="1"/>
  <c r="AG118" i="5"/>
  <c r="AH120" i="5"/>
  <c r="AV120" i="5" s="1"/>
  <c r="AG122" i="5"/>
  <c r="AH124" i="5"/>
  <c r="AV124" i="5" s="1"/>
  <c r="AG126" i="5"/>
  <c r="AH128" i="5"/>
  <c r="AV128" i="5" s="1"/>
  <c r="AG130" i="5"/>
  <c r="AH132" i="5"/>
  <c r="AG134" i="5"/>
  <c r="AH136" i="5"/>
  <c r="AV140" i="5"/>
  <c r="AH144" i="5"/>
  <c r="AV144" i="5" s="1"/>
  <c r="AG158" i="5"/>
  <c r="AG166" i="5"/>
  <c r="AH294" i="5"/>
  <c r="AG294" i="5"/>
  <c r="AG295" i="5"/>
  <c r="AH295" i="5"/>
  <c r="AV295" i="5" s="1"/>
  <c r="AV299" i="5"/>
  <c r="AG319" i="5"/>
  <c r="AG323" i="5"/>
  <c r="AG327" i="5"/>
  <c r="AG331" i="5"/>
  <c r="AG335" i="5"/>
  <c r="AG339" i="5"/>
  <c r="AG343" i="5"/>
  <c r="AG347" i="5"/>
  <c r="AG351" i="5"/>
  <c r="AG355" i="5"/>
  <c r="AG359" i="5"/>
  <c r="AG153" i="5"/>
  <c r="AG157" i="5"/>
  <c r="AV194" i="5"/>
  <c r="AV207" i="5"/>
  <c r="AV210" i="5"/>
  <c r="AG212" i="5"/>
  <c r="AV223" i="5"/>
  <c r="AV239" i="5"/>
  <c r="AV242" i="5"/>
  <c r="AG244" i="5"/>
  <c r="AH325" i="5"/>
  <c r="AV325" i="5" s="1"/>
  <c r="AH361" i="5"/>
  <c r="AV361" i="5" s="1"/>
  <c r="AG361" i="5"/>
  <c r="AH363" i="5"/>
  <c r="AV363" i="5" s="1"/>
  <c r="AH391" i="5"/>
  <c r="AH419" i="5"/>
  <c r="AV419" i="5" s="1"/>
  <c r="AH423" i="5"/>
  <c r="AV423" i="5" s="1"/>
  <c r="AH435" i="5"/>
  <c r="AV435" i="5" s="1"/>
  <c r="AH443" i="5"/>
  <c r="AV137" i="5"/>
  <c r="AV141" i="5"/>
  <c r="AH151" i="5"/>
  <c r="AU154" i="5"/>
  <c r="AH155" i="5"/>
  <c r="AU158" i="5"/>
  <c r="AH159" i="5"/>
  <c r="AV159" i="5" s="1"/>
  <c r="AH161" i="5"/>
  <c r="AV161" i="5" s="1"/>
  <c r="AU162" i="5"/>
  <c r="AH163" i="5"/>
  <c r="AH165" i="5"/>
  <c r="AU166" i="5"/>
  <c r="AH167" i="5"/>
  <c r="AU170" i="5"/>
  <c r="AV170" i="5" s="1"/>
  <c r="AV172" i="5"/>
  <c r="AV179" i="5"/>
  <c r="AV182" i="5"/>
  <c r="AG184" i="5"/>
  <c r="AH186" i="5"/>
  <c r="AV186" i="5" s="1"/>
  <c r="AV195" i="5"/>
  <c r="AV198" i="5"/>
  <c r="AG200" i="5"/>
  <c r="AH202" i="5"/>
  <c r="AV204" i="5"/>
  <c r="AV211" i="5"/>
  <c r="AV214" i="5"/>
  <c r="AG216" i="5"/>
  <c r="AH218" i="5"/>
  <c r="AV218" i="5" s="1"/>
  <c r="AV227" i="5"/>
  <c r="AG232" i="5"/>
  <c r="AH234" i="5"/>
  <c r="AV234" i="5" s="1"/>
  <c r="AV245" i="5"/>
  <c r="AV246" i="5"/>
  <c r="AG248" i="5"/>
  <c r="AH250" i="5"/>
  <c r="AV250" i="5" s="1"/>
  <c r="AV252" i="5"/>
  <c r="AV259" i="5"/>
  <c r="AV262" i="5"/>
  <c r="AG264" i="5"/>
  <c r="AH266" i="5"/>
  <c r="AV266" i="5" s="1"/>
  <c r="AV268" i="5"/>
  <c r="AV275" i="5"/>
  <c r="AV278" i="5"/>
  <c r="AG280" i="5"/>
  <c r="AH282" i="5"/>
  <c r="AV297" i="5"/>
  <c r="AV301" i="5"/>
  <c r="AV313" i="5"/>
  <c r="AG196" i="5"/>
  <c r="AV200" i="5"/>
  <c r="AG228" i="5"/>
  <c r="AV232" i="5"/>
  <c r="AV255" i="5"/>
  <c r="AV258" i="5"/>
  <c r="AG260" i="5"/>
  <c r="AV264" i="5"/>
  <c r="AV271" i="5"/>
  <c r="AV274" i="5"/>
  <c r="AV280" i="5"/>
  <c r="AH286" i="5"/>
  <c r="AV286" i="5" s="1"/>
  <c r="AH317" i="5"/>
  <c r="AV317" i="5" s="1"/>
  <c r="AH321" i="5"/>
  <c r="AV321" i="5" s="1"/>
  <c r="AH329" i="5"/>
  <c r="AV329" i="5" s="1"/>
  <c r="AH333" i="5"/>
  <c r="AH337" i="5"/>
  <c r="AH341" i="5"/>
  <c r="AV341" i="5" s="1"/>
  <c r="AH345" i="5"/>
  <c r="AV345" i="5" s="1"/>
  <c r="AH349" i="5"/>
  <c r="AV349" i="5" s="1"/>
  <c r="AH353" i="5"/>
  <c r="AH357" i="5"/>
  <c r="AV357" i="5" s="1"/>
  <c r="AG357" i="5"/>
  <c r="AH367" i="5"/>
  <c r="AH371" i="5"/>
  <c r="AH375" i="5"/>
  <c r="AV375" i="5" s="1"/>
  <c r="AH379" i="5"/>
  <c r="AV379" i="5" s="1"/>
  <c r="AG379" i="5"/>
  <c r="AH383" i="5"/>
  <c r="AH387" i="5"/>
  <c r="AV387" i="5" s="1"/>
  <c r="AG387" i="5"/>
  <c r="AH395" i="5"/>
  <c r="AG395" i="5"/>
  <c r="AH399" i="5"/>
  <c r="AV399" i="5" s="1"/>
  <c r="AG399" i="5"/>
  <c r="AH403" i="5"/>
  <c r="AV403" i="5" s="1"/>
  <c r="AG403" i="5"/>
  <c r="AH407" i="5"/>
  <c r="AV407" i="5" s="1"/>
  <c r="AH411" i="5"/>
  <c r="AV411" i="5" s="1"/>
  <c r="AG411" i="5"/>
  <c r="AH415" i="5"/>
  <c r="AV415" i="5" s="1"/>
  <c r="AH427" i="5"/>
  <c r="AV427" i="5" s="1"/>
  <c r="AH431" i="5"/>
  <c r="AV431" i="5" s="1"/>
  <c r="AG431" i="5"/>
  <c r="AH439" i="5"/>
  <c r="AG439" i="5"/>
  <c r="AH138" i="5"/>
  <c r="AV138" i="5" s="1"/>
  <c r="AH142" i="5"/>
  <c r="AV142" i="5" s="1"/>
  <c r="AH146" i="5"/>
  <c r="AV146" i="5" s="1"/>
  <c r="AH150" i="5"/>
  <c r="AV150" i="5" s="1"/>
  <c r="AU151" i="5"/>
  <c r="AV151" i="5" s="1"/>
  <c r="AU155" i="5"/>
  <c r="AV157" i="5"/>
  <c r="AV158" i="5"/>
  <c r="AU159" i="5"/>
  <c r="AV162" i="5"/>
  <c r="AU163" i="5"/>
  <c r="AV165" i="5"/>
  <c r="AU167" i="5"/>
  <c r="AV169" i="5"/>
  <c r="AG172" i="5"/>
  <c r="AH174" i="5"/>
  <c r="AU180" i="5"/>
  <c r="AU181" i="5"/>
  <c r="AV181" i="5" s="1"/>
  <c r="AV185" i="5"/>
  <c r="AG188" i="5"/>
  <c r="AH190" i="5"/>
  <c r="AU196" i="5"/>
  <c r="AV196" i="5" s="1"/>
  <c r="AU197" i="5"/>
  <c r="AV197" i="5" s="1"/>
  <c r="AV201" i="5"/>
  <c r="AG204" i="5"/>
  <c r="AH206" i="5"/>
  <c r="AV206" i="5" s="1"/>
  <c r="AU212" i="5"/>
  <c r="AU213" i="5"/>
  <c r="AV213" i="5" s="1"/>
  <c r="AV215" i="5"/>
  <c r="AV217" i="5"/>
  <c r="AG220" i="5"/>
  <c r="AH222" i="5"/>
  <c r="AV224" i="5"/>
  <c r="AU228" i="5"/>
  <c r="AV228" i="5" s="1"/>
  <c r="AU229" i="5"/>
  <c r="AV233" i="5"/>
  <c r="AG236" i="5"/>
  <c r="AH238" i="5"/>
  <c r="AV240" i="5"/>
  <c r="AU244" i="5"/>
  <c r="AU245" i="5"/>
  <c r="AV249" i="5"/>
  <c r="AG252" i="5"/>
  <c r="AH254" i="5"/>
  <c r="AV254" i="5" s="1"/>
  <c r="AU260" i="5"/>
  <c r="AV260" i="5" s="1"/>
  <c r="AU261" i="5"/>
  <c r="AV261" i="5" s="1"/>
  <c r="AV263" i="5"/>
  <c r="AG268" i="5"/>
  <c r="AH270" i="5"/>
  <c r="AV272" i="5"/>
  <c r="AU276" i="5"/>
  <c r="AU277" i="5"/>
  <c r="AV277" i="5" s="1"/>
  <c r="AV279" i="5"/>
  <c r="AG284" i="5"/>
  <c r="AV288" i="5"/>
  <c r="AV296" i="5"/>
  <c r="AV300" i="5"/>
  <c r="AV304" i="5"/>
  <c r="AV312" i="5"/>
  <c r="AG171" i="5"/>
  <c r="AG173" i="5"/>
  <c r="AG175" i="5"/>
  <c r="AG177" i="5"/>
  <c r="AG179" i="5"/>
  <c r="AG181" i="5"/>
  <c r="AG183" i="5"/>
  <c r="AG185" i="5"/>
  <c r="AG187" i="5"/>
  <c r="AG189" i="5"/>
  <c r="AG191" i="5"/>
  <c r="AG193" i="5"/>
  <c r="AG195" i="5"/>
  <c r="AG197" i="5"/>
  <c r="AG199" i="5"/>
  <c r="AG201" i="5"/>
  <c r="AG203" i="5"/>
  <c r="AG205" i="5"/>
  <c r="AG207" i="5"/>
  <c r="AG209" i="5"/>
  <c r="AG211" i="5"/>
  <c r="AG213" i="5"/>
  <c r="AG215" i="5"/>
  <c r="AG217" i="5"/>
  <c r="AG219" i="5"/>
  <c r="AG221" i="5"/>
  <c r="AG223" i="5"/>
  <c r="AG225" i="5"/>
  <c r="AG227" i="5"/>
  <c r="AG229" i="5"/>
  <c r="AG231" i="5"/>
  <c r="AG233" i="5"/>
  <c r="AG235" i="5"/>
  <c r="AG237" i="5"/>
  <c r="AG239" i="5"/>
  <c r="AG241" i="5"/>
  <c r="AG243" i="5"/>
  <c r="AG245" i="5"/>
  <c r="AG247" i="5"/>
  <c r="AG249" i="5"/>
  <c r="AG251" i="5"/>
  <c r="AG253" i="5"/>
  <c r="AG255" i="5"/>
  <c r="AG257" i="5"/>
  <c r="AG259" i="5"/>
  <c r="AG261" i="5"/>
  <c r="AG263" i="5"/>
  <c r="AG265" i="5"/>
  <c r="AG267" i="5"/>
  <c r="AG271" i="5"/>
  <c r="AG273" i="5"/>
  <c r="AG275" i="5"/>
  <c r="AG277" i="5"/>
  <c r="AG281" i="5"/>
  <c r="AG283" i="5"/>
  <c r="AG285" i="5"/>
  <c r="AH289" i="5"/>
  <c r="AV289" i="5" s="1"/>
  <c r="AH293" i="5"/>
  <c r="AV293" i="5" s="1"/>
  <c r="AH297" i="5"/>
  <c r="AH301" i="5"/>
  <c r="AH305" i="5"/>
  <c r="AG311" i="5"/>
  <c r="AH315" i="5"/>
  <c r="AV315" i="5" s="1"/>
  <c r="AG174" i="5"/>
  <c r="AG178" i="5"/>
  <c r="AG182" i="5"/>
  <c r="AG186" i="5"/>
  <c r="AG190" i="5"/>
  <c r="AG194" i="5"/>
  <c r="AG198" i="5"/>
  <c r="AG202" i="5"/>
  <c r="AG206" i="5"/>
  <c r="AG210" i="5"/>
  <c r="AG214" i="5"/>
  <c r="AG218" i="5"/>
  <c r="AG222" i="5"/>
  <c r="AG226" i="5"/>
  <c r="AG230" i="5"/>
  <c r="AG234" i="5"/>
  <c r="AG238" i="5"/>
  <c r="AG242" i="5"/>
  <c r="AG246" i="5"/>
  <c r="AG250" i="5"/>
  <c r="AG254" i="5"/>
  <c r="AG258" i="5"/>
  <c r="AG262" i="5"/>
  <c r="AG266" i="5"/>
  <c r="AH269" i="5"/>
  <c r="AV269" i="5" s="1"/>
  <c r="AG269" i="5"/>
  <c r="AG270" i="5"/>
  <c r="AG274" i="5"/>
  <c r="AG278" i="5"/>
  <c r="AG282" i="5"/>
  <c r="AG286" i="5"/>
  <c r="AG290" i="5"/>
  <c r="AG298" i="5"/>
  <c r="AG302" i="5"/>
  <c r="AG306" i="5"/>
  <c r="AG310" i="5"/>
  <c r="AV323" i="5"/>
  <c r="AV327" i="5"/>
  <c r="AV331" i="5"/>
  <c r="AV335" i="5"/>
  <c r="AV339" i="5"/>
  <c r="AV343" i="5"/>
  <c r="AV347" i="5"/>
  <c r="AV351" i="5"/>
  <c r="AV355" i="5"/>
  <c r="AV359" i="5"/>
  <c r="AV362" i="5"/>
  <c r="AH320" i="5"/>
  <c r="AV320" i="5" s="1"/>
  <c r="AH324" i="5"/>
  <c r="AV324" i="5" s="1"/>
  <c r="AH328" i="5"/>
  <c r="AV328" i="5" s="1"/>
  <c r="AH332" i="5"/>
  <c r="AV332" i="5" s="1"/>
  <c r="AH336" i="5"/>
  <c r="AV336" i="5" s="1"/>
  <c r="AH340" i="5"/>
  <c r="AV340" i="5" s="1"/>
  <c r="AH344" i="5"/>
  <c r="AV344" i="5" s="1"/>
  <c r="AH348" i="5"/>
  <c r="AV348" i="5" s="1"/>
  <c r="AH352" i="5"/>
  <c r="AV352" i="5" s="1"/>
  <c r="AH356" i="5"/>
  <c r="AV356" i="5" s="1"/>
  <c r="AH360" i="5"/>
  <c r="AV360" i="5" s="1"/>
  <c r="AV365" i="5"/>
  <c r="AV369" i="5"/>
  <c r="AV373" i="5"/>
  <c r="AV381" i="5"/>
  <c r="AV389" i="5"/>
  <c r="AV393" i="5"/>
  <c r="AV397" i="5"/>
  <c r="AV405" i="5"/>
  <c r="AV413" i="5"/>
  <c r="AV421" i="5"/>
  <c r="AV425" i="5"/>
  <c r="AV426" i="5"/>
  <c r="AV429" i="5"/>
  <c r="AV433" i="5"/>
  <c r="AV434" i="5"/>
  <c r="AV437" i="5"/>
  <c r="AV445" i="5"/>
  <c r="AG363" i="5"/>
  <c r="AH366" i="5"/>
  <c r="AV366" i="5" s="1"/>
  <c r="AG367" i="5"/>
  <c r="AH370" i="5"/>
  <c r="AV370" i="5" s="1"/>
  <c r="AG371" i="5"/>
  <c r="AH374" i="5"/>
  <c r="AV374" i="5" s="1"/>
  <c r="AG375" i="5"/>
  <c r="AH378" i="5"/>
  <c r="AV378" i="5" s="1"/>
  <c r="AH382" i="5"/>
  <c r="AG383" i="5"/>
  <c r="AH386" i="5"/>
  <c r="AH390" i="5"/>
  <c r="AV390" i="5" s="1"/>
  <c r="AG391" i="5"/>
  <c r="AG392" i="5"/>
  <c r="AH394" i="5"/>
  <c r="AV394" i="5" s="1"/>
  <c r="AH398" i="5"/>
  <c r="AH402" i="5"/>
  <c r="AV402" i="5" s="1"/>
  <c r="AH406" i="5"/>
  <c r="AV406" i="5" s="1"/>
  <c r="AG407" i="5"/>
  <c r="AH410" i="5"/>
  <c r="AV410" i="5" s="1"/>
  <c r="AH414" i="5"/>
  <c r="AG415" i="5"/>
  <c r="AH418" i="5"/>
  <c r="AV418" i="5" s="1"/>
  <c r="AG419" i="5"/>
  <c r="AH422" i="5"/>
  <c r="AV422" i="5" s="1"/>
  <c r="AG423" i="5"/>
  <c r="AH426" i="5"/>
  <c r="AG427" i="5"/>
  <c r="AH430" i="5"/>
  <c r="AG432" i="5"/>
  <c r="AH434" i="5"/>
  <c r="AG435" i="5"/>
  <c r="AH438" i="5"/>
  <c r="AV438" i="5" s="1"/>
  <c r="AH442" i="5"/>
  <c r="AV442" i="5" s="1"/>
  <c r="AG443" i="5"/>
  <c r="AH446" i="5"/>
  <c r="AV446" i="5" s="1"/>
  <c r="AG11" i="4"/>
  <c r="AG27" i="4"/>
  <c r="AG97" i="4"/>
  <c r="AG129" i="4"/>
  <c r="AG29" i="4"/>
  <c r="AG48" i="4"/>
  <c r="AG89" i="4"/>
  <c r="AG96" i="4"/>
  <c r="AG139" i="4"/>
  <c r="AG19" i="4"/>
  <c r="AG40" i="4"/>
  <c r="AG47" i="4"/>
  <c r="AG58" i="4"/>
  <c r="AG88" i="4"/>
  <c r="AG107" i="4"/>
  <c r="AG120" i="4"/>
  <c r="AG8" i="4"/>
  <c r="AG12" i="4"/>
  <c r="AG16" i="4"/>
  <c r="AG20" i="4"/>
  <c r="AG24" i="4"/>
  <c r="AG28" i="4"/>
  <c r="AH31" i="4"/>
  <c r="AH39" i="4"/>
  <c r="AH47" i="4"/>
  <c r="AG51" i="4"/>
  <c r="AG55" i="4"/>
  <c r="AG59" i="4"/>
  <c r="AG63" i="4"/>
  <c r="AG67" i="4"/>
  <c r="AG71" i="4"/>
  <c r="AG75" i="4"/>
  <c r="AG79" i="4"/>
  <c r="AH88" i="4"/>
  <c r="AH96" i="4"/>
  <c r="AH104" i="4"/>
  <c r="AH112" i="4"/>
  <c r="AH120" i="4"/>
  <c r="AG130" i="4"/>
  <c r="AH135" i="4"/>
  <c r="AG146" i="4"/>
  <c r="AH155" i="4"/>
  <c r="AG161" i="4"/>
  <c r="AH171" i="4"/>
  <c r="AG177" i="4"/>
  <c r="AH187" i="4"/>
  <c r="AG193" i="4"/>
  <c r="AH203" i="4"/>
  <c r="AH9" i="4"/>
  <c r="AH13" i="4"/>
  <c r="AH17" i="4"/>
  <c r="AH21" i="4"/>
  <c r="AH25" i="4"/>
  <c r="AH29" i="4"/>
  <c r="AH37" i="4"/>
  <c r="AH45" i="4"/>
  <c r="AH52" i="4"/>
  <c r="AH56" i="4"/>
  <c r="AH60" i="4"/>
  <c r="AH64" i="4"/>
  <c r="AH68" i="4"/>
  <c r="AH72" i="4"/>
  <c r="AH76" i="4"/>
  <c r="AH80" i="4"/>
  <c r="AH86" i="4"/>
  <c r="AH94" i="4"/>
  <c r="AH102" i="4"/>
  <c r="AH110" i="4"/>
  <c r="AH118" i="4"/>
  <c r="AG126" i="4"/>
  <c r="AH131" i="4"/>
  <c r="AC134" i="4"/>
  <c r="AG136" i="4"/>
  <c r="AG142" i="4"/>
  <c r="AH147" i="4"/>
  <c r="AH159" i="4"/>
  <c r="AH175" i="4"/>
  <c r="AH191" i="4"/>
  <c r="AG6" i="4"/>
  <c r="AG10" i="4"/>
  <c r="AG14" i="4"/>
  <c r="AG18" i="4"/>
  <c r="AG22" i="4"/>
  <c r="AG26" i="4"/>
  <c r="AC34" i="4"/>
  <c r="AG34" i="4" s="1"/>
  <c r="AH35" i="4"/>
  <c r="AC42" i="4"/>
  <c r="AG42" i="4" s="1"/>
  <c r="AH43" i="4"/>
  <c r="AG53" i="4"/>
  <c r="AG57" i="4"/>
  <c r="AG61" i="4"/>
  <c r="AG65" i="4"/>
  <c r="AG69" i="4"/>
  <c r="AG73" i="4"/>
  <c r="AG77" i="4"/>
  <c r="AC83" i="4"/>
  <c r="AG83" i="4" s="1"/>
  <c r="AH84" i="4"/>
  <c r="AC91" i="4"/>
  <c r="AG91" i="4" s="1"/>
  <c r="AH92" i="4"/>
  <c r="AC99" i="4"/>
  <c r="AG99" i="4" s="1"/>
  <c r="AH100" i="4"/>
  <c r="AC107" i="4"/>
  <c r="AH108" i="4"/>
  <c r="AC115" i="4"/>
  <c r="AG115" i="4" s="1"/>
  <c r="AH116" i="4"/>
  <c r="AG122" i="4"/>
  <c r="AH127" i="4"/>
  <c r="AG132" i="4"/>
  <c r="AG138" i="4"/>
  <c r="AH143" i="4"/>
  <c r="AG148" i="4"/>
  <c r="AH150" i="4"/>
  <c r="AH163" i="4"/>
  <c r="AH166" i="4"/>
  <c r="AG169" i="4"/>
  <c r="AH179" i="4"/>
  <c r="AH182" i="4"/>
  <c r="AG185" i="4"/>
  <c r="AH195" i="4"/>
  <c r="AH198" i="4"/>
  <c r="AG201" i="4"/>
  <c r="AC7" i="4"/>
  <c r="AG7" i="4" s="1"/>
  <c r="AH7" i="4"/>
  <c r="AC11" i="4"/>
  <c r="AH11" i="4"/>
  <c r="AC15" i="4"/>
  <c r="AG15" i="4" s="1"/>
  <c r="AH15" i="4"/>
  <c r="AC19" i="4"/>
  <c r="AH19" i="4"/>
  <c r="AC23" i="4"/>
  <c r="AG23" i="4" s="1"/>
  <c r="AH23" i="4"/>
  <c r="AC27" i="4"/>
  <c r="AH27" i="4"/>
  <c r="AC32" i="4"/>
  <c r="AG32" i="4" s="1"/>
  <c r="AC40" i="4"/>
  <c r="AC48" i="4"/>
  <c r="AH50" i="4"/>
  <c r="AC54" i="4"/>
  <c r="AG54" i="4" s="1"/>
  <c r="AH54" i="4"/>
  <c r="AC58" i="4"/>
  <c r="AH58" i="4"/>
  <c r="AC62" i="4"/>
  <c r="AG62" i="4" s="1"/>
  <c r="AH62" i="4"/>
  <c r="AC66" i="4"/>
  <c r="AG66" i="4" s="1"/>
  <c r="AH66" i="4"/>
  <c r="AC70" i="4"/>
  <c r="AG70" i="4" s="1"/>
  <c r="AH70" i="4"/>
  <c r="AC74" i="4"/>
  <c r="AG74" i="4" s="1"/>
  <c r="AH74" i="4"/>
  <c r="AC78" i="4"/>
  <c r="AG78" i="4" s="1"/>
  <c r="AH78" i="4"/>
  <c r="AC89" i="4"/>
  <c r="AC97" i="4"/>
  <c r="AC105" i="4"/>
  <c r="AG105" i="4" s="1"/>
  <c r="AC113" i="4"/>
  <c r="AG113" i="4" s="1"/>
  <c r="AC121" i="4"/>
  <c r="AG121" i="4" s="1"/>
  <c r="AC123" i="4"/>
  <c r="AG123" i="4" s="1"/>
  <c r="AH123" i="4"/>
  <c r="AG128" i="4"/>
  <c r="AG134" i="4"/>
  <c r="AC139" i="4"/>
  <c r="AH139" i="4"/>
  <c r="AG144" i="4"/>
  <c r="AG150" i="4"/>
  <c r="AH151" i="4"/>
  <c r="AH154" i="4"/>
  <c r="AG166" i="4"/>
  <c r="AH167" i="4"/>
  <c r="AH170" i="4"/>
  <c r="AG182" i="4"/>
  <c r="AH183" i="4"/>
  <c r="AH186" i="4"/>
  <c r="AG198" i="4"/>
  <c r="AH199" i="4"/>
  <c r="AH202" i="4"/>
  <c r="AG152" i="4"/>
  <c r="AG156" i="4"/>
  <c r="AG160" i="4"/>
  <c r="AG164" i="4"/>
  <c r="AG168" i="4"/>
  <c r="AG172" i="4"/>
  <c r="AG176" i="4"/>
  <c r="AG180" i="4"/>
  <c r="AG184" i="4"/>
  <c r="AG188" i="4"/>
  <c r="AG192" i="4"/>
  <c r="AG196" i="4"/>
  <c r="AG200" i="4"/>
  <c r="AG204" i="4"/>
  <c r="AC125" i="4"/>
  <c r="AG125" i="4" s="1"/>
  <c r="AH125" i="4"/>
  <c r="AC129" i="4"/>
  <c r="AH129" i="4"/>
  <c r="AC133" i="4"/>
  <c r="AG133" i="4" s="1"/>
  <c r="AH133" i="4"/>
  <c r="AC137" i="4"/>
  <c r="AG137" i="4" s="1"/>
  <c r="AH137" i="4"/>
  <c r="AC141" i="4"/>
  <c r="AG141" i="4" s="1"/>
  <c r="AH141" i="4"/>
  <c r="AC145" i="4"/>
  <c r="AG145" i="4" s="1"/>
  <c r="AH145" i="4"/>
  <c r="AC149" i="4"/>
  <c r="AG149" i="4" s="1"/>
  <c r="AH149" i="4"/>
  <c r="AC153" i="4"/>
  <c r="AG153" i="4" s="1"/>
  <c r="AH153" i="4"/>
  <c r="AC157" i="4"/>
  <c r="AG157" i="4" s="1"/>
  <c r="AH157" i="4"/>
  <c r="AC161" i="4"/>
  <c r="AH161" i="4"/>
  <c r="AC165" i="4"/>
  <c r="AG165" i="4" s="1"/>
  <c r="AH165" i="4"/>
  <c r="AC169" i="4"/>
  <c r="AH169" i="4"/>
  <c r="AC173" i="4"/>
  <c r="AG173" i="4" s="1"/>
  <c r="AH173" i="4"/>
  <c r="AC177" i="4"/>
  <c r="AH177" i="4"/>
  <c r="AC181" i="4"/>
  <c r="AG181" i="4" s="1"/>
  <c r="AH181" i="4"/>
  <c r="AC185" i="4"/>
  <c r="AH185" i="4"/>
  <c r="AC189" i="4"/>
  <c r="AG189" i="4" s="1"/>
  <c r="AH189" i="4"/>
  <c r="AC193" i="4"/>
  <c r="AH193" i="4"/>
  <c r="AC197" i="4"/>
  <c r="AG197" i="4" s="1"/>
  <c r="AH197" i="4"/>
  <c r="AC201" i="4"/>
  <c r="AH201" i="4"/>
  <c r="AC205" i="4"/>
  <c r="AG205" i="4" s="1"/>
  <c r="AH205" i="4"/>
  <c r="AV190" i="5" l="1"/>
  <c r="AV180" i="5"/>
  <c r="AV136" i="5"/>
  <c r="AV115" i="5"/>
  <c r="AV75" i="5"/>
  <c r="AV62" i="5"/>
  <c r="AV79" i="5"/>
  <c r="AV298" i="5"/>
  <c r="AV85" i="5"/>
  <c r="AV77" i="5"/>
  <c r="AV46" i="5"/>
  <c r="AV222" i="5"/>
  <c r="AV154" i="5"/>
  <c r="AV226" i="5"/>
  <c r="AV430" i="5"/>
  <c r="AV414" i="5"/>
  <c r="AV382" i="5"/>
  <c r="AV398" i="5"/>
  <c r="AV270" i="5"/>
  <c r="AV367" i="5"/>
  <c r="AV74" i="5"/>
  <c r="AV45" i="5"/>
  <c r="AV117" i="5"/>
  <c r="AV15" i="5"/>
  <c r="AV3" i="5"/>
  <c r="AV309" i="5"/>
  <c r="AV346" i="5"/>
  <c r="AV253" i="5"/>
  <c r="AV302" i="5"/>
  <c r="AV123" i="5"/>
  <c r="AV241" i="5"/>
  <c r="AV354" i="5"/>
  <c r="AV257" i="5"/>
  <c r="AV189" i="5"/>
  <c r="AV209" i="5"/>
  <c r="AV163" i="5"/>
  <c r="AV294" i="5"/>
  <c r="AV40" i="5"/>
  <c r="AV147" i="5"/>
  <c r="AV54" i="5"/>
  <c r="AV105" i="5"/>
  <c r="AV87" i="5"/>
  <c r="AV305" i="5"/>
  <c r="AV276" i="5"/>
  <c r="AV238" i="5"/>
  <c r="AV229" i="5"/>
  <c r="AV212" i="5"/>
  <c r="AV174" i="5"/>
  <c r="AV383" i="5"/>
  <c r="AV337" i="5"/>
  <c r="AV282" i="5"/>
  <c r="AV202" i="5"/>
  <c r="AV167" i="5"/>
  <c r="AV155" i="5"/>
  <c r="AV110" i="5"/>
  <c r="AV70" i="5"/>
  <c r="AV58" i="5"/>
  <c r="AV38" i="5"/>
  <c r="AV6" i="5"/>
  <c r="AV307" i="5"/>
  <c r="AV66" i="5"/>
  <c r="AV61" i="5"/>
  <c r="AV57" i="5"/>
  <c r="AV53" i="5"/>
  <c r="AV23" i="5"/>
  <c r="AV27" i="5"/>
  <c r="AV285" i="5"/>
  <c r="AV334" i="5"/>
  <c r="AV177" i="5"/>
</calcChain>
</file>

<file path=xl/comments1.xml><?xml version="1.0" encoding="utf-8"?>
<comments xmlns="http://schemas.openxmlformats.org/spreadsheetml/2006/main">
  <authors>
    <author>A</author>
  </authors>
  <commentList>
    <comment ref="C173" authorId="0" shape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ky nxenes e ka deftesen e Amerikes per klasen e 9</t>
        </r>
      </text>
    </comment>
    <comment ref="C358" authorId="0" shape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terhoqi</t>
        </r>
      </text>
    </comment>
  </commentList>
</comments>
</file>

<file path=xl/sharedStrings.xml><?xml version="1.0" encoding="utf-8"?>
<sst xmlns="http://schemas.openxmlformats.org/spreadsheetml/2006/main" count="8422" uniqueCount="4524">
  <si>
    <t>Nr</t>
  </si>
  <si>
    <t>Suksesi</t>
  </si>
  <si>
    <t>EMRI</t>
  </si>
  <si>
    <t>MBIEMRI</t>
  </si>
  <si>
    <t>RITA</t>
  </si>
  <si>
    <t>E</t>
  </si>
  <si>
    <t>GJIKA</t>
  </si>
  <si>
    <t>DARDANIA</t>
  </si>
  <si>
    <t>KRESHNIK</t>
  </si>
  <si>
    <t>N</t>
  </si>
  <si>
    <t>FRASHERI</t>
  </si>
  <si>
    <t>HALIMI</t>
  </si>
  <si>
    <t>XH</t>
  </si>
  <si>
    <t>MUSTAFA</t>
  </si>
  <si>
    <t>BARDHA</t>
  </si>
  <si>
    <t>KELMENDI</t>
  </si>
  <si>
    <t>F</t>
  </si>
  <si>
    <t>KONICA</t>
  </si>
  <si>
    <t>FATLIND</t>
  </si>
  <si>
    <t>MJEKU</t>
  </si>
  <si>
    <t>H</t>
  </si>
  <si>
    <t>PRISHTINA</t>
  </si>
  <si>
    <t>ARDIT</t>
  </si>
  <si>
    <t>BAJRAMI</t>
  </si>
  <si>
    <t>ART</t>
  </si>
  <si>
    <t>DRAGAJ</t>
  </si>
  <si>
    <t>LATIF</t>
  </si>
  <si>
    <t>KRASNIQI</t>
  </si>
  <si>
    <t>HYSENI</t>
  </si>
  <si>
    <t>ARBER</t>
  </si>
  <si>
    <t>I</t>
  </si>
  <si>
    <t>QEMALI</t>
  </si>
  <si>
    <t>KASTRATI</t>
  </si>
  <si>
    <t>KADRIU</t>
  </si>
  <si>
    <t>LIS</t>
  </si>
  <si>
    <t>SLLAMNIKU</t>
  </si>
  <si>
    <t>ÇLIRIM</t>
  </si>
  <si>
    <t>SERMAXHAJ</t>
  </si>
  <si>
    <t>PAVARESIA</t>
  </si>
  <si>
    <t>FESTIM</t>
  </si>
  <si>
    <t>MARSI</t>
  </si>
  <si>
    <t>MALOKU</t>
  </si>
  <si>
    <t>SHILLOVA</t>
  </si>
  <si>
    <t>MATIQAN</t>
  </si>
  <si>
    <t>ERZA</t>
  </si>
  <si>
    <t>ALBINA</t>
  </si>
  <si>
    <t>ZEQIRI</t>
  </si>
  <si>
    <t>MEXHUANI</t>
  </si>
  <si>
    <t>BAJRAKTARI</t>
  </si>
  <si>
    <t>DRIN</t>
  </si>
  <si>
    <t>MAKOLLI</t>
  </si>
  <si>
    <t>BLERONA</t>
  </si>
  <si>
    <t>SVIRCA</t>
  </si>
  <si>
    <t>PACOLLI</t>
  </si>
  <si>
    <t>HAJVALI</t>
  </si>
  <si>
    <t>BLERTA</t>
  </si>
  <si>
    <t>ASLLANI</t>
  </si>
  <si>
    <t>DARDANI</t>
  </si>
  <si>
    <t>ALBION</t>
  </si>
  <si>
    <t>SPAHIU</t>
  </si>
  <si>
    <t>AND</t>
  </si>
  <si>
    <t>ELSHANI</t>
  </si>
  <si>
    <t>SHABANI</t>
  </si>
  <si>
    <t>EJUP</t>
  </si>
  <si>
    <t>DONART</t>
  </si>
  <si>
    <t>SELIMI</t>
  </si>
  <si>
    <t>ERJON</t>
  </si>
  <si>
    <t>AVDIU</t>
  </si>
  <si>
    <t>KUQI</t>
  </si>
  <si>
    <t>GASHI</t>
  </si>
  <si>
    <t>GJ</t>
  </si>
  <si>
    <t>FISHTA</t>
  </si>
  <si>
    <t>BLEND</t>
  </si>
  <si>
    <t>DION</t>
  </si>
  <si>
    <t>HALITI</t>
  </si>
  <si>
    <t>NITA</t>
  </si>
  <si>
    <t>YLL</t>
  </si>
  <si>
    <t>JASHARI</t>
  </si>
  <si>
    <t>ILIRIJA</t>
  </si>
  <si>
    <t>SALIHU</t>
  </si>
  <si>
    <t>LEONA</t>
  </si>
  <si>
    <t>RAFUNA</t>
  </si>
  <si>
    <t>RINESA</t>
  </si>
  <si>
    <t>UKA</t>
  </si>
  <si>
    <t>M</t>
  </si>
  <si>
    <t>ADRIAN</t>
  </si>
  <si>
    <t>ALBIN</t>
  </si>
  <si>
    <t>DIELLZA</t>
  </si>
  <si>
    <t>EREZA</t>
  </si>
  <si>
    <t>SYLEJMANI</t>
  </si>
  <si>
    <t>ILIRIA</t>
  </si>
  <si>
    <t>AJETI</t>
  </si>
  <si>
    <t>JETA</t>
  </si>
  <si>
    <t>JON</t>
  </si>
  <si>
    <t>ERA</t>
  </si>
  <si>
    <t>GANI</t>
  </si>
  <si>
    <t>LALA</t>
  </si>
  <si>
    <t>ALIU</t>
  </si>
  <si>
    <t>DEA</t>
  </si>
  <si>
    <t>BEQIRI</t>
  </si>
  <si>
    <t>BASHA</t>
  </si>
  <si>
    <t>RAMADANI</t>
  </si>
  <si>
    <t>SLIVOVE</t>
  </si>
  <si>
    <t>ERNA</t>
  </si>
  <si>
    <t>GECI</t>
  </si>
  <si>
    <t>DORUNTINA</t>
  </si>
  <si>
    <t>JONUZI</t>
  </si>
  <si>
    <t>VOKSHI</t>
  </si>
  <si>
    <t>MORINA</t>
  </si>
  <si>
    <t>SOPI</t>
  </si>
  <si>
    <t>AURON</t>
  </si>
  <si>
    <t>BERISHA</t>
  </si>
  <si>
    <t>LENDRIT</t>
  </si>
  <si>
    <t>ARDI</t>
  </si>
  <si>
    <t>SAHITI</t>
  </si>
  <si>
    <t>ARLIND</t>
  </si>
  <si>
    <t>STUBLLA</t>
  </si>
  <si>
    <t>DAFINA</t>
  </si>
  <si>
    <t>AULONA</t>
  </si>
  <si>
    <t>SADIKU</t>
  </si>
  <si>
    <t>MELISA</t>
  </si>
  <si>
    <t>ARIFI</t>
  </si>
  <si>
    <t>HASANI</t>
  </si>
  <si>
    <t>DAORSA</t>
  </si>
  <si>
    <t>RONA</t>
  </si>
  <si>
    <t>FAZLIU</t>
  </si>
  <si>
    <t>PAVARSIA</t>
  </si>
  <si>
    <t>ADISA</t>
  </si>
  <si>
    <t>HAJDARI</t>
  </si>
  <si>
    <t>RINA</t>
  </si>
  <si>
    <t>BRAHIMI</t>
  </si>
  <si>
    <t>KASABAQI</t>
  </si>
  <si>
    <t>ARIANIT</t>
  </si>
  <si>
    <t>ISUFI</t>
  </si>
  <si>
    <t>MEHMETI</t>
  </si>
  <si>
    <t>ERZE</t>
  </si>
  <si>
    <t>AHMETI</t>
  </si>
  <si>
    <t>LEANDRA</t>
  </si>
  <si>
    <t>PIREVA</t>
  </si>
  <si>
    <t>LEART</t>
  </si>
  <si>
    <t>HOXHA</t>
  </si>
  <si>
    <t>ARTIN</t>
  </si>
  <si>
    <t>EMINI</t>
  </si>
  <si>
    <t>GAFURRI</t>
  </si>
  <si>
    <t>ERBLIN</t>
  </si>
  <si>
    <t>MURSELI</t>
  </si>
  <si>
    <t>LECI</t>
  </si>
  <si>
    <t>QENDRESA</t>
  </si>
  <si>
    <t>DREN</t>
  </si>
  <si>
    <t>IMERI</t>
  </si>
  <si>
    <t>RRON</t>
  </si>
  <si>
    <t>KUTELI</t>
  </si>
  <si>
    <t>MATICAN</t>
  </si>
  <si>
    <t>IBRAHIMI</t>
  </si>
  <si>
    <t>Z</t>
  </si>
  <si>
    <t>HAJDINI</t>
  </si>
  <si>
    <t>AGON</t>
  </si>
  <si>
    <t>RAKOVICA</t>
  </si>
  <si>
    <t>LUTOLLI</t>
  </si>
  <si>
    <t>EDITA</t>
  </si>
  <si>
    <t>SHALA</t>
  </si>
  <si>
    <t>BUTRINT</t>
  </si>
  <si>
    <t>HANA</t>
  </si>
  <si>
    <t>A</t>
  </si>
  <si>
    <t>MACESTENA</t>
  </si>
  <si>
    <t>PELLUMB</t>
  </si>
  <si>
    <t>GANIMETE</t>
  </si>
  <si>
    <t>LLUKAR</t>
  </si>
  <si>
    <t>VESA</t>
  </si>
  <si>
    <t>JAHA</t>
  </si>
  <si>
    <t>SHAHINI</t>
  </si>
  <si>
    <t>RAMA</t>
  </si>
  <si>
    <t>ARBNOR</t>
  </si>
  <si>
    <t>RRMOKU</t>
  </si>
  <si>
    <t>VLERA</t>
  </si>
  <si>
    <t>ELMA</t>
  </si>
  <si>
    <t>TERSHNJAKU</t>
  </si>
  <si>
    <t>ELITA</t>
  </si>
  <si>
    <t>BYTYQI</t>
  </si>
  <si>
    <t>ERION</t>
  </si>
  <si>
    <t>BLERINA</t>
  </si>
  <si>
    <t>REXHEPI</t>
  </si>
  <si>
    <t>BARDHOSH</t>
  </si>
  <si>
    <t>ANDI</t>
  </si>
  <si>
    <t>KRENAR</t>
  </si>
  <si>
    <t>BARILEVE</t>
  </si>
  <si>
    <t>ELSA</t>
  </si>
  <si>
    <t>MUSLIU</t>
  </si>
  <si>
    <t>DURAKU</t>
  </si>
  <si>
    <t>FATMIR</t>
  </si>
  <si>
    <t>ALTIN</t>
  </si>
  <si>
    <t>AHMETAJ</t>
  </si>
  <si>
    <t>ELZA</t>
  </si>
  <si>
    <t>ASANI</t>
  </si>
  <si>
    <t>TRIM</t>
  </si>
  <si>
    <t>AGNESA</t>
  </si>
  <si>
    <t>PECI</t>
  </si>
  <si>
    <t>DONIKA</t>
  </si>
  <si>
    <t>SOGOJEVA</t>
  </si>
  <si>
    <t>FLORIAN</t>
  </si>
  <si>
    <t>BUNJAKU</t>
  </si>
  <si>
    <t>MERITON</t>
  </si>
  <si>
    <t>MARIGONA</t>
  </si>
  <si>
    <t>ENVER</t>
  </si>
  <si>
    <t>MUHAMET</t>
  </si>
  <si>
    <t>BLEONA</t>
  </si>
  <si>
    <t>LIMANI</t>
  </si>
  <si>
    <t>ARGJENT</t>
  </si>
  <si>
    <t>ARMEND</t>
  </si>
  <si>
    <t>CAKAJ</t>
  </si>
  <si>
    <t>TAULANT</t>
  </si>
  <si>
    <t>BUNA</t>
  </si>
  <si>
    <t>HAZIRI</t>
  </si>
  <si>
    <t>ISMAIL</t>
  </si>
  <si>
    <t>VJOSANA</t>
  </si>
  <si>
    <t>MEDINA</t>
  </si>
  <si>
    <t>FLUTURA</t>
  </si>
  <si>
    <t>SEKIRAQA</t>
  </si>
  <si>
    <t>ANITA</t>
  </si>
  <si>
    <t>EDONA</t>
  </si>
  <si>
    <t>MUSA</t>
  </si>
  <si>
    <t>ALI</t>
  </si>
  <si>
    <t>ARDIANA</t>
  </si>
  <si>
    <t>VRANIDOLL</t>
  </si>
  <si>
    <t>DIAMANT</t>
  </si>
  <si>
    <t>DRILON</t>
  </si>
  <si>
    <t>BALAJ</t>
  </si>
  <si>
    <t>EGZON</t>
  </si>
  <si>
    <t>ISLAMI</t>
  </si>
  <si>
    <t>ILMI</t>
  </si>
  <si>
    <t>R</t>
  </si>
  <si>
    <t>LORETA</t>
  </si>
  <si>
    <t>VITIA</t>
  </si>
  <si>
    <t>AJVAZI</t>
  </si>
  <si>
    <t>TRINGA</t>
  </si>
  <si>
    <t>BAXHAKU</t>
  </si>
  <si>
    <t>KASTRIOT</t>
  </si>
  <si>
    <t>FJOLLA</t>
  </si>
  <si>
    <t>BESI</t>
  </si>
  <si>
    <t>ZANA</t>
  </si>
  <si>
    <t>PAJAZITI</t>
  </si>
  <si>
    <t>GJELBERT</t>
  </si>
  <si>
    <t>BEKTESHI</t>
  </si>
  <si>
    <t>NATYRA</t>
  </si>
  <si>
    <t>DONJETA</t>
  </si>
  <si>
    <t>MODEL</t>
  </si>
  <si>
    <t>BEGOLLI</t>
  </si>
  <si>
    <t>SHKABAJ</t>
  </si>
  <si>
    <t>HALILI</t>
  </si>
  <si>
    <t>JETON</t>
  </si>
  <si>
    <t>LIRIDON</t>
  </si>
  <si>
    <t>ENDRIT</t>
  </si>
  <si>
    <t>FLORENTINA</t>
  </si>
  <si>
    <t>KLLOKOQI</t>
  </si>
  <si>
    <t>LIRIM</t>
  </si>
  <si>
    <t>MATOSHI</t>
  </si>
  <si>
    <t>VLLASALIU</t>
  </si>
  <si>
    <t>Emri</t>
  </si>
  <si>
    <t>Emri I prindit</t>
  </si>
  <si>
    <t>Poenat</t>
  </si>
  <si>
    <t>Bujar</t>
  </si>
  <si>
    <t>Zogaj</t>
  </si>
  <si>
    <t>Taulant</t>
  </si>
  <si>
    <t>Gashi</t>
  </si>
  <si>
    <t>Ardit</t>
  </si>
  <si>
    <t>Bekim</t>
  </si>
  <si>
    <t>Rinor</t>
  </si>
  <si>
    <t>Berisha</t>
  </si>
  <si>
    <t>Urim</t>
  </si>
  <si>
    <t>Besim</t>
  </si>
  <si>
    <t>Murtezi</t>
  </si>
  <si>
    <t>Kamer</t>
  </si>
  <si>
    <t>Duraku</t>
  </si>
  <si>
    <t>Florim</t>
  </si>
  <si>
    <t>Fitim</t>
  </si>
  <si>
    <t>Cakolli</t>
  </si>
  <si>
    <t>Drilon</t>
  </si>
  <si>
    <t>Hasan</t>
  </si>
  <si>
    <t>Milaim</t>
  </si>
  <si>
    <t>Petrit</t>
  </si>
  <si>
    <t>Driton</t>
  </si>
  <si>
    <t>Fehmi</t>
  </si>
  <si>
    <t>Abdullahu</t>
  </si>
  <si>
    <t>Rexhep</t>
  </si>
  <si>
    <t>Shabani</t>
  </si>
  <si>
    <t>Emin</t>
  </si>
  <si>
    <t>Begolli</t>
  </si>
  <si>
    <t>Selim</t>
  </si>
  <si>
    <t>Bleron</t>
  </si>
  <si>
    <t>Kaqiu</t>
  </si>
  <si>
    <t>Agon</t>
  </si>
  <si>
    <t>Agim</t>
  </si>
  <si>
    <t>Ismaili</t>
  </si>
  <si>
    <t>Adonis</t>
  </si>
  <si>
    <t>Vehbi</t>
  </si>
  <si>
    <t>Haki</t>
  </si>
  <si>
    <t>Hoti</t>
  </si>
  <si>
    <t>Adhurim</t>
  </si>
  <si>
    <t>Beka</t>
  </si>
  <si>
    <t>Zeka</t>
  </si>
  <si>
    <t>Muhamet</t>
  </si>
  <si>
    <t>Beqir</t>
  </si>
  <si>
    <t>Art</t>
  </si>
  <si>
    <t>Krasniqi</t>
  </si>
  <si>
    <t>Ardian</t>
  </si>
  <si>
    <t>Ruzhdi</t>
  </si>
  <si>
    <t>Sylejmani</t>
  </si>
  <si>
    <t>Rron</t>
  </si>
  <si>
    <t>Enver</t>
  </si>
  <si>
    <t>Fatmir</t>
  </si>
  <si>
    <t>Shemsi</t>
  </si>
  <si>
    <t>Rafuna</t>
  </si>
  <si>
    <t>Muharrem</t>
  </si>
  <si>
    <t>Arben</t>
  </si>
  <si>
    <t>Endrit</t>
  </si>
  <si>
    <t>Arsim</t>
  </si>
  <si>
    <t>Mentor</t>
  </si>
  <si>
    <t>Rama</t>
  </si>
  <si>
    <t>Luan</t>
  </si>
  <si>
    <t>Faik</t>
  </si>
  <si>
    <t>Ramadani</t>
  </si>
  <si>
    <t>Meriton</t>
  </si>
  <si>
    <t>Tahiri</t>
  </si>
  <si>
    <t>Afrim</t>
  </si>
  <si>
    <t>Alshiqi</t>
  </si>
  <si>
    <t>Lulzim</t>
  </si>
  <si>
    <t>Canolli</t>
  </si>
  <si>
    <t>Kllokoqi</t>
  </si>
  <si>
    <t>Avni</t>
  </si>
  <si>
    <t>Avdiu</t>
  </si>
  <si>
    <t>Vitia</t>
  </si>
  <si>
    <t>Leonit</t>
  </si>
  <si>
    <t>Bashkim</t>
  </si>
  <si>
    <t>Morina</t>
  </si>
  <si>
    <t>Sami</t>
  </si>
  <si>
    <t>Ardi</t>
  </si>
  <si>
    <t>Hyseni</t>
  </si>
  <si>
    <t>Nebih</t>
  </si>
  <si>
    <t>Dren</t>
  </si>
  <si>
    <t>Albion</t>
  </si>
  <si>
    <t>Ahmeti</t>
  </si>
  <si>
    <t>Nexhmedin</t>
  </si>
  <si>
    <t>Xhafer</t>
  </si>
  <si>
    <t>Gerbeshi</t>
  </si>
  <si>
    <t>Rexhepi</t>
  </si>
  <si>
    <t>Valdrin</t>
  </si>
  <si>
    <t>Albin</t>
  </si>
  <si>
    <t>Valmir</t>
  </si>
  <si>
    <t>Burim</t>
  </si>
  <si>
    <t>Aliu</t>
  </si>
  <si>
    <t>Rukolli</t>
  </si>
  <si>
    <t>Rrahmani</t>
  </si>
  <si>
    <t>Bajgora</t>
  </si>
  <si>
    <t>Ilir</t>
  </si>
  <si>
    <t>Syla</t>
  </si>
  <si>
    <t>Arif</t>
  </si>
  <si>
    <t>Donika</t>
  </si>
  <si>
    <t>Agnesa</t>
  </si>
  <si>
    <t>Festim</t>
  </si>
  <si>
    <t>Edona</t>
  </si>
  <si>
    <t>Bajram</t>
  </si>
  <si>
    <t>Dardan</t>
  </si>
  <si>
    <t>Naim</t>
  </si>
  <si>
    <t>Sejdi</t>
  </si>
  <si>
    <t>Arber</t>
  </si>
  <si>
    <t>Kuleta</t>
  </si>
  <si>
    <t>Latif</t>
  </si>
  <si>
    <t>Ismet</t>
  </si>
  <si>
    <t>Shpend</t>
  </si>
  <si>
    <t>Ajeti</t>
  </si>
  <si>
    <t>Ramadan</t>
  </si>
  <si>
    <t>Pajaziti</t>
  </si>
  <si>
    <t>Salihu</t>
  </si>
  <si>
    <t>Valon</t>
  </si>
  <si>
    <t>Gani</t>
  </si>
  <si>
    <t>Vitija</t>
  </si>
  <si>
    <t>Granit</t>
  </si>
  <si>
    <t>Fazliu</t>
  </si>
  <si>
    <t>Diellza</t>
  </si>
  <si>
    <t>Ahmet</t>
  </si>
  <si>
    <t>Ardiana</t>
  </si>
  <si>
    <t>Hazir</t>
  </si>
  <si>
    <t>Kastriot</t>
  </si>
  <si>
    <t>Bajrami</t>
  </si>
  <si>
    <t>Gazmend</t>
  </si>
  <si>
    <t>Nazmi</t>
  </si>
  <si>
    <t>Xhevat</t>
  </si>
  <si>
    <t>Rrustem</t>
  </si>
  <si>
    <t>Metolli</t>
  </si>
  <si>
    <t>Dervishi</t>
  </si>
  <si>
    <t>Qendrim</t>
  </si>
  <si>
    <t>Skender</t>
  </si>
  <si>
    <t>Bedri</t>
  </si>
  <si>
    <t>Ylli</t>
  </si>
  <si>
    <t>Kelmendi</t>
  </si>
  <si>
    <t>Gent</t>
  </si>
  <si>
    <t>Hajrizi</t>
  </si>
  <si>
    <t>Sokol</t>
  </si>
  <si>
    <t>Blerim</t>
  </si>
  <si>
    <t>Hasani</t>
  </si>
  <si>
    <t>Gentrit</t>
  </si>
  <si>
    <t>Retkoceri</t>
  </si>
  <si>
    <t>Armend</t>
  </si>
  <si>
    <t>Ademi</t>
  </si>
  <si>
    <t>Mustafa</t>
  </si>
  <si>
    <t>Shaqiri</t>
  </si>
  <si>
    <t>Isuf</t>
  </si>
  <si>
    <t>Haziri</t>
  </si>
  <si>
    <t>Ilazi</t>
  </si>
  <si>
    <t>Kosumi</t>
  </si>
  <si>
    <t>Rashiti</t>
  </si>
  <si>
    <t>Fetahu</t>
  </si>
  <si>
    <t>Enis</t>
  </si>
  <si>
    <t>Euron</t>
  </si>
  <si>
    <t>Kadriu</t>
  </si>
  <si>
    <t>Salih</t>
  </si>
  <si>
    <t>Shaban</t>
  </si>
  <si>
    <t>Leon</t>
  </si>
  <si>
    <t>Ragip</t>
  </si>
  <si>
    <t>Denis</t>
  </si>
  <si>
    <t>Abazi</t>
  </si>
  <si>
    <t>Rilind</t>
  </si>
  <si>
    <t>Osmani</t>
  </si>
  <si>
    <t>Avdullahu</t>
  </si>
  <si>
    <t>Veseli</t>
  </si>
  <si>
    <t>Liridona</t>
  </si>
  <si>
    <t>Blerina</t>
  </si>
  <si>
    <t>Hilmi</t>
  </si>
  <si>
    <t>Qendresa</t>
  </si>
  <si>
    <t>Sylejman</t>
  </si>
  <si>
    <t>Selimi</t>
  </si>
  <si>
    <t>Shefqet</t>
  </si>
  <si>
    <t>Azemi</t>
  </si>
  <si>
    <t>Egzon</t>
  </si>
  <si>
    <t>Bislimi</t>
  </si>
  <si>
    <t>Pacolli</t>
  </si>
  <si>
    <t>Fadil</t>
  </si>
  <si>
    <t>Leci</t>
  </si>
  <si>
    <t>Latifi</t>
  </si>
  <si>
    <t>Leonard</t>
  </si>
  <si>
    <t>Beqiri</t>
  </si>
  <si>
    <t>Ilmi</t>
  </si>
  <si>
    <t>Kaltrina</t>
  </si>
  <si>
    <t>Shefki</t>
  </si>
  <si>
    <t>Uka</t>
  </si>
  <si>
    <t>Liridon</t>
  </si>
  <si>
    <t>Xhevdet</t>
  </si>
  <si>
    <t>Flamur</t>
  </si>
  <si>
    <t>Isufi</t>
  </si>
  <si>
    <t>Fisnik</t>
  </si>
  <si>
    <t>Florent</t>
  </si>
  <si>
    <t>Shehu</t>
  </si>
  <si>
    <t>Arifi</t>
  </si>
  <si>
    <t>Mehdi</t>
  </si>
  <si>
    <t>Alma</t>
  </si>
  <si>
    <t>Brajshori</t>
  </si>
  <si>
    <t>Zeqir</t>
  </si>
  <si>
    <t>Hamit</t>
  </si>
  <si>
    <t>Rrahim</t>
  </si>
  <si>
    <t>Bllaca</t>
  </si>
  <si>
    <t>Argjend</t>
  </si>
  <si>
    <t>Dragusha</t>
  </si>
  <si>
    <t>Bleona</t>
  </si>
  <si>
    <t>Llapashtica</t>
  </si>
  <si>
    <t>Halim</t>
  </si>
  <si>
    <t>Dion</t>
  </si>
  <si>
    <t>Festina</t>
  </si>
  <si>
    <t>Ali</t>
  </si>
  <si>
    <t>Sopi</t>
  </si>
  <si>
    <t>Alban</t>
  </si>
  <si>
    <t>Mehmeti</t>
  </si>
  <si>
    <t>Agron</t>
  </si>
  <si>
    <t>Pervetica</t>
  </si>
  <si>
    <t>Demolli</t>
  </si>
  <si>
    <t>Arlind</t>
  </si>
  <si>
    <t>Fatlum</t>
  </si>
  <si>
    <t>Zenel</t>
  </si>
  <si>
    <t>Bajrush</t>
  </si>
  <si>
    <t>Zymer</t>
  </si>
  <si>
    <t>Makolli</t>
  </si>
  <si>
    <t>Ermir</t>
  </si>
  <si>
    <t>Emri dhe mbiemri</t>
  </si>
  <si>
    <t>Kl.6</t>
  </si>
  <si>
    <t>Kl.7</t>
  </si>
  <si>
    <t>kl.8</t>
  </si>
  <si>
    <t>Kl.9</t>
  </si>
  <si>
    <t>Gjeografi</t>
  </si>
  <si>
    <t>Histori</t>
  </si>
  <si>
    <t>Ed.Qytetare</t>
  </si>
  <si>
    <t>L. shoq.</t>
  </si>
  <si>
    <t>Matematik</t>
  </si>
  <si>
    <t>Informatik</t>
  </si>
  <si>
    <t>Matematika dhe Informatika</t>
  </si>
  <si>
    <t>Fizik</t>
  </si>
  <si>
    <t>Kimi</t>
  </si>
  <si>
    <t>Biologji</t>
  </si>
  <si>
    <t>L. shkencore</t>
  </si>
  <si>
    <t>Gj.sh.6</t>
  </si>
  <si>
    <t>Gj.sh.7</t>
  </si>
  <si>
    <t>Gj.sh.8</t>
  </si>
  <si>
    <t>Gj.sh.9</t>
  </si>
  <si>
    <t>N. mes</t>
  </si>
  <si>
    <t>Gj.A.6</t>
  </si>
  <si>
    <t>GJ.A.7</t>
  </si>
  <si>
    <t>Gj.A.8</t>
  </si>
  <si>
    <t>Gj.A.9</t>
  </si>
  <si>
    <t>N. mes.</t>
  </si>
  <si>
    <t>Suk. Lend. Priorit.</t>
  </si>
  <si>
    <t>Pik. Shqipe</t>
  </si>
  <si>
    <t>Pik. Angleye</t>
  </si>
  <si>
    <t>pik. Lendet prioritare</t>
  </si>
  <si>
    <t>Totali i pikeve</t>
  </si>
  <si>
    <t>Diellza Veliu</t>
  </si>
  <si>
    <t>Blerta Gashi</t>
  </si>
  <si>
    <t>Medina Berisha</t>
  </si>
  <si>
    <t>Dorontina Gashi</t>
  </si>
  <si>
    <t>Nr.</t>
  </si>
  <si>
    <t>GJUHË SHQIPE</t>
  </si>
  <si>
    <t>GJUHË ANGLEZE</t>
  </si>
  <si>
    <t xml:space="preserve">  HISTORI</t>
  </si>
  <si>
    <t>GJEOGRAFI</t>
  </si>
  <si>
    <t>EDUKATË QYTETARE</t>
  </si>
  <si>
    <t>Test gjuhë amtare</t>
  </si>
  <si>
    <t>Test-histori</t>
  </si>
  <si>
    <t>Matematikë</t>
  </si>
  <si>
    <t>Test-biologji</t>
  </si>
  <si>
    <t>Test-Fizikë</t>
  </si>
  <si>
    <t>Test-kimi</t>
  </si>
  <si>
    <t>Shkenca natyrore</t>
  </si>
  <si>
    <t>AURONA AVNI BIQKAJ</t>
  </si>
  <si>
    <t>EMRI (PRINDI)         MBIEMRI</t>
  </si>
  <si>
    <t>Suksesi FILLOR</t>
  </si>
  <si>
    <t xml:space="preserve">Fizike </t>
  </si>
  <si>
    <t xml:space="preserve">Kimi </t>
  </si>
  <si>
    <t>Kriteri</t>
  </si>
  <si>
    <t>Lendet PRIORITARE-suksesi</t>
  </si>
  <si>
    <t>Fizike-T</t>
  </si>
  <si>
    <t>Kimi-T</t>
  </si>
  <si>
    <t>Biologji-T</t>
  </si>
  <si>
    <t>Lendet PRIORITARE-TEST</t>
  </si>
  <si>
    <t>t-gju.am</t>
  </si>
  <si>
    <t>t-gj.ang</t>
  </si>
  <si>
    <t>Lendet gj.am - gj.ang.-TEST</t>
  </si>
  <si>
    <t>t-mat</t>
  </si>
  <si>
    <t>informatik</t>
  </si>
  <si>
    <t>matematik - informatik- TEST</t>
  </si>
  <si>
    <t>Gjeografi-T</t>
  </si>
  <si>
    <t>Histori-T</t>
  </si>
  <si>
    <t>Lendet  shke.shoq - TEST</t>
  </si>
  <si>
    <t>PIKET NGA TESTI</t>
  </si>
  <si>
    <t>GJITHSEJ PIKET</t>
  </si>
  <si>
    <t>SHMT "28 NENTORI" - PRISHTINE</t>
  </si>
  <si>
    <t>LISTA E NXENESVE TE PRANUAR</t>
  </si>
  <si>
    <t>Suksesi i lëndëve prioritare</t>
  </si>
  <si>
    <t>Poenat e fituara nga testi</t>
  </si>
  <si>
    <t>Totali</t>
  </si>
  <si>
    <t>Suksesi i shkollimit</t>
  </si>
  <si>
    <t>Fizikë</t>
  </si>
  <si>
    <t>TIK</t>
  </si>
  <si>
    <t xml:space="preserve">Lëndët </t>
  </si>
  <si>
    <t>Matemat+TIK</t>
  </si>
  <si>
    <t>Gjuhë amt+ang.</t>
  </si>
  <si>
    <t>Shkenca shoqërore</t>
  </si>
  <si>
    <t>poenave</t>
  </si>
  <si>
    <t xml:space="preserve">poenave </t>
  </si>
  <si>
    <t>Emri i prindit</t>
  </si>
  <si>
    <t>Mbiemri</t>
  </si>
  <si>
    <t>VI</t>
  </si>
  <si>
    <t>VII</t>
  </si>
  <si>
    <t>VIII</t>
  </si>
  <si>
    <t>IX</t>
  </si>
  <si>
    <t>suksesi</t>
  </si>
  <si>
    <t>Nota mes.</t>
  </si>
  <si>
    <t>Prioritare</t>
  </si>
  <si>
    <t>M+I</t>
  </si>
  <si>
    <t>1.2x(M+I)</t>
  </si>
  <si>
    <t>F+K+B</t>
  </si>
  <si>
    <t>0.4x(FKB)</t>
  </si>
  <si>
    <t>SH+A</t>
  </si>
  <si>
    <t>0.6x(SH+A)</t>
  </si>
  <si>
    <t>GJ+H+ED</t>
  </si>
  <si>
    <t>0.2x(GJHED)</t>
  </si>
  <si>
    <t>nga testi</t>
  </si>
  <si>
    <t>regjistrim</t>
  </si>
  <si>
    <t>Neziri</t>
  </si>
  <si>
    <t>Gëzim</t>
  </si>
  <si>
    <t>Dili</t>
  </si>
  <si>
    <t>Vllasa</t>
  </si>
  <si>
    <t>Erion</t>
  </si>
  <si>
    <t>Remzi</t>
  </si>
  <si>
    <t>Lorik</t>
  </si>
  <si>
    <t xml:space="preserve">Lulzim </t>
  </si>
  <si>
    <t>Buzoku</t>
  </si>
  <si>
    <t>Blend</t>
  </si>
  <si>
    <t>Koskoviku</t>
  </si>
  <si>
    <t>Xhemaili</t>
  </si>
  <si>
    <t>Labinot</t>
  </si>
  <si>
    <t>Naser</t>
  </si>
  <si>
    <t>Altin</t>
  </si>
  <si>
    <t>Hysen</t>
  </si>
  <si>
    <t>Faton</t>
  </si>
  <si>
    <t>Asllani</t>
  </si>
  <si>
    <t>Selatin</t>
  </si>
  <si>
    <t>Halil</t>
  </si>
  <si>
    <t>Plakiqi</t>
  </si>
  <si>
    <t>Ekrem</t>
  </si>
  <si>
    <t>Adem</t>
  </si>
  <si>
    <t>Islami</t>
  </si>
  <si>
    <t>Ramiz</t>
  </si>
  <si>
    <t xml:space="preserve">Erion </t>
  </si>
  <si>
    <t>Rrahman</t>
  </si>
  <si>
    <t>Deliu</t>
  </si>
  <si>
    <t>Mramori</t>
  </si>
  <si>
    <t>Arta</t>
  </si>
  <si>
    <t>Hakif</t>
  </si>
  <si>
    <t>Rusinovci</t>
  </si>
  <si>
    <t>Albert</t>
  </si>
  <si>
    <t>Hajdari</t>
  </si>
  <si>
    <t>Rina</t>
  </si>
  <si>
    <t>Arbnor</t>
  </si>
  <si>
    <t>Bytyqi</t>
  </si>
  <si>
    <t>Maloku</t>
  </si>
  <si>
    <t>Daut</t>
  </si>
  <si>
    <t>Isak</t>
  </si>
  <si>
    <t>Qamil</t>
  </si>
  <si>
    <t>Imer</t>
  </si>
  <si>
    <t>Ermal</t>
  </si>
  <si>
    <t>Kastrati</t>
  </si>
  <si>
    <t>Fazlija</t>
  </si>
  <si>
    <t>Pllana</t>
  </si>
  <si>
    <t>Çlirim</t>
  </si>
  <si>
    <t>Bekteshi</t>
  </si>
  <si>
    <t>Maliqi</t>
  </si>
  <si>
    <t>Fatbardha</t>
  </si>
  <si>
    <t>Dobratiqi</t>
  </si>
  <si>
    <t>Fazli</t>
  </si>
  <si>
    <t>Shala</t>
  </si>
  <si>
    <t xml:space="preserve">Blend </t>
  </si>
  <si>
    <t>Bleon</t>
  </si>
  <si>
    <t>Sheqir</t>
  </si>
  <si>
    <t>Ervin</t>
  </si>
  <si>
    <t xml:space="preserve">Gëzim </t>
  </si>
  <si>
    <t>Hafiz</t>
  </si>
  <si>
    <t>Asllan</t>
  </si>
  <si>
    <t>Zeqiri</t>
  </si>
  <si>
    <t xml:space="preserve">Leon </t>
  </si>
  <si>
    <t>Balaj</t>
  </si>
  <si>
    <t>Vesa</t>
  </si>
  <si>
    <t>Ibrahimi</t>
  </si>
  <si>
    <t>Arian</t>
  </si>
  <si>
    <t>Ismajli</t>
  </si>
  <si>
    <t>Medina</t>
  </si>
  <si>
    <t>Jon</t>
  </si>
  <si>
    <t>Selmani</t>
  </si>
  <si>
    <t xml:space="preserve">Rrahim </t>
  </si>
  <si>
    <t>Xhemshit</t>
  </si>
  <si>
    <t>Humolli</t>
  </si>
  <si>
    <t>Islam</t>
  </si>
  <si>
    <t>Ismail</t>
  </si>
  <si>
    <t>Marigona</t>
  </si>
  <si>
    <t>Miftari</t>
  </si>
  <si>
    <t>Imeri</t>
  </si>
  <si>
    <t>Arianit</t>
  </si>
  <si>
    <t>Halili</t>
  </si>
  <si>
    <t>Sadik</t>
  </si>
  <si>
    <t>Blerta</t>
  </si>
  <si>
    <t>Jahë</t>
  </si>
  <si>
    <t>Egzona</t>
  </si>
  <si>
    <t>Arbër</t>
  </si>
  <si>
    <t>Qazim</t>
  </si>
  <si>
    <t>Haxholli</t>
  </si>
  <si>
    <t>Komisioni:</t>
  </si>
  <si>
    <t>Foniqi</t>
  </si>
  <si>
    <t>Murturi</t>
  </si>
  <si>
    <t>Hashim</t>
  </si>
  <si>
    <t>Veton</t>
  </si>
  <si>
    <t>Behxhet</t>
  </si>
  <si>
    <t>Durim</t>
  </si>
  <si>
    <t>Ibrahim</t>
  </si>
  <si>
    <t>Xhevxhet</t>
  </si>
  <si>
    <t>Faruk</t>
  </si>
  <si>
    <t>Borovci</t>
  </si>
  <si>
    <t>Murseli</t>
  </si>
  <si>
    <t>Rafet</t>
  </si>
  <si>
    <t>Hetemi</t>
  </si>
  <si>
    <t>Mustaf</t>
  </si>
  <si>
    <t>Bislim</t>
  </si>
  <si>
    <t>Musa</t>
  </si>
  <si>
    <t>Edmond</t>
  </si>
  <si>
    <t>Haliti</t>
  </si>
  <si>
    <t>Enes</t>
  </si>
  <si>
    <t>Grabovci</t>
  </si>
  <si>
    <t>Erblin</t>
  </si>
  <si>
    <t>Ilaz</t>
  </si>
  <si>
    <t>Izet</t>
  </si>
  <si>
    <t>Selman</t>
  </si>
  <si>
    <t>Leotrim</t>
  </si>
  <si>
    <t>Leutrim</t>
  </si>
  <si>
    <t>Llumnica</t>
  </si>
  <si>
    <t>Muqiqi</t>
  </si>
  <si>
    <t>Qëndrim</t>
  </si>
  <si>
    <t>Nexhmi</t>
  </si>
  <si>
    <t>Brahimi</t>
  </si>
  <si>
    <t xml:space="preserve">Gentrit </t>
  </si>
  <si>
    <t xml:space="preserve">Blerim </t>
  </si>
  <si>
    <t>Vlera</t>
  </si>
  <si>
    <t>Sinani</t>
  </si>
  <si>
    <t>Elsa</t>
  </si>
  <si>
    <t>Sherifi</t>
  </si>
  <si>
    <t>Rrezart</t>
  </si>
  <si>
    <t>Thaqi</t>
  </si>
  <si>
    <t>Shaqir</t>
  </si>
  <si>
    <t>Hajdini</t>
  </si>
  <si>
    <t>Blerona</t>
  </si>
  <si>
    <t>Rifat</t>
  </si>
  <si>
    <t>Musli</t>
  </si>
  <si>
    <t>Lahu</t>
  </si>
  <si>
    <t>Bala</t>
  </si>
  <si>
    <t>Mimoza</t>
  </si>
  <si>
    <t>Jetullah</t>
  </si>
  <si>
    <t>Nijazi</t>
  </si>
  <si>
    <t>Auron</t>
  </si>
  <si>
    <t>Tora</t>
  </si>
  <si>
    <t>Elhame</t>
  </si>
  <si>
    <t>Avdyli</t>
  </si>
  <si>
    <t>Erona</t>
  </si>
  <si>
    <t>Idriz</t>
  </si>
  <si>
    <t>Zeneli</t>
  </si>
  <si>
    <t>Doda</t>
  </si>
  <si>
    <t>SH.M.A.T. ''ABDYL FRASHERI'' PRISHTINE</t>
  </si>
  <si>
    <t>Hortikulturë 10/3</t>
  </si>
  <si>
    <t xml:space="preserve">Emri </t>
  </si>
  <si>
    <t xml:space="preserve">Emri I prindit </t>
  </si>
  <si>
    <t xml:space="preserve">Mbiemri </t>
  </si>
  <si>
    <t>Elezi</t>
  </si>
  <si>
    <t>Emri I Prindit</t>
  </si>
  <si>
    <t>Abdullahi</t>
  </si>
  <si>
    <t>Fatjon</t>
  </si>
  <si>
    <t>Musliu</t>
  </si>
  <si>
    <t>Jetmir</t>
  </si>
  <si>
    <t>Mbrojtje  e  bimëve 10/5</t>
  </si>
  <si>
    <t>Sadiku</t>
  </si>
  <si>
    <t>Florian</t>
  </si>
  <si>
    <t>Beshiri</t>
  </si>
  <si>
    <t>`</t>
  </si>
  <si>
    <t>Hyzri</t>
  </si>
  <si>
    <t>Robert</t>
  </si>
  <si>
    <t>Vrejtje</t>
  </si>
  <si>
    <t>Fjolla</t>
  </si>
  <si>
    <t>Emini</t>
  </si>
  <si>
    <t>Faket</t>
  </si>
  <si>
    <t>Aziz</t>
  </si>
  <si>
    <t>Veterinari 10-8</t>
  </si>
  <si>
    <t>Leurat</t>
  </si>
  <si>
    <t>Shpejtim</t>
  </si>
  <si>
    <t>Te dhenat</t>
  </si>
  <si>
    <t>SUKSESI</t>
  </si>
  <si>
    <t>SUKSESI NGA SHKOLLIMI I OBLIGUAR</t>
  </si>
  <si>
    <t xml:space="preserve">SUKSESI NGA LENDET PRIORITARE </t>
  </si>
  <si>
    <t>SUKSESI NGA TESTI</t>
  </si>
  <si>
    <t>NR</t>
  </si>
  <si>
    <t>EMRI I PRINDIT</t>
  </si>
  <si>
    <t>TO.</t>
  </si>
  <si>
    <t>Ed.qytetare</t>
  </si>
  <si>
    <t>gjuh.am+ang</t>
  </si>
  <si>
    <t>mat+inf</t>
  </si>
  <si>
    <t>Shk nat</t>
  </si>
  <si>
    <t>sh shoqe</t>
  </si>
  <si>
    <t>RRUSTEM</t>
  </si>
  <si>
    <t>SHEMSI</t>
  </si>
  <si>
    <t>FADIL</t>
  </si>
  <si>
    <t>VALDRIN</t>
  </si>
  <si>
    <t>MENTOR</t>
  </si>
  <si>
    <t>LUZHA</t>
  </si>
  <si>
    <t>HAFIZ</t>
  </si>
  <si>
    <t>YLLKA</t>
  </si>
  <si>
    <t>AVNI</t>
  </si>
  <si>
    <t>BERBATOVCI</t>
  </si>
  <si>
    <t>RIGON</t>
  </si>
  <si>
    <t>GENC</t>
  </si>
  <si>
    <t>BLERIM</t>
  </si>
  <si>
    <t>ISLAM</t>
  </si>
  <si>
    <t>RRAHMANI</t>
  </si>
  <si>
    <t>RAMADAN</t>
  </si>
  <si>
    <t>NASER</t>
  </si>
  <si>
    <t>SKENDER</t>
  </si>
  <si>
    <t>FLORIANA</t>
  </si>
  <si>
    <t>BUJAR</t>
  </si>
  <si>
    <t>BEDRI</t>
  </si>
  <si>
    <t>DIBRANI</t>
  </si>
  <si>
    <t>EROLIND</t>
  </si>
  <si>
    <t>BISLIMI</t>
  </si>
  <si>
    <t>BURIM</t>
  </si>
  <si>
    <t>EGZONA</t>
  </si>
  <si>
    <t>BASHKIM</t>
  </si>
  <si>
    <t>MURATI</t>
  </si>
  <si>
    <t>BLENDI</t>
  </si>
  <si>
    <t>AGIM</t>
  </si>
  <si>
    <t>ARSIM</t>
  </si>
  <si>
    <t>DEMOLLI</t>
  </si>
  <si>
    <t>BAJRAM</t>
  </si>
  <si>
    <t>DRAGUSHA</t>
  </si>
  <si>
    <t>SHEFQET</t>
  </si>
  <si>
    <t>NYSRET</t>
  </si>
  <si>
    <t>HAKI</t>
  </si>
  <si>
    <t>GERBESHI</t>
  </si>
  <si>
    <t>ARBENIT</t>
  </si>
  <si>
    <t>TAHIR</t>
  </si>
  <si>
    <t>ADEMI</t>
  </si>
  <si>
    <t>BLLACA</t>
  </si>
  <si>
    <t>SABRI</t>
  </si>
  <si>
    <t>BESNIK</t>
  </si>
  <si>
    <t>LEONARD</t>
  </si>
  <si>
    <t>LEONORA</t>
  </si>
  <si>
    <t>FESTINA</t>
  </si>
  <si>
    <t>AFRIM</t>
  </si>
  <si>
    <t>HASAN</t>
  </si>
  <si>
    <t>BAJGORA</t>
  </si>
  <si>
    <t>EDUARD</t>
  </si>
  <si>
    <t>LUTFI</t>
  </si>
  <si>
    <t>ISMAILI</t>
  </si>
  <si>
    <t>RINOR</t>
  </si>
  <si>
    <t>AVDULLAHU</t>
  </si>
  <si>
    <t>HAMIT</t>
  </si>
  <si>
    <t>MURAT</t>
  </si>
  <si>
    <t>ALBULENA</t>
  </si>
  <si>
    <t>KORAB</t>
  </si>
  <si>
    <t>SOKOL</t>
  </si>
  <si>
    <t>LULZIM</t>
  </si>
  <si>
    <t>VISAR</t>
  </si>
  <si>
    <t>ELVIRA</t>
  </si>
  <si>
    <t>ADEM</t>
  </si>
  <si>
    <t>NEXHAT</t>
  </si>
  <si>
    <t>KOLIQI</t>
  </si>
  <si>
    <t>AVDULLAH</t>
  </si>
  <si>
    <t>JEHONA</t>
  </si>
  <si>
    <t>ASLLAN</t>
  </si>
  <si>
    <t>CLIRIM</t>
  </si>
  <si>
    <t>LAVDIM</t>
  </si>
  <si>
    <t>SEJDI</t>
  </si>
  <si>
    <t>FERIZ</t>
  </si>
  <si>
    <t>CAKOLLI</t>
  </si>
  <si>
    <t>FEHMI</t>
  </si>
  <si>
    <t>LEONITA</t>
  </si>
  <si>
    <t>FATON</t>
  </si>
  <si>
    <t>VITIJA</t>
  </si>
  <si>
    <t>ZEKA</t>
  </si>
  <si>
    <t>SHABAN</t>
  </si>
  <si>
    <t>EKREM</t>
  </si>
  <si>
    <t>CANOLLI</t>
  </si>
  <si>
    <t>PRANVERA</t>
  </si>
  <si>
    <t>PLLANA</t>
  </si>
  <si>
    <t>SAMI</t>
  </si>
  <si>
    <t>SOPJANI</t>
  </si>
  <si>
    <t>BLERON</t>
  </si>
  <si>
    <t>NEXHMI</t>
  </si>
  <si>
    <t>PATRIOT</t>
  </si>
  <si>
    <t>MIRLINDA</t>
  </si>
  <si>
    <t>VALDET</t>
  </si>
  <si>
    <t>HAMDI</t>
  </si>
  <si>
    <t>SUK. NGA SHKOLL. I OBLIGUAR</t>
  </si>
  <si>
    <t>SUK.NGA LEND. PRIORITARE</t>
  </si>
  <si>
    <t>E. I PRINDIT</t>
  </si>
  <si>
    <t>MAT.</t>
  </si>
  <si>
    <t>INF</t>
  </si>
  <si>
    <t>gju.am+ang</t>
  </si>
  <si>
    <t>mat.+inf</t>
  </si>
  <si>
    <t>sh.natyrore</t>
  </si>
  <si>
    <t>Sh.shoqerore</t>
  </si>
  <si>
    <t>JAHIR</t>
  </si>
  <si>
    <t>KUJTIM</t>
  </si>
  <si>
    <t>ENES</t>
  </si>
  <si>
    <t>RRAHMAN</t>
  </si>
  <si>
    <t>RRAHIM</t>
  </si>
  <si>
    <t>ARGJEND</t>
  </si>
  <si>
    <t>MALIQ</t>
  </si>
  <si>
    <t>BESIM</t>
  </si>
  <si>
    <t>TEFIK</t>
  </si>
  <si>
    <t>GËRBESHI</t>
  </si>
  <si>
    <t>NAZMI</t>
  </si>
  <si>
    <t>AZEM</t>
  </si>
  <si>
    <t>LAURA</t>
  </si>
  <si>
    <t>BEKIM</t>
  </si>
  <si>
    <t>ARBRESH</t>
  </si>
  <si>
    <t>ABDULLAH</t>
  </si>
  <si>
    <t>KELANI</t>
  </si>
  <si>
    <t>HAVOLLI</t>
  </si>
  <si>
    <t>GRESA</t>
  </si>
  <si>
    <t>OSMANI</t>
  </si>
  <si>
    <t>VALENTINA</t>
  </si>
  <si>
    <t>FLORIM</t>
  </si>
  <si>
    <t>FLORENT</t>
  </si>
  <si>
    <t>REMZI</t>
  </si>
  <si>
    <t>SYLEJMAN</t>
  </si>
  <si>
    <t>HALIT</t>
  </si>
  <si>
    <t>GENTRIT</t>
  </si>
  <si>
    <t>MUHAMED</t>
  </si>
  <si>
    <t>SAMIRE</t>
  </si>
  <si>
    <t>HAXHOLLI</t>
  </si>
  <si>
    <t>RIAD</t>
  </si>
  <si>
    <t>MIRJETA</t>
  </si>
  <si>
    <t>QAMIL</t>
  </si>
  <si>
    <t>ZENELI</t>
  </si>
  <si>
    <t>VESË</t>
  </si>
  <si>
    <t>ILIR</t>
  </si>
  <si>
    <t>NAIM</t>
  </si>
  <si>
    <t>AVDI</t>
  </si>
  <si>
    <t>LORESA</t>
  </si>
  <si>
    <t>DRITON</t>
  </si>
  <si>
    <t>MILAZIM</t>
  </si>
  <si>
    <t>MEHMET</t>
  </si>
  <si>
    <t>NASUFI</t>
  </si>
  <si>
    <t>ZEQIR</t>
  </si>
  <si>
    <t>MEHEMETI</t>
  </si>
  <si>
    <t>KRYEZIU</t>
  </si>
  <si>
    <t>NEXHMEDIN</t>
  </si>
  <si>
    <t>KQIKU</t>
  </si>
  <si>
    <t>ARJETA</t>
  </si>
  <si>
    <t>DELIJAJ</t>
  </si>
  <si>
    <t>SADIK</t>
  </si>
  <si>
    <t>SELIM</t>
  </si>
  <si>
    <t>DEMIRI</t>
  </si>
  <si>
    <t>ALBERT</t>
  </si>
  <si>
    <t>HAMITI</t>
  </si>
  <si>
    <t>HASHANI</t>
  </si>
  <si>
    <t>MELOS</t>
  </si>
  <si>
    <t>FAZLI</t>
  </si>
  <si>
    <t>FATLUM</t>
  </si>
  <si>
    <t>HAZIR</t>
  </si>
  <si>
    <t>AHMET</t>
  </si>
  <si>
    <t>LATIFI</t>
  </si>
  <si>
    <t>SHKELZEN</t>
  </si>
  <si>
    <t>BESART</t>
  </si>
  <si>
    <t>SHALJANI</t>
  </si>
  <si>
    <t>ENIS</t>
  </si>
  <si>
    <t>REXHEP</t>
  </si>
  <si>
    <t>VLLASA</t>
  </si>
  <si>
    <t>VANESA</t>
  </si>
  <si>
    <t>CAKIQI</t>
  </si>
  <si>
    <t>ERMIRA</t>
  </si>
  <si>
    <t>SAHIT</t>
  </si>
  <si>
    <t>VRAJOLLI</t>
  </si>
  <si>
    <t>ESAT</t>
  </si>
  <si>
    <t>ARDITA</t>
  </si>
  <si>
    <t>EDONIS</t>
  </si>
  <si>
    <t>ALBAN</t>
  </si>
  <si>
    <t>IBRAHIM</t>
  </si>
  <si>
    <t>ROLAND</t>
  </si>
  <si>
    <t>GRETA</t>
  </si>
  <si>
    <t>VALON</t>
  </si>
  <si>
    <t>AJVAZ</t>
  </si>
  <si>
    <t>ABAZI</t>
  </si>
  <si>
    <t>RUZHDI</t>
  </si>
  <si>
    <t>EDON</t>
  </si>
  <si>
    <t>ARLINDA</t>
  </si>
  <si>
    <t>BRAHIM</t>
  </si>
  <si>
    <t>ERON</t>
  </si>
  <si>
    <t>METOLLI</t>
  </si>
  <si>
    <t>BLEART</t>
  </si>
  <si>
    <t>SHUKRI</t>
  </si>
  <si>
    <t>SHKODRA</t>
  </si>
  <si>
    <t>VETON</t>
  </si>
  <si>
    <t>SINAN</t>
  </si>
  <si>
    <t>BRIKENA</t>
  </si>
  <si>
    <t>VEHBI</t>
  </si>
  <si>
    <t>HILMI</t>
  </si>
  <si>
    <t>ERMAL</t>
  </si>
  <si>
    <t>QERKIN</t>
  </si>
  <si>
    <t>STATOVCI</t>
  </si>
  <si>
    <t>ARTA</t>
  </si>
  <si>
    <t>ADONIS</t>
  </si>
  <si>
    <t>ARBEN</t>
  </si>
  <si>
    <t>ELIZABETA</t>
  </si>
  <si>
    <t>BLEON</t>
  </si>
  <si>
    <t>MUHARREM</t>
  </si>
  <si>
    <t>TAHIRI</t>
  </si>
  <si>
    <t>XHEVAT</t>
  </si>
  <si>
    <t>SALIHI</t>
  </si>
  <si>
    <t>AZEMI</t>
  </si>
  <si>
    <t>ISMAJLI</t>
  </si>
  <si>
    <t>MEHEMTI</t>
  </si>
  <si>
    <t>HYSNI</t>
  </si>
  <si>
    <t>PETRIT</t>
  </si>
  <si>
    <t>KAMER</t>
  </si>
  <si>
    <t>SYLA</t>
  </si>
  <si>
    <t>VIGAN</t>
  </si>
  <si>
    <t>LUTA</t>
  </si>
  <si>
    <t>ISMAJL</t>
  </si>
  <si>
    <t>ISMET</t>
  </si>
  <si>
    <t>JAKUPI</t>
  </si>
  <si>
    <t>RREZARTA</t>
  </si>
  <si>
    <t>IMER</t>
  </si>
  <si>
    <t>HAJRIZ</t>
  </si>
  <si>
    <t>KOSOVARE</t>
  </si>
  <si>
    <t>ARJANITA</t>
  </si>
  <si>
    <t>JAKUP</t>
  </si>
  <si>
    <t>ERIS</t>
  </si>
  <si>
    <t>RON</t>
  </si>
  <si>
    <t>EDMOND</t>
  </si>
  <si>
    <t>LEOTRIM</t>
  </si>
  <si>
    <t>ISA</t>
  </si>
  <si>
    <t>SHAIP</t>
  </si>
  <si>
    <t>ALMA</t>
  </si>
  <si>
    <t>SABIT</t>
  </si>
  <si>
    <t>MAXHUNI</t>
  </si>
  <si>
    <t>FAHREDIN</t>
  </si>
  <si>
    <t>AVDYLI</t>
  </si>
  <si>
    <t>LEON</t>
  </si>
  <si>
    <t>KASUMI</t>
  </si>
  <si>
    <t>SALIH</t>
  </si>
  <si>
    <t>VIONA</t>
  </si>
  <si>
    <t>VALEZA</t>
  </si>
  <si>
    <t>KUSHTRIM</t>
  </si>
  <si>
    <t>MUSLI</t>
  </si>
  <si>
    <t>LIRIDONA</t>
  </si>
  <si>
    <t>REXHA</t>
  </si>
  <si>
    <t>HAJZERI</t>
  </si>
  <si>
    <t>XHAFER</t>
  </si>
  <si>
    <t>XHAVIT</t>
  </si>
  <si>
    <t>RAMABAJA</t>
  </si>
  <si>
    <t>BEKA</t>
  </si>
  <si>
    <t>RAMIZ</t>
  </si>
  <si>
    <t>ALTINA</t>
  </si>
  <si>
    <t>LULJETA</t>
  </si>
  <si>
    <t>ISUF</t>
  </si>
  <si>
    <t>MILAIM</t>
  </si>
  <si>
    <t>GEZIM</t>
  </si>
  <si>
    <t>MUQOLLI</t>
  </si>
  <si>
    <t>FATBARDHA</t>
  </si>
  <si>
    <t>FAIK</t>
  </si>
  <si>
    <t>HYSEN</t>
  </si>
  <si>
    <t>SELATIN</t>
  </si>
  <si>
    <t>KALTRINA</t>
  </si>
  <si>
    <t>SINANI</t>
  </si>
  <si>
    <t>BILALLI</t>
  </si>
  <si>
    <t>RASIM</t>
  </si>
  <si>
    <t>ENDRITA</t>
  </si>
  <si>
    <t>ELTON</t>
  </si>
  <si>
    <t>AZIZ</t>
  </si>
  <si>
    <t>AVDYL</t>
  </si>
  <si>
    <t>PALOJA</t>
  </si>
  <si>
    <t>AGRON</t>
  </si>
  <si>
    <t>MIMOZA</t>
  </si>
  <si>
    <t>PALOJI</t>
  </si>
  <si>
    <t>BEQIR</t>
  </si>
  <si>
    <t>AURORA</t>
  </si>
  <si>
    <t>FISNIK</t>
  </si>
  <si>
    <t>ALBRIM</t>
  </si>
  <si>
    <t>GAJTANI</t>
  </si>
  <si>
    <t>BLAKQORI</t>
  </si>
  <si>
    <t>GELA</t>
  </si>
  <si>
    <t>BRAJSHORI</t>
  </si>
  <si>
    <t>FATLINDA</t>
  </si>
  <si>
    <t>NAZIF</t>
  </si>
  <si>
    <t>LORIK</t>
  </si>
  <si>
    <t>FITIM</t>
  </si>
  <si>
    <t>MILOT</t>
  </si>
  <si>
    <t>LABINOT</t>
  </si>
  <si>
    <t>IBUSH</t>
  </si>
  <si>
    <t>SHAQIR</t>
  </si>
  <si>
    <t>RION</t>
  </si>
  <si>
    <t>HABIB</t>
  </si>
  <si>
    <t>HAKIF</t>
  </si>
  <si>
    <t>FAHRI</t>
  </si>
  <si>
    <t>EDISON</t>
  </si>
  <si>
    <t>KADRI</t>
  </si>
  <si>
    <t>FILLORETA</t>
  </si>
  <si>
    <t>ZARIQI</t>
  </si>
  <si>
    <t>FEJZA</t>
  </si>
  <si>
    <t>ALBANA</t>
  </si>
  <si>
    <t>MAL</t>
  </si>
  <si>
    <t>AMIR</t>
  </si>
  <si>
    <t>AJET</t>
  </si>
  <si>
    <t>GETUAR</t>
  </si>
  <si>
    <t>BISLIM</t>
  </si>
  <si>
    <t>MRAMORI</t>
  </si>
  <si>
    <t>KALAJA</t>
  </si>
  <si>
    <t>SEJDIU</t>
  </si>
  <si>
    <t>TEUTA</t>
  </si>
  <si>
    <t>IDRIZ</t>
  </si>
  <si>
    <t>GAZMEND</t>
  </si>
  <si>
    <t>MALIQI</t>
  </si>
  <si>
    <t>SEFEDIN</t>
  </si>
  <si>
    <t>KAMERI</t>
  </si>
  <si>
    <t>RAGIP</t>
  </si>
  <si>
    <t>BEHRAMI</t>
  </si>
  <si>
    <t>BAHRI</t>
  </si>
  <si>
    <t>JETULLAHU</t>
  </si>
  <si>
    <t>BESIANA</t>
  </si>
  <si>
    <t>ADNAN</t>
  </si>
  <si>
    <t>ERITA</t>
  </si>
  <si>
    <t>KALTRIN</t>
  </si>
  <si>
    <t>ERBLINA</t>
  </si>
  <si>
    <t>AVDUSH</t>
  </si>
  <si>
    <t>ALBIONA</t>
  </si>
  <si>
    <t>DALIP</t>
  </si>
  <si>
    <t>MIFTARI</t>
  </si>
  <si>
    <t>GJIMNAZI  "XHEVDET DODA"</t>
  </si>
  <si>
    <t>NR. 1000</t>
  </si>
  <si>
    <t>PRISHTINE  18.06.2016</t>
  </si>
  <si>
    <t xml:space="preserve">Nr </t>
  </si>
  <si>
    <t xml:space="preserve">PIKET </t>
  </si>
  <si>
    <t xml:space="preserve">PIKET  </t>
  </si>
  <si>
    <t>DOK</t>
  </si>
  <si>
    <t>NGA SHK.</t>
  </si>
  <si>
    <t xml:space="preserve">NE </t>
  </si>
  <si>
    <t xml:space="preserve">NGA </t>
  </si>
  <si>
    <t>NGA T. L</t>
  </si>
  <si>
    <t>GJI.</t>
  </si>
  <si>
    <t>PARA-</t>
  </si>
  <si>
    <t xml:space="preserve">LENDET </t>
  </si>
  <si>
    <t xml:space="preserve">TESTI  </t>
  </si>
  <si>
    <t>TJERA</t>
  </si>
  <si>
    <t>PIKE</t>
  </si>
  <si>
    <t>PRAK</t>
  </si>
  <si>
    <t>PRIORI.</t>
  </si>
  <si>
    <t>L. PRIORI.</t>
  </si>
  <si>
    <t>JORA</t>
  </si>
  <si>
    <t>VESELI</t>
  </si>
  <si>
    <t>P</t>
  </si>
  <si>
    <t>LIDRA</t>
  </si>
  <si>
    <t>KAMBERI</t>
  </si>
  <si>
    <t>BORA</t>
  </si>
  <si>
    <t>BALLANCA</t>
  </si>
  <si>
    <t>ARDIANE</t>
  </si>
  <si>
    <t>TERSHJNAKU</t>
  </si>
  <si>
    <t>SHEHU</t>
  </si>
  <si>
    <t>MILENIUMI</t>
  </si>
  <si>
    <t>VLERE</t>
  </si>
  <si>
    <t>ANITE</t>
  </si>
  <si>
    <t>TIGANI</t>
  </si>
  <si>
    <t>VALMIR</t>
  </si>
  <si>
    <t>LUM</t>
  </si>
  <si>
    <t>DUKAJ</t>
  </si>
  <si>
    <t>ANA</t>
  </si>
  <si>
    <t>SOPA</t>
  </si>
  <si>
    <t>ARBRESHA</t>
  </si>
  <si>
    <t>MISINI</t>
  </si>
  <si>
    <t>K</t>
  </si>
  <si>
    <t>FJORDA</t>
  </si>
  <si>
    <t>MALVESA</t>
  </si>
  <si>
    <t>ARJANA</t>
  </si>
  <si>
    <t>JASHANICA</t>
  </si>
  <si>
    <t>HOTI</t>
  </si>
  <si>
    <t>ENEA</t>
  </si>
  <si>
    <t>DRAGIDELLA</t>
  </si>
  <si>
    <t>NORA</t>
  </si>
  <si>
    <t>GORANI</t>
  </si>
  <si>
    <t>ARITA</t>
  </si>
  <si>
    <t>FK</t>
  </si>
  <si>
    <t>BULEZA</t>
  </si>
  <si>
    <t>PRENIQI</t>
  </si>
  <si>
    <t>HAXHIJAKUPI</t>
  </si>
  <si>
    <t>DIELL</t>
  </si>
  <si>
    <t>GENTIAN</t>
  </si>
  <si>
    <t>ORA</t>
  </si>
  <si>
    <t>VRAPQANI</t>
  </si>
  <si>
    <t>NESA</t>
  </si>
  <si>
    <t>XHEMAIL</t>
  </si>
  <si>
    <t>CUBOLLI</t>
  </si>
  <si>
    <t>DENION</t>
  </si>
  <si>
    <t>AMAR</t>
  </si>
  <si>
    <t>MILLOSHEVE</t>
  </si>
  <si>
    <t>SARA</t>
  </si>
  <si>
    <t>ABDIMETAJ</t>
  </si>
  <si>
    <t>TERBESHI</t>
  </si>
  <si>
    <t>OLSE</t>
  </si>
  <si>
    <t>DESHAJ</t>
  </si>
  <si>
    <t>MEQA</t>
  </si>
  <si>
    <t>DRESHAJ</t>
  </si>
  <si>
    <t>NALTINA</t>
  </si>
  <si>
    <t>ENDRITE</t>
  </si>
  <si>
    <t>BUQETE</t>
  </si>
  <si>
    <t>PRISHINA</t>
  </si>
  <si>
    <t>BARDHE</t>
  </si>
  <si>
    <t>TAFARSHIKU</t>
  </si>
  <si>
    <t>DHURATA</t>
  </si>
  <si>
    <t>ADNIK</t>
  </si>
  <si>
    <t>ERIM</t>
  </si>
  <si>
    <t>SHKENDIJE</t>
  </si>
  <si>
    <t>VERONA</t>
  </si>
  <si>
    <t>MALA</t>
  </si>
  <si>
    <t>ELION</t>
  </si>
  <si>
    <t>DIKA</t>
  </si>
  <si>
    <t>GENT</t>
  </si>
  <si>
    <t>QUPEVAJ</t>
  </si>
  <si>
    <t>FORTESA</t>
  </si>
  <si>
    <t>KLINAKU</t>
  </si>
  <si>
    <t>PALICKO</t>
  </si>
  <si>
    <t>KRENARE</t>
  </si>
  <si>
    <t>YMERI</t>
  </si>
  <si>
    <t>PODUJEVE</t>
  </si>
  <si>
    <t>BLAKAJ</t>
  </si>
  <si>
    <t>BORE</t>
  </si>
  <si>
    <t>PRUGOVC</t>
  </si>
  <si>
    <t>BARKU</t>
  </si>
  <si>
    <t>AGNESE</t>
  </si>
  <si>
    <t>ERIOLA</t>
  </si>
  <si>
    <t>SHUKRIJE</t>
  </si>
  <si>
    <t>ZYMERI</t>
  </si>
  <si>
    <t>NEFTA</t>
  </si>
  <si>
    <t>REA</t>
  </si>
  <si>
    <t>ASLLANAJ</t>
  </si>
  <si>
    <t>AMZAI</t>
  </si>
  <si>
    <t>HAJRIZI</t>
  </si>
  <si>
    <t>ENDRIN</t>
  </si>
  <si>
    <t>BEKOLLI</t>
  </si>
  <si>
    <t>LLUZHAN</t>
  </si>
  <si>
    <t>LEK</t>
  </si>
  <si>
    <t>BEQA</t>
  </si>
  <si>
    <t>DIJE</t>
  </si>
  <si>
    <t>FERATI</t>
  </si>
  <si>
    <t>NART</t>
  </si>
  <si>
    <t>JETMIR</t>
  </si>
  <si>
    <t>ALP</t>
  </si>
  <si>
    <t>DREVINJA</t>
  </si>
  <si>
    <t>SHEND</t>
  </si>
  <si>
    <t>MJEKIQI</t>
  </si>
  <si>
    <t>VUKAJ</t>
  </si>
  <si>
    <t>MACULA</t>
  </si>
  <si>
    <t>ZAIMI</t>
  </si>
  <si>
    <t>KALLUDRA</t>
  </si>
  <si>
    <t>ERBLINE</t>
  </si>
  <si>
    <t>GLLOBARE</t>
  </si>
  <si>
    <t>KONICE</t>
  </si>
  <si>
    <t>RIGA</t>
  </si>
  <si>
    <t>LIND</t>
  </si>
  <si>
    <t>ARJANIT</t>
  </si>
  <si>
    <t>DIONE</t>
  </si>
  <si>
    <t>ALIAJ</t>
  </si>
  <si>
    <t>ENKELA</t>
  </si>
  <si>
    <t>REXHEPAJ</t>
  </si>
  <si>
    <t>PACARIZI</t>
  </si>
  <si>
    <t>BASHOLLI</t>
  </si>
  <si>
    <t>DARDAN</t>
  </si>
  <si>
    <t>VIOLA</t>
  </si>
  <si>
    <t>ATDHE</t>
  </si>
  <si>
    <t>AJLLA</t>
  </si>
  <si>
    <t>SERRAQI</t>
  </si>
  <si>
    <t>ARBENORE</t>
  </si>
  <si>
    <t>OSMANAJ</t>
  </si>
  <si>
    <t>MJELLMA</t>
  </si>
  <si>
    <t>ANESA</t>
  </si>
  <si>
    <t>DJELLZA</t>
  </si>
  <si>
    <t>SHEHOLLI</t>
  </si>
  <si>
    <t>GJIN</t>
  </si>
  <si>
    <t>XERXA</t>
  </si>
  <si>
    <t>DIARTA</t>
  </si>
  <si>
    <t>DITURON</t>
  </si>
  <si>
    <t>GRANIT</t>
  </si>
  <si>
    <t>NEBIJA</t>
  </si>
  <si>
    <t>ELIZA</t>
  </si>
  <si>
    <t>BAJRAMAJ</t>
  </si>
  <si>
    <t>PIRA</t>
  </si>
  <si>
    <t>POZHARAN</t>
  </si>
  <si>
    <t>FESTE</t>
  </si>
  <si>
    <t>ARNISA</t>
  </si>
  <si>
    <t>DOBRAJ</t>
  </si>
  <si>
    <t>MRAMOR</t>
  </si>
  <si>
    <t>SALI</t>
  </si>
  <si>
    <t>STAVILECI</t>
  </si>
  <si>
    <t>EDA</t>
  </si>
  <si>
    <t>CITAKU</t>
  </si>
  <si>
    <t>ANID</t>
  </si>
  <si>
    <t>BROVINA</t>
  </si>
  <si>
    <t>KLIT</t>
  </si>
  <si>
    <t>BAHTIJARI</t>
  </si>
  <si>
    <t>ARDIE</t>
  </si>
  <si>
    <t>PREBREZA</t>
  </si>
  <si>
    <t>KOMORAN</t>
  </si>
  <si>
    <t>ANJEZA</t>
  </si>
  <si>
    <t>FLUTURE</t>
  </si>
  <si>
    <t>HUNDOZI</t>
  </si>
  <si>
    <t>RINE</t>
  </si>
  <si>
    <t>KAJTAZI</t>
  </si>
  <si>
    <t>VALZA</t>
  </si>
  <si>
    <t>ARVESA</t>
  </si>
  <si>
    <t>ELDI</t>
  </si>
  <si>
    <t>BLINA</t>
  </si>
  <si>
    <t>KISHNICE</t>
  </si>
  <si>
    <t>BOGDANI</t>
  </si>
  <si>
    <t>ERIK</t>
  </si>
  <si>
    <t>DENISA</t>
  </si>
  <si>
    <t>TAFILAJ</t>
  </si>
  <si>
    <t>DIAR</t>
  </si>
  <si>
    <t>DURIQI</t>
  </si>
  <si>
    <t>ALIJA</t>
  </si>
  <si>
    <t>ARBANA</t>
  </si>
  <si>
    <t>MULI</t>
  </si>
  <si>
    <t>RAHOVEC</t>
  </si>
  <si>
    <t>DENJITON</t>
  </si>
  <si>
    <t>REQICA</t>
  </si>
  <si>
    <t>ERESTINA</t>
  </si>
  <si>
    <t>BETINA</t>
  </si>
  <si>
    <t>NIDA</t>
  </si>
  <si>
    <t>RUKIQI</t>
  </si>
  <si>
    <t>NIKAJ</t>
  </si>
  <si>
    <t>SARE</t>
  </si>
  <si>
    <t>XHAKALIA</t>
  </si>
  <si>
    <t>LORENA</t>
  </si>
  <si>
    <t xml:space="preserve">ILIRJAN </t>
  </si>
  <si>
    <t>THACI</t>
  </si>
  <si>
    <t>MELINDA</t>
  </si>
  <si>
    <t>THAQI</t>
  </si>
  <si>
    <t>TONIBLER</t>
  </si>
  <si>
    <t>ZENNULLAHU</t>
  </si>
  <si>
    <t>SULOVIQ</t>
  </si>
  <si>
    <t>ANYLA</t>
  </si>
  <si>
    <t>HAJREDINAJ</t>
  </si>
  <si>
    <t>URATE</t>
  </si>
  <si>
    <t>BLEGA</t>
  </si>
  <si>
    <t>ERZANA</t>
  </si>
  <si>
    <t>ULLURI</t>
  </si>
  <si>
    <t>NIXHA</t>
  </si>
  <si>
    <t>UARDA</t>
  </si>
  <si>
    <t>RREZART</t>
  </si>
  <si>
    <t>RREZA</t>
  </si>
  <si>
    <t>BLINERE</t>
  </si>
  <si>
    <t>ERJONA</t>
  </si>
  <si>
    <t>HAZROLLAJ</t>
  </si>
  <si>
    <t>ANISA</t>
  </si>
  <si>
    <t>MEKULI</t>
  </si>
  <si>
    <t>PENDA</t>
  </si>
  <si>
    <t>GERBASHI</t>
  </si>
  <si>
    <t>ANDA</t>
  </si>
  <si>
    <t>RUHANI</t>
  </si>
  <si>
    <t>GOJARTA</t>
  </si>
  <si>
    <t>BLLOGU</t>
  </si>
  <si>
    <t>ERISONA</t>
  </si>
  <si>
    <t>ZUKA</t>
  </si>
  <si>
    <t>SHEQIRI</t>
  </si>
  <si>
    <t>PERPARIM</t>
  </si>
  <si>
    <t>JONA</t>
  </si>
  <si>
    <t>LEONIDA</t>
  </si>
  <si>
    <t>NAMANI</t>
  </si>
  <si>
    <t>SUZANA</t>
  </si>
  <si>
    <t>REÇICA</t>
  </si>
  <si>
    <t>MILENIUM</t>
  </si>
  <si>
    <t>RACI</t>
  </si>
  <si>
    <t>LOSHI</t>
  </si>
  <si>
    <t>IRIDA</t>
  </si>
  <si>
    <t>LORINA</t>
  </si>
  <si>
    <t>DULA</t>
  </si>
  <si>
    <t>FRIOLA</t>
  </si>
  <si>
    <t>ZYRIJE</t>
  </si>
  <si>
    <t>TERNOVE</t>
  </si>
  <si>
    <t>HULAJ</t>
  </si>
  <si>
    <t>LEARDA</t>
  </si>
  <si>
    <t>XHEMAILI</t>
  </si>
  <si>
    <t>PJETER</t>
  </si>
  <si>
    <t>GERXHALIU</t>
  </si>
  <si>
    <t>JAHIU</t>
  </si>
  <si>
    <t>HODAJ</t>
  </si>
  <si>
    <t>ARTOR</t>
  </si>
  <si>
    <t>RUDINE</t>
  </si>
  <si>
    <t>ARGJIRA</t>
  </si>
  <si>
    <t>ELONA</t>
  </si>
  <si>
    <t>MIKULLOVCI</t>
  </si>
  <si>
    <t>M III</t>
  </si>
  <si>
    <t>JONIDA</t>
  </si>
  <si>
    <t>AVDIJAJ</t>
  </si>
  <si>
    <t>D</t>
  </si>
  <si>
    <t>SHPETIM</t>
  </si>
  <si>
    <t>ALBOS</t>
  </si>
  <si>
    <t>GENART</t>
  </si>
  <si>
    <t>BEGAJ</t>
  </si>
  <si>
    <t>MALISHEVE</t>
  </si>
  <si>
    <t>LIRIGZONE</t>
  </si>
  <si>
    <t>MUBAREK</t>
  </si>
  <si>
    <t>GURAJ</t>
  </si>
  <si>
    <t>KEQEKOLLE</t>
  </si>
  <si>
    <t>DIELLA</t>
  </si>
  <si>
    <t>ARTIRA</t>
  </si>
  <si>
    <t>ALLIU</t>
  </si>
  <si>
    <t>MARIGONE</t>
  </si>
  <si>
    <t>ZHITIJA</t>
  </si>
  <si>
    <t>MONIKA</t>
  </si>
  <si>
    <t>PREMTON</t>
  </si>
  <si>
    <t>LIR</t>
  </si>
  <si>
    <t>NDREJAJ</t>
  </si>
  <si>
    <t>KEQEKOLLA</t>
  </si>
  <si>
    <t>PLOTDON</t>
  </si>
  <si>
    <t>B</t>
  </si>
  <si>
    <t>MENDRIT</t>
  </si>
  <si>
    <t>BAJRAKTAR</t>
  </si>
  <si>
    <t>RIDVAN</t>
  </si>
  <si>
    <t>RRAHIMI</t>
  </si>
  <si>
    <t>JANUZI</t>
  </si>
  <si>
    <t>RREZONA</t>
  </si>
  <si>
    <t>ENETA</t>
  </si>
  <si>
    <t>BINAKAJ</t>
  </si>
  <si>
    <t>ETHEMI</t>
  </si>
  <si>
    <t>SHLLAKU</t>
  </si>
  <si>
    <t>GRETON</t>
  </si>
  <si>
    <t>QEMAILI</t>
  </si>
  <si>
    <t>BUBJAKU</t>
  </si>
  <si>
    <t>TRINGE</t>
  </si>
  <si>
    <t>SELMANI</t>
  </si>
  <si>
    <t>LEJLA</t>
  </si>
  <si>
    <t>HADRI</t>
  </si>
  <si>
    <t>DONARD</t>
  </si>
  <si>
    <t>VULLNET</t>
  </si>
  <si>
    <t>DURMISHI</t>
  </si>
  <si>
    <t>RONI</t>
  </si>
  <si>
    <t>RIONA</t>
  </si>
  <si>
    <t>VESHTRIM</t>
  </si>
  <si>
    <t>MULAKU</t>
  </si>
  <si>
    <t>GRANTOLLI</t>
  </si>
  <si>
    <t>MIRJETE</t>
  </si>
  <si>
    <t>ZENEL</t>
  </si>
  <si>
    <t>HAJDIINI</t>
  </si>
  <si>
    <t>KAQIU</t>
  </si>
  <si>
    <t>LUPQ</t>
  </si>
  <si>
    <t>BUZOKU</t>
  </si>
  <si>
    <t>ARBERESHE</t>
  </si>
  <si>
    <t>TE PRAUAR JANE KANDIDATET NGA NR REND 1 DERI TE 384,TE TJERET JANE TE</t>
  </si>
  <si>
    <t xml:space="preserve"> PAPRANUAR.</t>
  </si>
  <si>
    <t>TE REFUZUARIT MUND TE TERHEQIN DOK. NGA 21.06.2016 NGA ORA 9.</t>
  </si>
  <si>
    <t>KOMISIONI PER PRANIMIN E DOK.</t>
  </si>
  <si>
    <t xml:space="preserve">KOMISIONI PER PERPUNIMIN E TE </t>
  </si>
  <si>
    <t>DHENAVE</t>
  </si>
  <si>
    <t>SHATRI</t>
  </si>
  <si>
    <t>QAFLESHI</t>
  </si>
  <si>
    <t>SHQIPE</t>
  </si>
  <si>
    <t>TREDHAKU</t>
  </si>
  <si>
    <t>FLORIN</t>
  </si>
  <si>
    <t>DREJTORI</t>
  </si>
  <si>
    <t>AZEM  JAHA,PROF</t>
  </si>
  <si>
    <t>__________________________</t>
  </si>
  <si>
    <t>Profili Elektronikë industriale
Nxënësit e pranuar në afatin e qershorit</t>
  </si>
  <si>
    <t>Anisa(Shkumbin)</t>
  </si>
  <si>
    <t>Samet (Skender)</t>
  </si>
  <si>
    <t>Adrijan (Faik)</t>
  </si>
  <si>
    <t>Argjenta (Rrahman)</t>
  </si>
  <si>
    <t>Albin(Xhevat)</t>
  </si>
  <si>
    <t>Ilind(Riad)</t>
  </si>
  <si>
    <t>Çlirim (Bashkim)</t>
  </si>
  <si>
    <t>Donmir (Rexhep)</t>
  </si>
  <si>
    <t>Korça</t>
  </si>
  <si>
    <t>Arber (Driton)</t>
  </si>
  <si>
    <t>Ragipi</t>
  </si>
  <si>
    <t>Fatmir (Hafiz)</t>
  </si>
  <si>
    <t>Kurti</t>
  </si>
  <si>
    <t>Leonat(Esat)</t>
  </si>
  <si>
    <t>Meriton (Ragip)</t>
  </si>
  <si>
    <t>Florent (Ferid)</t>
  </si>
  <si>
    <t xml:space="preserve"> Islami</t>
  </si>
  <si>
    <t>Lorik(Jakup)</t>
  </si>
  <si>
    <t>Dushullovci</t>
  </si>
  <si>
    <t>Rendon(Emrush)</t>
  </si>
  <si>
    <t>Ardian (Refik)</t>
  </si>
  <si>
    <t>Shkurte (Lulzim)</t>
  </si>
  <si>
    <t>Bledi(Ylber)</t>
  </si>
  <si>
    <t>Patoku</t>
  </si>
  <si>
    <t>Arjanit (Agim)</t>
  </si>
  <si>
    <t>Leonora (Naim)</t>
  </si>
  <si>
    <t>Arlind(Rafet)</t>
  </si>
  <si>
    <t>Shpëtim (Qamil)</t>
  </si>
  <si>
    <t>Bajoku</t>
  </si>
  <si>
    <t>Flamur (Jahë)</t>
  </si>
  <si>
    <t>Albiona (Bejtullah)</t>
  </si>
  <si>
    <t>Vllasaliu</t>
  </si>
  <si>
    <t>Profili Elektronikë kon.dhe pais.zyr.
Nxënësit e pranuar në afatin e qershorit</t>
  </si>
  <si>
    <t>Artan(Hashim)</t>
  </si>
  <si>
    <t>Liridona(Shahin)</t>
  </si>
  <si>
    <t>Besart (Bedri)</t>
  </si>
  <si>
    <t>Bahtiri</t>
  </si>
  <si>
    <t xml:space="preserve">Ylli Raif </t>
  </si>
  <si>
    <t>Arton(Enver)</t>
  </si>
  <si>
    <t>Ideal (Muharrem)</t>
  </si>
  <si>
    <t>Kika</t>
  </si>
  <si>
    <t>Hajrie(Avdullah)</t>
  </si>
  <si>
    <t>Laura(Driton)</t>
  </si>
  <si>
    <t>Laureta (Hamdi)</t>
  </si>
  <si>
    <t>Dhurim (Selatin)</t>
  </si>
  <si>
    <t>Gërvalla</t>
  </si>
  <si>
    <t>Edona (Gani)</t>
  </si>
  <si>
    <t>Edita(Rexhep)</t>
  </si>
  <si>
    <t>Fazli(Zenel)</t>
  </si>
  <si>
    <t>Dafina(Sabri)</t>
  </si>
  <si>
    <t>Xhemajli</t>
  </si>
  <si>
    <t>Alban(Mehmet)</t>
  </si>
  <si>
    <t>Semra(Basri)</t>
  </si>
  <si>
    <t>Erblina(Shkelzen)</t>
  </si>
  <si>
    <t>Bacaj</t>
  </si>
  <si>
    <t>Edona(Lulzim)</t>
  </si>
  <si>
    <t>Ermal (Shaban)</t>
  </si>
  <si>
    <t>Gëzim (Fahrudin)</t>
  </si>
  <si>
    <t>Erona(Mehdi)</t>
  </si>
  <si>
    <t>Edona(Florim)</t>
  </si>
  <si>
    <t>Antigona (Skender)</t>
  </si>
  <si>
    <t>Donika (Muhamet)</t>
  </si>
  <si>
    <t>Jeta(Jeton)</t>
  </si>
  <si>
    <t>Profili i energjetikës
Nxënësit e pranuar në afatin qershorit</t>
  </si>
  <si>
    <t>Gzim(Sabri)Shabani</t>
  </si>
  <si>
    <t>Art(Isuf) Halili</t>
  </si>
  <si>
    <t>Altin(Afrim)Sopi</t>
  </si>
  <si>
    <t>Eliza(Selatin)Berisha</t>
  </si>
  <si>
    <t>Albert (Shemsi) Maliqi</t>
  </si>
  <si>
    <t>Aris(Remzi)Cakolli</t>
  </si>
  <si>
    <t>Dritmir(Beqir)Gashi</t>
  </si>
  <si>
    <t>Ermal        (Bajram )          Vitija</t>
  </si>
  <si>
    <t>Kreshnik(Driton) Asllani</t>
  </si>
  <si>
    <t>Endrit(Avni)Leci</t>
  </si>
  <si>
    <t>Meriton(Qerim)Gashi</t>
  </si>
  <si>
    <t>Ramadan(Adem)Abazi</t>
  </si>
  <si>
    <t>Euron(Ejup)Musliu</t>
  </si>
  <si>
    <t>Samed (Ragip) Bici</t>
  </si>
  <si>
    <t>Besfort (Bekim) Podujeva</t>
  </si>
  <si>
    <t>Valdrin(Sallah)Pacolli</t>
  </si>
  <si>
    <t>Rion(Vehbi)Beka</t>
  </si>
  <si>
    <t xml:space="preserve">Arita (Agim) Zhdrella  </t>
  </si>
  <si>
    <t>Blend(Avdyl) Sfarqa</t>
  </si>
  <si>
    <t>Adelina (Afrim) Shala</t>
  </si>
  <si>
    <t>Nebi (Rrustem) Miftari</t>
  </si>
  <si>
    <t>Dijar(Erxhan) Rexhepi</t>
  </si>
  <si>
    <t>Lorik(Lulzim) Shabani</t>
  </si>
  <si>
    <t>Enis(Sylejman)Kuleta</t>
  </si>
  <si>
    <t>Florent(Selatin)Dobrdoli</t>
  </si>
  <si>
    <t>Gentrit(Agim) Gerbeshi</t>
  </si>
  <si>
    <t>Dijamant (Sedat) Osmani</t>
  </si>
  <si>
    <t>Profili i energjetikës
Nxënësit e papranuar në afatin qershorit</t>
  </si>
  <si>
    <t>Vesel(Bjaram)Zeka</t>
  </si>
  <si>
    <t>Butrint(Rexhep) Neziri</t>
  </si>
  <si>
    <t>Artan (Zeqir) Deliu</t>
  </si>
  <si>
    <t>Fitim(Fetah)Gashi</t>
  </si>
  <si>
    <t>Klodina(Bajram)Shala</t>
  </si>
  <si>
    <t>Gentian(Ramë)Cubaj</t>
  </si>
  <si>
    <t>Gentrit(Arsim)Dragusha</t>
  </si>
  <si>
    <t>Diamant(Nazmi)Gashi</t>
  </si>
  <si>
    <t>Rron (Florim) Kokollari</t>
  </si>
  <si>
    <t>Erjona(Blerim)Fazliu</t>
  </si>
  <si>
    <t xml:space="preserve">Drejtimi i informatikës
nxënësit e pranuar në afatin e qershorit
</t>
  </si>
  <si>
    <t xml:space="preserve">Bind </t>
  </si>
  <si>
    <t>(Ernest)</t>
  </si>
  <si>
    <t>Luma</t>
  </si>
  <si>
    <t>Fatrion</t>
  </si>
  <si>
    <t>(Shemsi)</t>
  </si>
  <si>
    <t>Riard</t>
  </si>
  <si>
    <t>(Afrim)</t>
  </si>
  <si>
    <t>Pireva</t>
  </si>
  <si>
    <t>(Sahit)</t>
  </si>
  <si>
    <t>Rrmoku</t>
  </si>
  <si>
    <t>(Sami)</t>
  </si>
  <si>
    <t>(Faton)</t>
  </si>
  <si>
    <t>Raci</t>
  </si>
  <si>
    <t>(Besnik)</t>
  </si>
  <si>
    <t>(Halil)</t>
  </si>
  <si>
    <t xml:space="preserve">  (Jahir)</t>
  </si>
  <si>
    <t xml:space="preserve">Lira </t>
  </si>
  <si>
    <t>(Naim)</t>
  </si>
  <si>
    <t>Laurant</t>
  </si>
  <si>
    <t>(Perparim)</t>
  </si>
  <si>
    <t>Brilant</t>
  </si>
  <si>
    <t>(Adem)</t>
  </si>
  <si>
    <t xml:space="preserve">Valton </t>
  </si>
  <si>
    <t>(Agim)</t>
  </si>
  <si>
    <t>Bojniku</t>
  </si>
  <si>
    <t>(Fatmir)</t>
  </si>
  <si>
    <t>(Azem)</t>
  </si>
  <si>
    <t>(Xhelal)</t>
  </si>
  <si>
    <t xml:space="preserve">(Bastri) </t>
  </si>
  <si>
    <t>Mjeku</t>
  </si>
  <si>
    <t>Redon</t>
  </si>
  <si>
    <t>(Fadil)</t>
  </si>
  <si>
    <t>(Shaip)</t>
  </si>
  <si>
    <t>Albi</t>
  </si>
  <si>
    <t>(Selatin)</t>
  </si>
  <si>
    <t>(Zekiria)</t>
  </si>
  <si>
    <t>Delvina</t>
  </si>
  <si>
    <t>(Adnan)</t>
  </si>
  <si>
    <t>Elhami</t>
  </si>
  <si>
    <t>(Mustafë)</t>
  </si>
  <si>
    <t>Leona</t>
  </si>
  <si>
    <t>Avdyl</t>
  </si>
  <si>
    <t>(Emin)</t>
  </si>
  <si>
    <t>Dijart</t>
  </si>
  <si>
    <t>(Diamant)</t>
  </si>
  <si>
    <t>Linddon</t>
  </si>
  <si>
    <t>(Mexhid)</t>
  </si>
  <si>
    <t>(Shpend)</t>
  </si>
  <si>
    <t>(Murat)</t>
  </si>
  <si>
    <t xml:space="preserve">Ardiana </t>
  </si>
  <si>
    <t>(Ardian)</t>
  </si>
  <si>
    <t>(Arif)</t>
  </si>
  <si>
    <t>Elton</t>
  </si>
  <si>
    <t>(Ismet)</t>
  </si>
  <si>
    <t>Haris</t>
  </si>
  <si>
    <t>(Faik)</t>
  </si>
  <si>
    <t>Lahi</t>
  </si>
  <si>
    <t>Visar</t>
  </si>
  <si>
    <t>(Nekri)</t>
  </si>
  <si>
    <t>Ilirijan</t>
  </si>
  <si>
    <t>(Sefedin)</t>
  </si>
  <si>
    <t>(Habib)</t>
  </si>
  <si>
    <t xml:space="preserve">Irfan </t>
  </si>
  <si>
    <t>(Zulluf)</t>
  </si>
  <si>
    <t>(Hamdi)</t>
  </si>
  <si>
    <t>(Daut)</t>
  </si>
  <si>
    <t>(Mentor)</t>
  </si>
  <si>
    <t>Braina</t>
  </si>
  <si>
    <t>Milot</t>
  </si>
  <si>
    <t xml:space="preserve"> (Nazmi)</t>
  </si>
  <si>
    <t>(Besim)</t>
  </si>
  <si>
    <t xml:space="preserve">Vineta </t>
  </si>
  <si>
    <t>(Gjon)</t>
  </si>
  <si>
    <t>Zhushi</t>
  </si>
  <si>
    <t>(Islam)</t>
  </si>
  <si>
    <t>(Skender)</t>
  </si>
  <si>
    <t>Bylykbashi</t>
  </si>
  <si>
    <t>(Agron)</t>
  </si>
  <si>
    <t>(Shaban)</t>
  </si>
  <si>
    <t>Kosovare</t>
  </si>
  <si>
    <t>(Syl)</t>
  </si>
  <si>
    <t>Bajraliu</t>
  </si>
  <si>
    <t>Elis</t>
  </si>
  <si>
    <t>(Alldyz)</t>
  </si>
  <si>
    <t>Lis</t>
  </si>
  <si>
    <t>(Dalip)</t>
  </si>
  <si>
    <t xml:space="preserve">Leart </t>
  </si>
  <si>
    <t>(Remzi)</t>
  </si>
  <si>
    <t>(Nexhat)</t>
  </si>
  <si>
    <t>(Flamur )</t>
  </si>
  <si>
    <t>Diart</t>
  </si>
  <si>
    <t>Besjan</t>
  </si>
  <si>
    <t>(Sali)</t>
  </si>
  <si>
    <t>(Xhavit)</t>
  </si>
  <si>
    <t>(Ahmet)</t>
  </si>
  <si>
    <t>Xhinovci</t>
  </si>
  <si>
    <t>Evlian</t>
  </si>
  <si>
    <t>(Fahri)</t>
  </si>
  <si>
    <t>(Ramadan)</t>
  </si>
  <si>
    <t xml:space="preserve"> (Fadil)</t>
  </si>
  <si>
    <t>Arnisa</t>
  </si>
  <si>
    <t xml:space="preserve"> Gashi</t>
  </si>
  <si>
    <t>(Feke)</t>
  </si>
  <si>
    <t>Albana</t>
  </si>
  <si>
    <t>Artin</t>
  </si>
  <si>
    <t xml:space="preserve"> (Ilaz)</t>
  </si>
  <si>
    <t>Bukurie</t>
  </si>
  <si>
    <t>(Izet)</t>
  </si>
  <si>
    <t>Danni</t>
  </si>
  <si>
    <t>Drenovci</t>
  </si>
  <si>
    <t>Hajredinaj</t>
  </si>
  <si>
    <t>Rinesë</t>
  </si>
  <si>
    <t>(Baki)</t>
  </si>
  <si>
    <t>(Gazmend)</t>
  </si>
  <si>
    <t>Dalipi</t>
  </si>
  <si>
    <t>Aldin</t>
  </si>
  <si>
    <t>(Sylejman)</t>
  </si>
  <si>
    <t>Xhukolli</t>
  </si>
  <si>
    <t>Lista e nxënësve të papranuar në informatikë
në afatin e qershorit</t>
  </si>
  <si>
    <t>(Jahir)</t>
  </si>
  <si>
    <t>(Xhevdet)</t>
  </si>
  <si>
    <t xml:space="preserve">Ido </t>
  </si>
  <si>
    <t>(Masar)</t>
  </si>
  <si>
    <t>Sllovinja</t>
  </si>
  <si>
    <t>Admir</t>
  </si>
  <si>
    <t>(Rahim)</t>
  </si>
  <si>
    <t>(Driton)</t>
  </si>
  <si>
    <t>(Skender )</t>
  </si>
  <si>
    <t>Misimi</t>
  </si>
  <si>
    <t>(Qerim)</t>
  </si>
  <si>
    <t>Sfishta</t>
  </si>
  <si>
    <t xml:space="preserve">Taulant </t>
  </si>
  <si>
    <t>(Ruhan)</t>
  </si>
  <si>
    <t>Ruhani</t>
  </si>
  <si>
    <t>(Fehmi)</t>
  </si>
  <si>
    <t xml:space="preserve">Leana </t>
  </si>
  <si>
    <t>(Osman)</t>
  </si>
  <si>
    <t xml:space="preserve">Egzon </t>
  </si>
  <si>
    <t>(Avdi)</t>
  </si>
  <si>
    <t>Gervalla</t>
  </si>
  <si>
    <t>(Vehbi)</t>
  </si>
  <si>
    <t>Goxhufi</t>
  </si>
  <si>
    <t>Genc</t>
  </si>
  <si>
    <t>(Milazim)</t>
  </si>
  <si>
    <t xml:space="preserve">Visar </t>
  </si>
  <si>
    <t>(Ilmi)</t>
  </si>
  <si>
    <t>Reçica</t>
  </si>
  <si>
    <t>Berat</t>
  </si>
  <si>
    <t>(Safet)</t>
  </si>
  <si>
    <t xml:space="preserve">Riki         </t>
  </si>
  <si>
    <t xml:space="preserve">   (Erhan)</t>
  </si>
  <si>
    <t>Muhaxheri</t>
  </si>
  <si>
    <t>(Enver)</t>
  </si>
  <si>
    <t>(Musa)</t>
  </si>
  <si>
    <t>Munishi</t>
  </si>
  <si>
    <t xml:space="preserve">Rinor </t>
  </si>
  <si>
    <t>(Nexhmedin)</t>
  </si>
  <si>
    <t>(Irfan)</t>
  </si>
  <si>
    <t>(Zijadin)</t>
  </si>
  <si>
    <t>Dabishevci</t>
  </si>
  <si>
    <t xml:space="preserve">Ensar </t>
  </si>
  <si>
    <t xml:space="preserve"> (Rafet)</t>
  </si>
  <si>
    <t>Rushiti</t>
  </si>
  <si>
    <t>(Bedri)</t>
  </si>
  <si>
    <t>(Visar)</t>
  </si>
  <si>
    <t>Donesa</t>
  </si>
  <si>
    <t>(Zeqir)</t>
  </si>
  <si>
    <t>Arjanit</t>
  </si>
  <si>
    <t xml:space="preserve"> (Baki)</t>
  </si>
  <si>
    <t>Sopa</t>
  </si>
  <si>
    <t>Arnet</t>
  </si>
  <si>
    <t xml:space="preserve"> (Bashkim)</t>
  </si>
  <si>
    <t xml:space="preserve">Arianit </t>
  </si>
  <si>
    <t xml:space="preserve">Aris </t>
  </si>
  <si>
    <t>(Basri)</t>
  </si>
  <si>
    <t xml:space="preserve">Albin </t>
  </si>
  <si>
    <t>(Ramush)</t>
  </si>
  <si>
    <t xml:space="preserve">Blerina </t>
  </si>
  <si>
    <t>(Bislim)</t>
  </si>
  <si>
    <t>Shkelqim</t>
  </si>
  <si>
    <t>Iliriana</t>
  </si>
  <si>
    <t>(Sabit)</t>
  </si>
  <si>
    <t xml:space="preserve">Arbenita </t>
  </si>
  <si>
    <t>Profili Instalime elektrike
Nxënsit e pranuar në afatin e qershorit</t>
  </si>
  <si>
    <t xml:space="preserve">Rineta (Bedri) </t>
  </si>
  <si>
    <t xml:space="preserve">Bleona (Sami ) </t>
  </si>
  <si>
    <t>Luan(Musa)</t>
  </si>
  <si>
    <t>Gazmend(Enver)</t>
  </si>
  <si>
    <t>Albert(Zeqir)</t>
  </si>
  <si>
    <t>Endrit(Hasan)</t>
  </si>
  <si>
    <t>Ardit(Ilmi)</t>
  </si>
  <si>
    <t>Stublla</t>
  </si>
  <si>
    <t>Gent(Faton)</t>
  </si>
  <si>
    <t>Meriton(Hashim)</t>
  </si>
  <si>
    <t xml:space="preserve"> Uka</t>
  </si>
  <si>
    <t>Lorent(Haki)</t>
  </si>
  <si>
    <t>Maqedonci</t>
  </si>
  <si>
    <t>Albert (Ismet)</t>
  </si>
  <si>
    <t>Novobërdaliu</t>
  </si>
  <si>
    <t>Samir (Nysret)</t>
  </si>
  <si>
    <t>Flakron (Beqir)</t>
  </si>
  <si>
    <t>Mujeci</t>
  </si>
  <si>
    <t>Blend (Arif)</t>
  </si>
  <si>
    <t>Behluli</t>
  </si>
  <si>
    <t>Luan (Jeton)</t>
  </si>
  <si>
    <t>Fatlind (Skender)</t>
  </si>
  <si>
    <t>Benjamin (Rashit)</t>
  </si>
  <si>
    <t>Erik(Shemsi)</t>
  </si>
  <si>
    <t>Eron (Agim)</t>
  </si>
  <si>
    <t>Ibishi</t>
  </si>
  <si>
    <t>Rigon (Agim)</t>
  </si>
  <si>
    <t>Profili i telekomunikacionit
nxënësit e pranuar në afatin e qershorit</t>
  </si>
  <si>
    <t>Elma      (Hasan)        Adem</t>
  </si>
  <si>
    <t>Donikë      (Ramë)   Mehmeti</t>
  </si>
  <si>
    <t>Elona      (Ismet)     Osmani</t>
  </si>
  <si>
    <t>Aulona   (Ahmet)   Fazliu</t>
  </si>
  <si>
    <t>Muhamet   (Ismail)   Pllana</t>
  </si>
  <si>
    <t>Valentina    (Fatmir)  Tënava</t>
  </si>
  <si>
    <t>Melisa(Mehedin)Novoberdaliu</t>
  </si>
  <si>
    <t>Xhenita      (Selamet)     Zylfijaj</t>
  </si>
  <si>
    <t>Arita     (Gani)        Krasniqi</t>
  </si>
  <si>
    <t>Ardian   (Enver)   Uka</t>
  </si>
  <si>
    <t>Diellze   (Adem)     Simnica</t>
  </si>
  <si>
    <t>Endrit    (Shaban)     Gashi</t>
  </si>
  <si>
    <t>Albiona   (Arif)     Ahmeti</t>
  </si>
  <si>
    <t>Zarife       (Sahit)   Lllapashtica</t>
  </si>
  <si>
    <t>Ardit(Bajram) Sekiraqa</t>
  </si>
  <si>
    <t>Rinor    (Gazmend)     Ukaj</t>
  </si>
  <si>
    <t>Eljesa     (Muje)    Llapashtica</t>
  </si>
  <si>
    <t>Bleard     (Xhavit )  Xhemaili</t>
  </si>
  <si>
    <t>Dorentina(Shyqeri) Osmani</t>
  </si>
  <si>
    <t>Valdrin    (Sadullah)    Shkodra</t>
  </si>
  <si>
    <t>Sihana(Shevki)Hajdari</t>
  </si>
  <si>
    <t>Ermal     ( Naser)     Zhugoli</t>
  </si>
  <si>
    <t>Elona     (Ali)   Osmani</t>
  </si>
  <si>
    <t>Shqipridon   (Ramadan)   Jashari</t>
  </si>
  <si>
    <t>Verona   (Behram)   Krasniqi</t>
  </si>
  <si>
    <t>Genta     (Faruk)        Zuka</t>
  </si>
  <si>
    <t>Elvira     (Adem)     Sekiraqa</t>
  </si>
  <si>
    <t>Ylli        (Skender)     Qerimi</t>
  </si>
  <si>
    <t>Altina (Misin )Krasniqi</t>
  </si>
  <si>
    <t>Ledion   (Zekirjahe)   Thaqi</t>
  </si>
  <si>
    <t>Diat        (Rushit )  Ballovci</t>
  </si>
  <si>
    <t>Agon      (Raif)     Begolli</t>
  </si>
  <si>
    <t>Berat    (Nexhat)   Muharremi</t>
  </si>
  <si>
    <t>Gentiana(Istref)Beha</t>
  </si>
  <si>
    <t>Rinesa    (Sadik)     Borovci</t>
  </si>
  <si>
    <t>Liridona (Shahin)Uka</t>
  </si>
  <si>
    <t>Meliza   (Naim)  Bunjaku</t>
  </si>
  <si>
    <t>Qerkin(Haradin)Sopi</t>
  </si>
  <si>
    <t>Kosovare      (Zena)     Hasani</t>
  </si>
  <si>
    <t>Filloreta  (Fatmir)    Syla</t>
  </si>
  <si>
    <t>Valdrin    (Bajram )  Mehmeti</t>
  </si>
  <si>
    <t>Isni      (Haki)            Gashi</t>
  </si>
  <si>
    <t>Gerta       ( Bahredin )   Shala</t>
  </si>
  <si>
    <t>Clirim    (Shukri)  Krasniqi</t>
  </si>
  <si>
    <t>Leon       (Ismail)       Uruqi</t>
  </si>
  <si>
    <t>Genis  (Ymer)   Berisha</t>
  </si>
  <si>
    <t>Medina   (Shemsi)  Zeka</t>
  </si>
  <si>
    <t>Albiona  (Is met)     Zeneli</t>
  </si>
  <si>
    <t>Edonis    (Naim)      Makoli</t>
  </si>
  <si>
    <t>Leutrim   (Shyqyri)  Osmani</t>
  </si>
  <si>
    <t>Agon  (Avni)      Kasabaqi</t>
  </si>
  <si>
    <t>Shkelqim    (Naser)       Mustafa</t>
  </si>
  <si>
    <t>Arjaneta    (Ramadan)    Hasani</t>
  </si>
  <si>
    <t>Belis      (Agim)       Rashiti</t>
  </si>
  <si>
    <t>Nxënësit e papranuar në afatin e qershorit në telekomunikacionit</t>
  </si>
  <si>
    <t>Gentrit    (Ibrahim)    Muzaqi</t>
  </si>
  <si>
    <t>Dardan    (Fazli)     Vllasaliu</t>
  </si>
  <si>
    <t>Ermal(Zejn)Zejnullahu</t>
  </si>
  <si>
    <t>Altina    (Adem)     Ruhani</t>
  </si>
  <si>
    <t>Arian(Fehmi)Krasniqi</t>
  </si>
  <si>
    <t>Valentina    (Skender)    Sheqiri</t>
  </si>
  <si>
    <t>Belina    (Bujar)        Ahmeti</t>
  </si>
  <si>
    <t>Eronita    (Fadil)     Tërnava</t>
  </si>
  <si>
    <t>Valmir(Fhmi)Shahini</t>
  </si>
  <si>
    <t>Ardian(Arif)Arifi</t>
  </si>
  <si>
    <t>Gresa   (Sabit)   Makolli</t>
  </si>
  <si>
    <t>Arbër(Naser)Krasniqi</t>
  </si>
  <si>
    <t>Leutrim(Raif)Zejnullahu</t>
  </si>
  <si>
    <t>Erblin     (  Naser)    Zhugolli</t>
  </si>
  <si>
    <t>Liridona (Basri)Gashi</t>
  </si>
  <si>
    <t>Liridona(Basri)Gashi</t>
  </si>
  <si>
    <t>Drilon      (Sabri)      Metolli</t>
  </si>
  <si>
    <t>Fatjon     (Sabit)       Gashi</t>
  </si>
  <si>
    <t>Arlinda   (Arif)   Mustafa</t>
  </si>
  <si>
    <t>Ermir(Bekim)Bekteshi</t>
  </si>
  <si>
    <t>Aurora   (Mustaf)  Shkodra</t>
  </si>
  <si>
    <t>Erblin      (Feriz)      Berisha</t>
  </si>
  <si>
    <t>Albin   (Bekim)   Bislimi</t>
  </si>
  <si>
    <t>Bukurie    (Remzush)    Mavriqi</t>
  </si>
  <si>
    <t>Mentor    (Fadil)    Aliu</t>
  </si>
  <si>
    <t>Lenarda   (Agim)   Krasniqi</t>
  </si>
  <si>
    <t>Elion   (Ekrem)  Llapashtica</t>
  </si>
  <si>
    <t>Fatjon(Jaha)Gashi</t>
  </si>
  <si>
    <t>Ermal(Mentor)Imeri</t>
  </si>
  <si>
    <t>Leonik(Gazmend)Nishevci</t>
  </si>
  <si>
    <t>Arlind      (Rexhep)     Cakolli</t>
  </si>
  <si>
    <t xml:space="preserve">SHKOLLA E MESME E TREGTISE,HOTELERISE DHE TURIZMIT </t>
  </si>
  <si>
    <t xml:space="preserve">                                 “7 SHTATORI” PRISHTINE</t>
  </si>
  <si>
    <t>Nr.rendor</t>
  </si>
  <si>
    <t>Dega</t>
  </si>
  <si>
    <t>Profili arsimor</t>
  </si>
  <si>
    <t>Nr. i paraleleve</t>
  </si>
  <si>
    <t>Nr. i nx.regjistruar</t>
  </si>
  <si>
    <t>Vendet e lira per afatin e gushtit</t>
  </si>
  <si>
    <t>Turizem</t>
  </si>
  <si>
    <t>Asistent i turizmit</t>
  </si>
  <si>
    <t>Hoteleri</t>
  </si>
  <si>
    <t>Asistent i  restoranit</t>
  </si>
  <si>
    <t>Gjellëbërës</t>
  </si>
  <si>
    <t>Tregti</t>
  </si>
  <si>
    <t>Tregti me pakicë-shumicë</t>
  </si>
  <si>
    <t>Gjithsejt</t>
  </si>
  <si>
    <t>Më 17.06 .2016                                               Drejtori:HAKI DILI</t>
  </si>
  <si>
    <t>Nr. rendor</t>
  </si>
  <si>
    <t>N.mesatare LP</t>
  </si>
  <si>
    <t>Donikë Tullari</t>
  </si>
  <si>
    <t>Dafina Gashi</t>
  </si>
  <si>
    <t>Lorentina Gashi</t>
  </si>
  <si>
    <t>Ema Humolli</t>
  </si>
  <si>
    <t>Leunora Humolli</t>
  </si>
  <si>
    <t>Trëndelina Osamani</t>
  </si>
  <si>
    <t>Florentina Kameri</t>
  </si>
  <si>
    <t>Blend Gashi</t>
  </si>
  <si>
    <t>Flond Gashi</t>
  </si>
  <si>
    <t>Gentrit Berisha</t>
  </si>
  <si>
    <t>Alisa Abazi</t>
  </si>
  <si>
    <t>Dafina Azemi</t>
  </si>
  <si>
    <t>Natyra Dermaku</t>
  </si>
  <si>
    <t>Idriz Gashi</t>
  </si>
  <si>
    <t>Endrita Imeri</t>
  </si>
  <si>
    <t>Aldona Kurtolli</t>
  </si>
  <si>
    <t>Ariana Rexhepi</t>
  </si>
  <si>
    <t>Bleonë Krasniqi</t>
  </si>
  <si>
    <t>Besa Topërlaku</t>
  </si>
  <si>
    <t>Elmedina Krasniqi</t>
  </si>
  <si>
    <t>Djellza Krasniqi</t>
  </si>
  <si>
    <t>Dardana Krasniqi</t>
  </si>
  <si>
    <t>Bleona Ukiqi</t>
  </si>
  <si>
    <t>Besart Gashi</t>
  </si>
  <si>
    <t>Bleon Veliu</t>
  </si>
  <si>
    <t>Urim Xhemaili</t>
  </si>
  <si>
    <t>Agnesa Hajdini</t>
  </si>
  <si>
    <t>Qëndersa Berisha</t>
  </si>
  <si>
    <t>Marigona Pajaziti</t>
  </si>
  <si>
    <t>Antigona Sadiku</t>
  </si>
  <si>
    <t>Besart Zeqiri</t>
  </si>
  <si>
    <t>Aferdita Canolli</t>
  </si>
  <si>
    <t>Arbnore Bekteshi</t>
  </si>
  <si>
    <t>Faton Shabani</t>
  </si>
  <si>
    <t>Leutrim Hyseni</t>
  </si>
  <si>
    <t>Marigona Ahmeti</t>
  </si>
  <si>
    <t>Antigona Ahmeti</t>
  </si>
  <si>
    <t>Altin Dili</t>
  </si>
  <si>
    <t>Loresa Azemi</t>
  </si>
  <si>
    <t>Beatrisa Llapashtica</t>
  </si>
  <si>
    <t>Adonis Medeci</t>
  </si>
  <si>
    <t>Eliza Sadiku</t>
  </si>
  <si>
    <t>Erona Sadiku</t>
  </si>
  <si>
    <t>Rita Jakupi</t>
  </si>
  <si>
    <t>Mirlinda Xhemajli</t>
  </si>
  <si>
    <t>Adisa Halili</t>
  </si>
  <si>
    <t>Qendrim  Rashiti</t>
  </si>
  <si>
    <t>Valentina Pacolli</t>
  </si>
  <si>
    <t>Fjolla Brahimi</t>
  </si>
  <si>
    <t>Erëdonita Gashi</t>
  </si>
  <si>
    <t>Florentina Krasniqi</t>
  </si>
  <si>
    <t>Rron Krasniqi</t>
  </si>
  <si>
    <t>Adonis Krasniqi</t>
  </si>
  <si>
    <t>Elton Cana</t>
  </si>
  <si>
    <t>Mimoza Sylejmani</t>
  </si>
  <si>
    <t>Marigona Sylejmani</t>
  </si>
  <si>
    <t>Donjeta Tahiri</t>
  </si>
  <si>
    <t>Arjeta Prokshi</t>
  </si>
  <si>
    <t>Albert Rexhepi</t>
  </si>
  <si>
    <t>Riad Kelani</t>
  </si>
  <si>
    <t>Rinesa Hajdini</t>
  </si>
  <si>
    <t>Vanesa Zejnullahu</t>
  </si>
  <si>
    <t>Gentesa Dodaj</t>
  </si>
  <si>
    <t>Gresa Veliu</t>
  </si>
  <si>
    <t>Ndriqim Canolli</t>
  </si>
  <si>
    <t>Valdete Mengjiqi</t>
  </si>
  <si>
    <t>Blerta Mengjiqi</t>
  </si>
  <si>
    <t>Nita Salihu</t>
  </si>
  <si>
    <t>Rinesa Korqaj</t>
  </si>
  <si>
    <t>Donika Behrami</t>
  </si>
  <si>
    <t>Besiana Topalli</t>
  </si>
  <si>
    <t>Arjan Bajoku</t>
  </si>
  <si>
    <t>Blenda Ismajli</t>
  </si>
  <si>
    <t>Arlinda Hyseni</t>
  </si>
  <si>
    <t>Lorik Islami</t>
  </si>
  <si>
    <t>Argjend Abazi</t>
  </si>
  <si>
    <t>Arbion Krasniqi</t>
  </si>
  <si>
    <t>Fitore Musliu</t>
  </si>
  <si>
    <t>Elmedina Jashari</t>
  </si>
  <si>
    <t>Gresa Pireva</t>
  </si>
  <si>
    <t>Altina Binaku</t>
  </si>
  <si>
    <t>Erina Vllasa</t>
  </si>
  <si>
    <t>Anita Zeneli</t>
  </si>
  <si>
    <t>Blerina Krasniqi</t>
  </si>
  <si>
    <t>Blerta Halimaj</t>
  </si>
  <si>
    <t>Rijad Spanca</t>
  </si>
  <si>
    <t>Altrin Shabani</t>
  </si>
  <si>
    <t>Krenare Plepolli</t>
  </si>
  <si>
    <t>Florentina Ramadani</t>
  </si>
  <si>
    <t>Dietare Kryeziu</t>
  </si>
  <si>
    <t>Evlidona Mjeku</t>
  </si>
  <si>
    <t>Granit Kadriu</t>
  </si>
  <si>
    <t>Albert Hasani</t>
  </si>
  <si>
    <t>Remzije Zejnullahu</t>
  </si>
  <si>
    <t>Albin Sejdiu</t>
  </si>
  <si>
    <t>Leona Haliti</t>
  </si>
  <si>
    <t>Altina Sejdiaj</t>
  </si>
  <si>
    <t>Lis Demiri</t>
  </si>
  <si>
    <t>Elita Lahu</t>
  </si>
  <si>
    <t>Shkurte Syla</t>
  </si>
  <si>
    <t>Saranda Kurteshi</t>
  </si>
  <si>
    <t>Yllza Hashani</t>
  </si>
  <si>
    <t>Arjeta Bahtiri</t>
  </si>
  <si>
    <t>Ferid  Ajrizi</t>
  </si>
  <si>
    <t>Emirjeta Kaqiu</t>
  </si>
  <si>
    <t>Suela Gori</t>
  </si>
  <si>
    <t>Kaltrina Haliti</t>
  </si>
  <si>
    <t>Doruntina Retkoceri</t>
  </si>
  <si>
    <t>Bleond Tahiri</t>
  </si>
  <si>
    <t>Lorete Arifi</t>
  </si>
  <si>
    <t>Jeton Selimi</t>
  </si>
  <si>
    <t>Elma Berisha</t>
  </si>
  <si>
    <t>Vullnet Koqeli</t>
  </si>
  <si>
    <t>Bleona Kuleta</t>
  </si>
  <si>
    <t>Liberta Sinani</t>
  </si>
  <si>
    <t>Anita Kika</t>
  </si>
  <si>
    <t>Viona Fetahu</t>
  </si>
  <si>
    <t>Anita Kllokoqi</t>
  </si>
  <si>
    <t>Rina Vitia</t>
  </si>
  <si>
    <t>Ajshe Metolli</t>
  </si>
  <si>
    <t>Donard Gashi</t>
  </si>
  <si>
    <t>Gresa Beqiri</t>
  </si>
  <si>
    <t>Rina Jashari</t>
  </si>
  <si>
    <t>Albiona Alidema</t>
  </si>
  <si>
    <t>Tringa Asllani</t>
  </si>
  <si>
    <t>Rinesa Rusinovci</t>
  </si>
  <si>
    <t>Festim Mehanja</t>
  </si>
  <si>
    <t>Jetmire Krasniqi</t>
  </si>
  <si>
    <t>Alma Potera</t>
  </si>
  <si>
    <t>Nart Limani</t>
  </si>
  <si>
    <t>Blendi Arifi</t>
  </si>
  <si>
    <t>Vijona Miftari</t>
  </si>
  <si>
    <t>Andiola Rama</t>
  </si>
  <si>
    <t>Lorik Gerbeshi</t>
  </si>
  <si>
    <t>Milot Maliqi</t>
  </si>
  <si>
    <t>Altin Selmani</t>
  </si>
  <si>
    <t>Blend Cakolli</t>
  </si>
  <si>
    <t>Veli Pajaziti</t>
  </si>
  <si>
    <t>Gentianë Rrahmani</t>
  </si>
  <si>
    <t>Ardonita Sogojeva</t>
  </si>
  <si>
    <t>Endrita Berisha</t>
  </si>
  <si>
    <t>Altrim Hasani</t>
  </si>
  <si>
    <t>Ardita Bici</t>
  </si>
  <si>
    <t>Donat Mustafa</t>
  </si>
  <si>
    <t xml:space="preserve">Biena Veselaj </t>
  </si>
  <si>
    <t>Almisa Zeneli</t>
  </si>
  <si>
    <t>Korab Daki</t>
  </si>
  <si>
    <t>Rrezart Gerbeshi</t>
  </si>
  <si>
    <t>Ilire Sallahu</t>
  </si>
  <si>
    <t>Erëza Kelmendi</t>
  </si>
  <si>
    <t>Uran Halili</t>
  </si>
  <si>
    <t>Erona Pireva</t>
  </si>
  <si>
    <t>Rijeta Pireva</t>
  </si>
  <si>
    <t>Fjona Krasniqi</t>
  </si>
  <si>
    <t>Djella Xhatolli</t>
  </si>
  <si>
    <t>Gëzim Uka</t>
  </si>
  <si>
    <t>Asmir Uka</t>
  </si>
  <si>
    <t>Leutrim Uka</t>
  </si>
  <si>
    <t>Ardiana Uka</t>
  </si>
  <si>
    <t>Blerina Veliu</t>
  </si>
  <si>
    <t>Shpejtim Ademi</t>
  </si>
  <si>
    <t>Kujtim Fetahu</t>
  </si>
  <si>
    <t>Diellza Berisha</t>
  </si>
  <si>
    <t>Xhejlane Jusufi</t>
  </si>
  <si>
    <t>Arlinda Jusufi</t>
  </si>
  <si>
    <t>Sead Agaj</t>
  </si>
  <si>
    <t>Besarta Dushi</t>
  </si>
  <si>
    <t>Mirlinda Hyseni</t>
  </si>
  <si>
    <t>Arbenita Gashi</t>
  </si>
  <si>
    <t>Pranvera Potera</t>
  </si>
  <si>
    <t>Ideal Sina</t>
  </si>
  <si>
    <t>Ahmet Dobërçani</t>
  </si>
  <si>
    <t>Fjolla Emini</t>
  </si>
  <si>
    <t>Arlind Shala</t>
  </si>
  <si>
    <t>Redon Haziri</t>
  </si>
  <si>
    <t>Leonita Sherifi</t>
  </si>
  <si>
    <t>Shpetim Krasniqi</t>
  </si>
  <si>
    <t>Dafina Hajdari</t>
  </si>
  <si>
    <t>Ardit Sekiraqa</t>
  </si>
  <si>
    <t>Arbër Lutolli</t>
  </si>
  <si>
    <t>Arian Uka</t>
  </si>
  <si>
    <t>Albin Shabani</t>
  </si>
  <si>
    <t>Rea Gashi</t>
  </si>
  <si>
    <t>Edita Ademi</t>
  </si>
  <si>
    <t>Erigonë Syla</t>
  </si>
  <si>
    <t>Fleta Pllana</t>
  </si>
  <si>
    <t>Gentrit Cakolli</t>
  </si>
  <si>
    <t>Edon Muqolli</t>
  </si>
  <si>
    <t>Delvina Krasniqi</t>
  </si>
  <si>
    <t>Eris Morina</t>
  </si>
  <si>
    <t>Rronesa Aliu</t>
  </si>
  <si>
    <t>Arianit Selimi</t>
  </si>
  <si>
    <t>Dea Selimi</t>
  </si>
  <si>
    <t>Arianita Gecaj</t>
  </si>
  <si>
    <t>Fjolla Cakolli</t>
  </si>
  <si>
    <t>LISTA E NXËNËSVE TË PRANUAR NË GJIMNAZIN "SAMI FRASHERI II" DREJTIMI SHOQEROR-GJUHËSOR     PRISHTINË VITI SHOLLOR 2016/17</t>
  </si>
  <si>
    <t>EMRI       (PRINDI)      MBIEMRI</t>
  </si>
  <si>
    <t>SUKSESI   FILLOR</t>
  </si>
  <si>
    <t xml:space="preserve"> KRITERI</t>
  </si>
  <si>
    <t xml:space="preserve"> LËNDËT  PRORITARE</t>
  </si>
  <si>
    <t>T-angleze</t>
  </si>
  <si>
    <t>T-gjeografi</t>
  </si>
  <si>
    <t xml:space="preserve"> LENDET PRIORITARE-TESTI</t>
  </si>
  <si>
    <t>T-matematikë</t>
  </si>
  <si>
    <t>T-informatikë</t>
  </si>
  <si>
    <t xml:space="preserve"> PIKET NGA TESTI</t>
  </si>
  <si>
    <t>VALMIR HAJDAR PAJAZITI</t>
  </si>
  <si>
    <t>DIELLZA HASIM RUSHITI</t>
  </si>
  <si>
    <t>VERONA BEKIM KALLUDRA</t>
  </si>
  <si>
    <t>HASHIM LUAN LATIFI</t>
  </si>
  <si>
    <t>QENDRESA XHAFER BERISHA</t>
  </si>
  <si>
    <t>TAULANT LULZIM KRASNIQI</t>
  </si>
  <si>
    <t>ETRIT ILIR JAKUPI</t>
  </si>
  <si>
    <t>ARLIND ABDURRAHMAN BERISHA</t>
  </si>
  <si>
    <t>AGNESE RAGIP SEKIRAQA</t>
  </si>
  <si>
    <t>STINA MENTOR MORINA</t>
  </si>
  <si>
    <t>ALBIN RUZHDI ZYMERI</t>
  </si>
  <si>
    <t>ERNA ISMAJL HAJRA</t>
  </si>
  <si>
    <t>HANA NEXHMI SHALA</t>
  </si>
  <si>
    <t>ARLINDA XHEMAIL XHEMAILI</t>
  </si>
  <si>
    <t>BINDI LULZIM LLUNJI</t>
  </si>
  <si>
    <t>DEA ADNAN HAXHILARI</t>
  </si>
  <si>
    <t>BLEND SEFE DURAJ</t>
  </si>
  <si>
    <t>DORESA ISUF ZEQIRI</t>
  </si>
  <si>
    <t>SAUD AGRON SLIVOVA</t>
  </si>
  <si>
    <t>BLEONA VESEL ALSHIQI</t>
  </si>
  <si>
    <t>LORIK LIMAN CANOLLI</t>
  </si>
  <si>
    <t>BORA ARBEN HOXHA</t>
  </si>
  <si>
    <t>RREZARTA NAZMI GASHI</t>
  </si>
  <si>
    <t>SIERA BASRI KULETA</t>
  </si>
  <si>
    <t>GEZIM NEBIH HOTI</t>
  </si>
  <si>
    <t>TONI ENVER BERISHA</t>
  </si>
  <si>
    <t>DIAR RRAHMAN RAMA</t>
  </si>
  <si>
    <t>ERION MENTOR REXHEPI</t>
  </si>
  <si>
    <t>KASTRIOT LULZIM BEQIRI</t>
  </si>
  <si>
    <t>ALTIN NAIM GASHI</t>
  </si>
  <si>
    <t>LIS ARTAN HAJDARI</t>
  </si>
  <si>
    <t>ALTRIT SHEFKI HOTI</t>
  </si>
  <si>
    <t>ENDRIN ILMI BEGOLLI</t>
  </si>
  <si>
    <t>GENT ALBERT JAKUPI</t>
  </si>
  <si>
    <t>ARSA BESIM KONUSHEVCI</t>
  </si>
  <si>
    <t>RINA JUSUF BLAKQORI</t>
  </si>
  <si>
    <t>BLERINA SINAN SAHITI</t>
  </si>
  <si>
    <t>ART MUFAIL LIMANI</t>
  </si>
  <si>
    <t>ALBA RREZART SHALA</t>
  </si>
  <si>
    <t>ENIS EROLL LATIFI</t>
  </si>
  <si>
    <t>MUHAMED GEZIM GRAJCEVCI</t>
  </si>
  <si>
    <t>BLINERA XHEVAT HAMITI</t>
  </si>
  <si>
    <t>BEBZA SAMI AHMETI</t>
  </si>
  <si>
    <t>BLEONA LAH BERISHA</t>
  </si>
  <si>
    <t>ALBANA BESIM KRASNIQI</t>
  </si>
  <si>
    <t>LEONORA ZYMER MRAMORI</t>
  </si>
  <si>
    <t>BLENDINA FATMIR KRASNIQI</t>
  </si>
  <si>
    <t>ALBIN AVDURRAHMAN GASHI</t>
  </si>
  <si>
    <t>ALISA NEXHMI RASHITI</t>
  </si>
  <si>
    <t>LIRIK HAMDI CALLAKU</t>
  </si>
  <si>
    <t>BLERONA MITHAT MEHMETI</t>
  </si>
  <si>
    <t>AGNESA FATMIR MAKOLLI</t>
  </si>
  <si>
    <t>YLL AFRIM GASHI</t>
  </si>
  <si>
    <t>NART KENAN REXHEPI</t>
  </si>
  <si>
    <t>DIELLZA RAGIP BERISHA</t>
  </si>
  <si>
    <t>REA MEHMET MEHMETI</t>
  </si>
  <si>
    <t>ADELINA ILIR HASANI</t>
  </si>
  <si>
    <t>ERMAL JUSUF BOSHNJAKU</t>
  </si>
  <si>
    <t>BESNIK SHEMSEDIN HOXHA</t>
  </si>
  <si>
    <t>ANDA AGIM HOXHA</t>
  </si>
  <si>
    <t>ELI NAZMI GASHI</t>
  </si>
  <si>
    <t>ARLIND FATMIR BYTYQI</t>
  </si>
  <si>
    <t>EGZON FEHMI GASHI</t>
  </si>
  <si>
    <t>ENDRIT RRAHIM DRAGUSHA</t>
  </si>
  <si>
    <t>FESTA NAIM ABDULLAHU</t>
  </si>
  <si>
    <t>FATIME HAJRULLAH SEKIRAQA</t>
  </si>
  <si>
    <t>BLENDA MURAT BERISHA</t>
  </si>
  <si>
    <t>EGZON BEDRI SYLEJMANI</t>
  </si>
  <si>
    <t>ERISA BASHKIM MEHMETI</t>
  </si>
  <si>
    <t>BAJRAM MUHARREM LLAPASHTICA</t>
  </si>
  <si>
    <t>LIRIDONA SHASHIVAR MYFTARI</t>
  </si>
  <si>
    <t>ROZAF ASTRIT SOPI</t>
  </si>
  <si>
    <t>RINESA BESNIK ELEZI</t>
  </si>
  <si>
    <t>ESMA RAMADAN SHKODRA</t>
  </si>
  <si>
    <t>BARDHA SEVDAIM BERISHA</t>
  </si>
  <si>
    <t>ERA BEDRI VITIJA</t>
  </si>
  <si>
    <t>VESA GZIM BESELICA</t>
  </si>
  <si>
    <t>VJOLLCA XHAFER CAKOLLI</t>
  </si>
  <si>
    <t>ARLINDA BASRI BYTYQI</t>
  </si>
  <si>
    <t>LEONA SHABAN ISLAMI</t>
  </si>
  <si>
    <t>ARIAN ARBNOR KERA</t>
  </si>
  <si>
    <t>MELOD XHAFER VITIJA</t>
  </si>
  <si>
    <t>BLEONA DRITON VITIJA</t>
  </si>
  <si>
    <t>VERONA UKSHIN MENXHIQI</t>
  </si>
  <si>
    <t>DEA ARBEN BARALIU</t>
  </si>
  <si>
    <t>PRANVERA VEHBI SHABANI</t>
  </si>
  <si>
    <t>ERA LULZIM MAKOLLI</t>
  </si>
  <si>
    <t>BLERON NASER SPAHIU</t>
  </si>
  <si>
    <t>DONIKA BAHRI KASTRATI</t>
  </si>
  <si>
    <t>DIELLZA IBRAHIM BALAJ</t>
  </si>
  <si>
    <t>ARLIND BEKIM HUMOLLI</t>
  </si>
  <si>
    <t>RIOL NASER COCAJ</t>
  </si>
  <si>
    <t>EROL FATLUM KUTLLOVCI</t>
  </si>
  <si>
    <t>ELMEDINE SABRI SULI</t>
  </si>
  <si>
    <t>ERITA HYSNI ARIFI</t>
  </si>
  <si>
    <t>NORIK BESIM MORINA</t>
  </si>
  <si>
    <t>JETE ZENEL HAJRIZI</t>
  </si>
  <si>
    <t>RITA MUSTAFE BULLIQI</t>
  </si>
  <si>
    <t>MUHAMET HAREDIN OSMANI</t>
  </si>
  <si>
    <t>GENTRIT SELAMI HYSENI</t>
  </si>
  <si>
    <t>RINESA MIGJEN ZARIQI</t>
  </si>
  <si>
    <t>MEDINA BEKIM KOLIQI</t>
  </si>
  <si>
    <t>ALBIN EMIN DRAGUSHA</t>
  </si>
  <si>
    <t>FESTINA GAZMEND ISUFI</t>
  </si>
  <si>
    <t>DAFINA AGIM ASLLANI</t>
  </si>
  <si>
    <t>ERANDA RRAHMAN BUNJAKU</t>
  </si>
  <si>
    <t>ARTAN HANUMSHAHE ARIFI</t>
  </si>
  <si>
    <t>LEONITA ILMI MRAMORI</t>
  </si>
  <si>
    <t>FATJON RAMIZ DOBRATIQI</t>
  </si>
  <si>
    <t>ORGES HASIM KRASNIQI</t>
  </si>
  <si>
    <t>ARIETA EMIN SHALA</t>
  </si>
  <si>
    <t>DIONA AZIZ BERISHA</t>
  </si>
  <si>
    <t>GENTRIT IZET GASHI</t>
  </si>
  <si>
    <t>EXHE SAMIR JANOVA</t>
  </si>
  <si>
    <t>DONIK HAMIT FAZLIU</t>
  </si>
  <si>
    <t>RINESA HASAN BEHLULI</t>
  </si>
  <si>
    <t>DRITA JETON VITIJA</t>
  </si>
  <si>
    <t>JON DRITON SFARQA</t>
  </si>
  <si>
    <t>GRETA FLORIM HAJRIZI</t>
  </si>
  <si>
    <t>LEDIAN BEKIM NAMANI</t>
  </si>
  <si>
    <t>ADNAN IRFAN ABAZI</t>
  </si>
  <si>
    <t>LIRIDONA JAKUP ALSHIQI</t>
  </si>
  <si>
    <t>MUHAMET BEHXHET AZEMI</t>
  </si>
  <si>
    <t>PRANVERA NAIM RRUSTEMI</t>
  </si>
  <si>
    <t>ERONA YMER HAJRULLAHU</t>
  </si>
  <si>
    <t>ARITA SHEQIR ADIJA</t>
  </si>
  <si>
    <t>ERDONISA NAZMI LIMANI</t>
  </si>
  <si>
    <t>NOAR RREZAR MIFTARI</t>
  </si>
  <si>
    <t>FJOLLA ENVER ABDYLI</t>
  </si>
  <si>
    <t>PREMTIM LUTFI RRUSTEMI</t>
  </si>
  <si>
    <t>EGZONA GJEVDET RUSHITI</t>
  </si>
  <si>
    <t>LIRIJE RAFET CANOLLI</t>
  </si>
  <si>
    <t>ARILONA RAIF KRYEZIU</t>
  </si>
  <si>
    <t>AGNESA RRAHIM GASHI</t>
  </si>
  <si>
    <t>ERANDA BESIM BLLACAKU</t>
  </si>
  <si>
    <t>DRILON FETI ALIU</t>
  </si>
  <si>
    <t>REAN XHELAL HALILI</t>
  </si>
  <si>
    <t>LEONA ARSIM SFISHTA</t>
  </si>
  <si>
    <t xml:space="preserve">ERZA XHEMAJL MAQANI </t>
  </si>
  <si>
    <t>DEA BEHXHET HALITI</t>
  </si>
  <si>
    <t>LIS FATMIR MUSLIU</t>
  </si>
  <si>
    <t>ARTINA ARSIM RAMA</t>
  </si>
  <si>
    <t>ERISA ISLAM KALLABA</t>
  </si>
  <si>
    <t>VALDRIN VEZIR BYTYQI</t>
  </si>
  <si>
    <t>EMINE BURIM AVDIJA</t>
  </si>
  <si>
    <t>GENTJAN ILAZ XHEMA</t>
  </si>
  <si>
    <t>DJELLZONA FAHRI STUBLLA</t>
  </si>
  <si>
    <t>RAHIME DAUT VITIA</t>
  </si>
  <si>
    <t>FITIM RRAHMAN HAXHOLLI</t>
  </si>
  <si>
    <t>SHABAN SABIT BERISHA</t>
  </si>
  <si>
    <t>BLEND ILIR VUNIQI</t>
  </si>
  <si>
    <t>ADENIS BEKIM MURSELI</t>
  </si>
  <si>
    <t>FJOLLA BEDRI FETA</t>
  </si>
  <si>
    <t>FATJONA FADIL VITIJA</t>
  </si>
  <si>
    <t>KALTRIN ISMET SELIMI</t>
  </si>
  <si>
    <t>BLENA SHEMSI ILAZI</t>
  </si>
  <si>
    <t>DAFINA ZENEL BISLIMI</t>
  </si>
  <si>
    <t>ERION EJUP JANJEVA</t>
  </si>
  <si>
    <t>AURORA ARTAN VERBICA</t>
  </si>
  <si>
    <t>FELLENZA RAFIZ KRASNIQI</t>
  </si>
  <si>
    <t>ARTIOLA ARSIM BEKA</t>
  </si>
  <si>
    <t>FLORENTINA MUSTAF POLLOMI</t>
  </si>
  <si>
    <t>EREZA DRITON KRASNIQI</t>
  </si>
  <si>
    <t>ADONISA ARBEN KRASNIQI</t>
  </si>
  <si>
    <t>FLORIAN EJUP LLAPASHTICA</t>
  </si>
  <si>
    <t>ALMIR RIFAT BERISHA</t>
  </si>
  <si>
    <t>RON EKREM HOXHA</t>
  </si>
  <si>
    <t>FLORENT ENVER BERISHA</t>
  </si>
  <si>
    <t>VALDRINA AZIZ HAMITI</t>
  </si>
  <si>
    <t>MIMOZA QAMIL MAQEDONCI</t>
  </si>
  <si>
    <t>ATDHE FADIL ZULLUFI</t>
  </si>
  <si>
    <t>EDONA VEZIR BERISHA</t>
  </si>
  <si>
    <t>SHKURTE AFRIM UKA</t>
  </si>
  <si>
    <t>BLERONA AGIM BUBLICA</t>
  </si>
  <si>
    <t>FLORENTINA ZENEL MUSLIU</t>
  </si>
  <si>
    <t>ELFATE ENVER PODVORICA</t>
  </si>
  <si>
    <t>ELMEDIN NASER HAJDARI</t>
  </si>
  <si>
    <t xml:space="preserve"> QENDRESA XHAFER IBISHI </t>
  </si>
  <si>
    <t xml:space="preserve">ALBION BEKRI BERKOLLI </t>
  </si>
  <si>
    <t>VALON ALI KAQANOLLI</t>
  </si>
  <si>
    <t>HERONA ARGJEND BAHTIJARI</t>
  </si>
  <si>
    <t>ERONA XHEMAJL HASANI</t>
  </si>
  <si>
    <t>ANTIKA AGIM BYTYQI</t>
  </si>
  <si>
    <t xml:space="preserve">MELISA BESIM MUSTAFA </t>
  </si>
  <si>
    <t>SEBAJDIN SAMIR JANOVA</t>
  </si>
  <si>
    <t>GENT VENET BALAJ</t>
  </si>
  <si>
    <t>ELIZABETA AFRIM ZENELI</t>
  </si>
  <si>
    <t>SHQIPONJA SEFER EJUPI</t>
  </si>
  <si>
    <t>BESMIR SABRI BERISHA</t>
  </si>
  <si>
    <t>DION SKENDER SAITI</t>
  </si>
  <si>
    <t>DRENUSHA FADIL SHALA</t>
  </si>
  <si>
    <t>VALMIRA SHAQIR PACOLLI</t>
  </si>
  <si>
    <t>MIRELINDA SHAIP ABDULLAHU</t>
  </si>
  <si>
    <t>ERON FATON BERVENIKU</t>
  </si>
  <si>
    <t>AVDYL XHEVDET PREBREZA</t>
  </si>
  <si>
    <t>RITA FATON SELMANI</t>
  </si>
  <si>
    <t>ERION BESIM MUCOLLI</t>
  </si>
  <si>
    <t>ALTIN BURIM GULA</t>
  </si>
  <si>
    <t>REDON QAMIL GASHI</t>
  </si>
  <si>
    <t>IDEA LABINOT KADRIU</t>
  </si>
  <si>
    <t>FLUTRA FADIL KRASNIQI</t>
  </si>
  <si>
    <t>RINORA KADRI JASHARI</t>
  </si>
  <si>
    <t>ELSA JETON LATA</t>
  </si>
  <si>
    <t>ENDRIT BEHXHET HAJDINI</t>
  </si>
  <si>
    <t>TRINGE GEZIM GASHI</t>
  </si>
  <si>
    <t>ELMEDINA ISLAM ABDULLAHU</t>
  </si>
  <si>
    <t>LAURA FATMIR SYLEJMANI</t>
  </si>
  <si>
    <t>VJOSA NASER ALIU</t>
  </si>
  <si>
    <t>BLOND IDRIZ HALIMI</t>
  </si>
  <si>
    <t>FLUTURA SINAN CANOLLI</t>
  </si>
  <si>
    <t>SARA ENIS KAMBERI</t>
  </si>
  <si>
    <t>BERAT HESET LATIFI</t>
  </si>
  <si>
    <t>FATBARDHA SKENDER REXHEPI</t>
  </si>
  <si>
    <t>VISAR RAFET DEMIRI</t>
  </si>
  <si>
    <t>MIRANDA UJUP AHMETI</t>
  </si>
  <si>
    <t>JONIAN RIDVAN SLIVOVA</t>
  </si>
  <si>
    <t>ERZANA FATON KIKA</t>
  </si>
  <si>
    <t>SHKURTE AFRIM KRASNIQI</t>
  </si>
  <si>
    <t>ARIOLA NAZIM BERISHA</t>
  </si>
  <si>
    <t>FITORE SADETE SHILLOVA</t>
  </si>
  <si>
    <t>DRIN IMER BAJGORA</t>
  </si>
  <si>
    <t>ERION ASTRIT HOTI</t>
  </si>
  <si>
    <t>LINDA RAMADAN MUSTAFA</t>
  </si>
  <si>
    <t>ANTIGONA HETEM SALIHU</t>
  </si>
  <si>
    <t>LIRIDONA SHERIF KULETA</t>
  </si>
  <si>
    <t>ERZA BASTRI HALILI</t>
  </si>
  <si>
    <t>DIELLZA IRFAN PLLANA</t>
  </si>
  <si>
    <t>LIRIKA NASER VITIA</t>
  </si>
  <si>
    <t>JON TRIUMF MEROVCI</t>
  </si>
  <si>
    <t>LEONITA RASIM SELIMI</t>
  </si>
  <si>
    <t>VIJONA NASER MIFTARI</t>
  </si>
  <si>
    <t>ALTIN AVDULLAH SHALAKU</t>
  </si>
  <si>
    <t>ALBINA MUHAMET KRASNIQI</t>
  </si>
  <si>
    <t>ALBIONA VEZIR BERISHA</t>
  </si>
  <si>
    <t>ALBION BASHKIM DEMAJ</t>
  </si>
  <si>
    <t>FLAMONA NEXHMEDIN RAMADANI</t>
  </si>
  <si>
    <t>DONIT XHABIR LECI</t>
  </si>
  <si>
    <t>ARDIT MUHAMET PIREVA</t>
  </si>
  <si>
    <t>ALBENA NAIM BEKA</t>
  </si>
  <si>
    <t>ARTEA ARBEN RRUSTOLLI</t>
  </si>
  <si>
    <t>FLORENTINA RAGIP MAKOLLI</t>
  </si>
  <si>
    <t>ALTINA MUHAMET KRASNIQI</t>
  </si>
  <si>
    <t>LORIK BSHKIM SPAHIU</t>
  </si>
  <si>
    <t>ELMA FERAT ZEJNULLAHU</t>
  </si>
  <si>
    <t>DONART FADIL SFISHTA</t>
  </si>
  <si>
    <t>LENDRIT NYSRET MEHMETI</t>
  </si>
  <si>
    <t>EGZONA XHEMAIL REXHEPI</t>
  </si>
  <si>
    <t>ARGJENT GAFURR REXHEPI</t>
  </si>
  <si>
    <t>ALTINE XHEMAIL AJVAZI</t>
  </si>
  <si>
    <t>VERONA MEHMET AVDULLAHI</t>
  </si>
  <si>
    <t>ELMA FADIL MAKOLLI</t>
  </si>
  <si>
    <t>LORIKA RRAHIM BEQIRI</t>
  </si>
  <si>
    <t>GRANIT RUZHDI BEKA</t>
  </si>
  <si>
    <t>MUHLISE MUSTAFE ALSHIQI</t>
  </si>
  <si>
    <t xml:space="preserve">ENGJELLUSHE DAUT GOJNOVCI </t>
  </si>
  <si>
    <t>VLERA JETON MAXHUNI</t>
  </si>
  <si>
    <t>VANESA FAIK BERILA</t>
  </si>
  <si>
    <t>NAMON SKENDER AVDYLI</t>
  </si>
  <si>
    <t>VENERA FADIL AHMETI</t>
  </si>
  <si>
    <t>VERONE VAHEDIN GRAJÇEVCI</t>
  </si>
  <si>
    <t>EDA ERDUAN JANJEVALIU</t>
  </si>
  <si>
    <t>LEJLA SHYQERI SEJDIU</t>
  </si>
  <si>
    <t xml:space="preserve">ALBAN BEHXHET BAJRAMI </t>
  </si>
  <si>
    <t>ALBIAN ZIJADIN BEQIRI</t>
  </si>
  <si>
    <t>ARISA RASIM FAZLIJA</t>
  </si>
  <si>
    <t>YLLI NAIM AJVAZI</t>
  </si>
  <si>
    <t>RINESA HYSNI VLLASALIU</t>
  </si>
  <si>
    <t>ELON AGRON ZHUSHI</t>
  </si>
  <si>
    <t>BLEONA AGIM ISLAMI</t>
  </si>
  <si>
    <t>DAFINA LUMNI KRASNIQI</t>
  </si>
  <si>
    <t>DRIN ORHAN PAKASHTICA</t>
  </si>
  <si>
    <t>URAN ISMET JAHIRI</t>
  </si>
  <si>
    <t>ERONA BEKIM AVDYLI</t>
  </si>
  <si>
    <t>ENDRIT HAKI DEMOLLI</t>
  </si>
  <si>
    <t>ANILA REXHEP GASHI</t>
  </si>
  <si>
    <t>LEUNOR SADIK HODA</t>
  </si>
  <si>
    <t>RINA AGON ÇITAKU</t>
  </si>
  <si>
    <t>LEONITA NAZMI SEKIRAQA</t>
  </si>
  <si>
    <t>ARNISA SAMI MJEKU</t>
  </si>
  <si>
    <t>ERISA GANI HALILAJ</t>
  </si>
  <si>
    <t>ALTIN HALIM GASHI</t>
  </si>
  <si>
    <t>ERLETË BAJRAM REXHEPI</t>
  </si>
  <si>
    <t>ILIRJAN BASRI LENJANI</t>
  </si>
  <si>
    <t>ARMEND ZYMER SADIKU</t>
  </si>
  <si>
    <t>GRESA LUAN SHALA</t>
  </si>
  <si>
    <t>EREZA ILIR KRASNIQI</t>
  </si>
  <si>
    <t>BLINERA EKREM SELMANI</t>
  </si>
  <si>
    <t>VERONIKA BESIM ISMAJLI</t>
  </si>
  <si>
    <t>AGON HYSEN REXHEPI</t>
  </si>
  <si>
    <t>ELZA SKENDER AVDIU</t>
  </si>
  <si>
    <t>SHEND BESNIK ZOGU</t>
  </si>
  <si>
    <t>REDONA ZENEL MRASORI</t>
  </si>
  <si>
    <t>ARNISA ZEJNULLAH KRASNIQI</t>
  </si>
  <si>
    <t>BLIN FLAMUR KEQA</t>
  </si>
  <si>
    <t>BLENDI ABDURRAHMAN BYTYQI</t>
  </si>
  <si>
    <t>LORETA SAFER SEKIRAQA</t>
  </si>
  <si>
    <t>SEMRA MUSTAFA ADEMI</t>
  </si>
  <si>
    <t>OLIS ADEM RUSINOVCI</t>
  </si>
  <si>
    <t>QENDRESA ISAK RAKOVICA</t>
  </si>
  <si>
    <t>VALENTINA NAZIF KRASNIQI</t>
  </si>
  <si>
    <t>EDISON NEHBI GASHI</t>
  </si>
  <si>
    <t>ENIS ZEQIR TORA</t>
  </si>
  <si>
    <t>ELION PLEURAT NUZA</t>
  </si>
  <si>
    <t>ZANA FATMIR HAJDARI</t>
  </si>
  <si>
    <t>EULONA MIFTAR GASHI</t>
  </si>
  <si>
    <t>BLENARD FEJZULLAH DILI</t>
  </si>
  <si>
    <t>VJOSA EMIN SOPI</t>
  </si>
  <si>
    <t>DELVINA ILIR MUÇIQI</t>
  </si>
  <si>
    <t>KLODIAN SALI MEKOLLI</t>
  </si>
  <si>
    <t>BLEONA MEHDI KRASNIQI</t>
  </si>
  <si>
    <t>ARLINDA NAZMI SHASIVARI</t>
  </si>
  <si>
    <t>ERIONE XHEVAT RAFUNA</t>
  </si>
  <si>
    <t>FATJONA MUSLI DEMOLLI</t>
  </si>
  <si>
    <t>KOSOVARE NUHI UKA</t>
  </si>
  <si>
    <t>VALMIRE JAHIR JAHIRI</t>
  </si>
  <si>
    <t>ERGESA GANIMET DEMI</t>
  </si>
  <si>
    <t>ERMIRA NASRI KRASNIQI</t>
  </si>
  <si>
    <t>MIRLINDA DAUT SFARÇA</t>
  </si>
  <si>
    <t xml:space="preserve">MIGENA AVNI MUSTAFA   </t>
  </si>
  <si>
    <t>OLT FEHMI SEJDIU</t>
  </si>
  <si>
    <t>LEON ALBAN TOLAJ</t>
  </si>
  <si>
    <t>ERONA BAJRAM MUÇIQI</t>
  </si>
  <si>
    <t>RREZE RAMADAN KRASNIQI</t>
  </si>
  <si>
    <t>BLEND SYLEJMAN MURTURI</t>
  </si>
  <si>
    <t>VANESA EROLL QAJA</t>
  </si>
  <si>
    <t>TRINGA VISAR GOXHUFI</t>
  </si>
  <si>
    <t>ALBINA ISMET SINANI</t>
  </si>
  <si>
    <t>AZIZ AGIM BEJTULLAHU</t>
  </si>
  <si>
    <t>ELSA SABIT BERISHA</t>
  </si>
  <si>
    <t>NAIME ZAHIR MAKOLLI</t>
  </si>
  <si>
    <t>SHPETIM EKREM REXHA</t>
  </si>
  <si>
    <t>ANTIGONA JETON GEGOLLAJ</t>
  </si>
  <si>
    <t>SHPETIM NISTRET HOTI</t>
  </si>
  <si>
    <t>LORETA EKREM BAJGORA</t>
  </si>
  <si>
    <t>DJELLZA MUSA DEMOLLI</t>
  </si>
  <si>
    <t>FLORIAN ADEM ALSHIQI</t>
  </si>
  <si>
    <t>LEONITA ILIR MEHMETI</t>
  </si>
  <si>
    <t>GRESA AFRIM RRAHMANI</t>
  </si>
  <si>
    <t>ERONIT ENVER TAHIRI</t>
  </si>
  <si>
    <t>VESA ISLAM YMERI</t>
  </si>
  <si>
    <t>JETON SELATIN KALAJA</t>
  </si>
  <si>
    <t>LORINE ABDYLHAMID AJETI</t>
  </si>
  <si>
    <t>GRESA DRITON EMINI</t>
  </si>
  <si>
    <t>FAHRIJE REXHEP ARIFI</t>
  </si>
  <si>
    <t>FESTINA MUHAMET RAMADANI</t>
  </si>
  <si>
    <t>DIELLZA REXHEP BERISHA</t>
  </si>
  <si>
    <t>ERALB XHAFER BERISHA</t>
  </si>
  <si>
    <t>AGON ENVER ADEMI</t>
  </si>
  <si>
    <t>RINA SAMI KASTRATI</t>
  </si>
  <si>
    <t>MJELLMA SYLEJMAN MEHMETI</t>
  </si>
  <si>
    <t>FATLUM SABEDIN BEHA</t>
  </si>
  <si>
    <t>ERA BEDRI XANI</t>
  </si>
  <si>
    <t>LIRIGZONA HYSEN KULETA</t>
  </si>
  <si>
    <t>ARGJENDA MUHAMED ISUFI</t>
  </si>
  <si>
    <t>ELVIRA NASER GASHI</t>
  </si>
  <si>
    <t>SHPAT REXHEP VASOLLI</t>
  </si>
  <si>
    <t>FIONA AGRON BEHRAMAJ</t>
  </si>
  <si>
    <t>RITA SADRI LLUMNICA</t>
  </si>
  <si>
    <t>MAIDA AGIM BULLIQI</t>
  </si>
  <si>
    <t>VANESA GANI MEHMETI</t>
  </si>
  <si>
    <t>RIGON SHERIF DRAGUSHA</t>
  </si>
  <si>
    <t>ARTA SABIT HAZIRI</t>
  </si>
  <si>
    <t>MUHAMET XHEMAIL PODVORICA</t>
  </si>
  <si>
    <t>ERIONA HETEM ALSHIQI</t>
  </si>
  <si>
    <t>DONIKA SKENDER KAFEXHOLLI</t>
  </si>
  <si>
    <t>ARTONIT AGRON KAMERI</t>
  </si>
  <si>
    <t>JETMIR FADIL MAÇASTENA</t>
  </si>
  <si>
    <t>JON BESIM PREBREZA</t>
  </si>
  <si>
    <t>ARTINA HAKI SEJDIU</t>
  </si>
  <si>
    <t>BLERINA IBUSH NAMANI</t>
  </si>
  <si>
    <t>MIMOZA SAFET UKA</t>
  </si>
  <si>
    <t>ARJETE FAZLI RUKOVCI</t>
  </si>
  <si>
    <t>JETON RRAHIM BERISHA</t>
  </si>
  <si>
    <t>ARLIND BESIM PACOLLI</t>
  </si>
  <si>
    <t>RINESA DRITON KRASNIQI</t>
  </si>
  <si>
    <t>FISNIK AHMET AHMETI</t>
  </si>
  <si>
    <t>ANDI SKENDER KRASNIQI</t>
  </si>
  <si>
    <t>ALBIN FATMIR JUSUFI</t>
  </si>
  <si>
    <t>MELOS LUAN ORUQI</t>
  </si>
  <si>
    <t>ARDITA NAZIM SYLEJMANI</t>
  </si>
  <si>
    <t>ERONA XHEVDET BAJRAMI</t>
  </si>
  <si>
    <t>GENI DAUT BAHOLLI</t>
  </si>
  <si>
    <t>BUTRINT NEXHMI VLLAHIU</t>
  </si>
  <si>
    <t>DIELLZA BEXHET KOSUMI</t>
  </si>
  <si>
    <t>QENDRESA AVDI MUSTAFA</t>
  </si>
  <si>
    <t>ARTA MUSA DEMAJ</t>
  </si>
  <si>
    <t>RION FATON BAJGORA</t>
  </si>
  <si>
    <t>TRINA ABAZ GAJTANI</t>
  </si>
  <si>
    <t>AGNETA NEXHAT GASHI</t>
  </si>
  <si>
    <t>BLERTA HAMDI KRASNIQI</t>
  </si>
  <si>
    <t>ELSA KADRI PIREVA</t>
  </si>
  <si>
    <t>BLERINA ISUF IBRAHIMI</t>
  </si>
  <si>
    <t>JASMINA ILMI HAZIRI</t>
  </si>
  <si>
    <t>ELMA BASHKIM KRASNIQI</t>
  </si>
  <si>
    <t>DIART FEHMI MAÇASTENA</t>
  </si>
  <si>
    <t>ART SELATIN GASHI</t>
  </si>
  <si>
    <t>VLERA QAZIM META</t>
  </si>
  <si>
    <t>BESIM BESIM TOPERLAKU</t>
  </si>
  <si>
    <t>DRIN AFRIM DEMIRI</t>
  </si>
  <si>
    <t>ERA MILAZIM PACOLLI</t>
  </si>
  <si>
    <t>FIONA XHEVAT AZEMI</t>
  </si>
  <si>
    <t>EDONA FAIK DEMIRI</t>
  </si>
  <si>
    <t>ADRIATIK AGRON BUZUKU</t>
  </si>
  <si>
    <t>DELVINA ISMAJL DRAGUSHA</t>
  </si>
  <si>
    <t>KALTRINA ISUF IBRAHIMI</t>
  </si>
  <si>
    <t>ALBION MUHAMET MAQASTENA</t>
  </si>
  <si>
    <t>BLEONA MEHDI JAHA</t>
  </si>
  <si>
    <t>BESART BAJRAM MUNISHI</t>
  </si>
  <si>
    <t>JETMIR FITIM BILALLI</t>
  </si>
  <si>
    <t>JON LULZIM MAXHUNI</t>
  </si>
  <si>
    <t>ARGJENT VESEL MURSELI</t>
  </si>
  <si>
    <t>ANITA AGIM ALSHIQI</t>
  </si>
  <si>
    <t>ALBULENA MILAZIM KOZHANI</t>
  </si>
  <si>
    <t>AULONA AFRIM LOKU</t>
  </si>
  <si>
    <t>ENDRIT VLLAZNIM EMERLLAHU</t>
  </si>
  <si>
    <t>ELTON BISLIM BERISHA</t>
  </si>
  <si>
    <t>LIS MALSOR KRASNIQI</t>
  </si>
  <si>
    <t>YLL RUSHIT SHALA</t>
  </si>
  <si>
    <t>EREZA FARUK ARUQAJ</t>
  </si>
  <si>
    <t>LIND SKENDER KOCI</t>
  </si>
  <si>
    <t>HANA LUAN JAHA</t>
  </si>
  <si>
    <t>LEONART ILMI ILAZI</t>
  </si>
  <si>
    <t>RONA GËZIM SPAHIU</t>
  </si>
  <si>
    <t>JON BEKIM XHEMAJLI</t>
  </si>
  <si>
    <t>ORGES HAKI KRYEZIU</t>
  </si>
  <si>
    <t>BLED SAFET YMERI</t>
  </si>
  <si>
    <t>ARBNORA SHEFQET BERISHA</t>
  </si>
  <si>
    <t>KRENARE RAIF BERISHA</t>
  </si>
  <si>
    <t>ELION ALI BERISHA</t>
  </si>
  <si>
    <t>GRAMOZ ARSIM MAKOLLI</t>
  </si>
  <si>
    <t xml:space="preserve">AURORA NEZIR TEMAJ </t>
  </si>
  <si>
    <t>ILIR AJET KRASNIQI</t>
  </si>
  <si>
    <t>ERITA AVNI HAZIRI</t>
  </si>
  <si>
    <t>DEA ILIR PRENIQI</t>
  </si>
  <si>
    <t>ANITA ISLAM AHMETI</t>
  </si>
  <si>
    <t>ARBENITA FATMIR GECAJ</t>
  </si>
  <si>
    <t>DRITON MUHAMET TULLARI</t>
  </si>
  <si>
    <t>NARONË FATON BILALLI</t>
  </si>
  <si>
    <t xml:space="preserve">BLEONA SHAIP RRUSTEMI </t>
  </si>
  <si>
    <t>RON ZENEL TRASHUPA</t>
  </si>
  <si>
    <t>FJOLLA FATMIR GASHI</t>
  </si>
  <si>
    <t>HANA NEVZAT EJUPI</t>
  </si>
  <si>
    <t>RIONA NAMAN MALOKU</t>
  </si>
  <si>
    <t>KOMISIONI   1._______________________________________________</t>
  </si>
  <si>
    <t xml:space="preserve">                       2._______________________________________________</t>
  </si>
  <si>
    <t xml:space="preserve">                       3._______________________________________________</t>
  </si>
  <si>
    <t>Molos Meriton Shabani</t>
  </si>
  <si>
    <t>Elda Gazmend Koliqi</t>
  </si>
  <si>
    <t>Bardha Ylber Pallaska</t>
  </si>
  <si>
    <t>Albin Shaip Ajeti</t>
  </si>
  <si>
    <t>Kerkesa Afrim Zogjani</t>
  </si>
  <si>
    <t>Elma Ejup Krasniqi</t>
  </si>
  <si>
    <t>Anita Ismet Gashi</t>
  </si>
  <si>
    <t>Ujesa Ilir Zogaj</t>
  </si>
  <si>
    <t>Toska Fitim Hasani</t>
  </si>
  <si>
    <t>Rron Visar Halilosmani</t>
  </si>
  <si>
    <t>Blerina Nebih Haziri</t>
  </si>
  <si>
    <t>Mimoza Riza Zeqiri</t>
  </si>
  <si>
    <t>Vita Gezim Sahatqiu</t>
  </si>
  <si>
    <t>Blend Bujar Mehmeti</t>
  </si>
  <si>
    <t>Endrit Edvard Shaqiri</t>
  </si>
  <si>
    <t>Saranda Ramiz Morina</t>
  </si>
  <si>
    <t>Bardha Brahim Kozhani</t>
  </si>
  <si>
    <t>Altin Isa Beka</t>
  </si>
  <si>
    <t>Dukagjin Emin Dërguti</t>
  </si>
  <si>
    <t>Odeta Mehmet Çoçaj</t>
  </si>
  <si>
    <t>Arta Avni Rexhepi</t>
  </si>
  <si>
    <t>Shkëlqim Enver Beselica</t>
  </si>
  <si>
    <t>Meriton Enver Pacolli</t>
  </si>
  <si>
    <t>EntaAgim Beselica</t>
  </si>
  <si>
    <t>Lirian Naim Jerliu</t>
  </si>
  <si>
    <t>ëndrra Holger Engelmann</t>
  </si>
  <si>
    <t>Bulëza Hamdi Qorri</t>
  </si>
  <si>
    <t>Florent Beqir Uka</t>
  </si>
  <si>
    <t>Yllka Ardian Rugova</t>
  </si>
  <si>
    <t>Lirianë Lulzim Berisha</t>
  </si>
  <si>
    <t>Real Bedri Bajrami</t>
  </si>
  <si>
    <t>Mervan Shefqet Krasniqi</t>
  </si>
  <si>
    <t>Diellza Armend Lleshi</t>
  </si>
  <si>
    <t>Rina Sabri Zabërgja</t>
  </si>
  <si>
    <t>Dion Fadil Krasniqi</t>
  </si>
  <si>
    <t>Erinë Naser Gashi</t>
  </si>
  <si>
    <t>Arberesh Mahmut Krasniqi</t>
  </si>
  <si>
    <t>Dren Fatos Salihamixhiqi</t>
  </si>
  <si>
    <t>Visar Zenun Tolaj</t>
  </si>
  <si>
    <t>Rozafa Sabri Zabërgja</t>
  </si>
  <si>
    <t>Flakron Florim Isufi</t>
  </si>
  <si>
    <t>Gresa Blerim Rexha</t>
  </si>
  <si>
    <t>Dielleza Imer Podvorica</t>
  </si>
  <si>
    <t>Erisa Adil Vokrri</t>
  </si>
  <si>
    <t>Rron Avni Godanci</t>
  </si>
  <si>
    <t>Adea Arben Koçmezi</t>
  </si>
  <si>
    <t>Agon Shaban Azemi</t>
  </si>
  <si>
    <t>Erëza Iljaz Haziri</t>
  </si>
  <si>
    <t>VjosaValdrin Jashari</t>
  </si>
  <si>
    <t>Blerta Sokol Krasniqi</t>
  </si>
  <si>
    <t>Rron Nazmi Sahitaj</t>
  </si>
  <si>
    <t>Latra Shqiptar Demaqi</t>
  </si>
  <si>
    <t>Vala Imer Hamiti</t>
  </si>
  <si>
    <t>Mimoza Naim Dushku</t>
  </si>
  <si>
    <t>Nita Arber Statovci</t>
  </si>
  <si>
    <t>Atlant Agron Boshnjaku</t>
  </si>
  <si>
    <t>Enkeleda Gani Shasivari</t>
  </si>
  <si>
    <t>Rudina Hamdi Kurteshi</t>
  </si>
  <si>
    <t xml:space="preserve">Eris Zeqir Shala </t>
  </si>
  <si>
    <t>Ardi Avni Ismaili</t>
  </si>
  <si>
    <t>Urata Agron Rexhepi</t>
  </si>
  <si>
    <t>Ylli Avni Sinani</t>
  </si>
  <si>
    <t>Leonita Arsim Rukovci</t>
  </si>
  <si>
    <t>Lea Rashit Ismaili</t>
  </si>
  <si>
    <t>Vesa Fahri Alaj</t>
  </si>
  <si>
    <t>Blerjona Murat Gashi</t>
  </si>
  <si>
    <t>Erina Fikret Thaqi</t>
  </si>
  <si>
    <t>Florentine Arsim Dili</t>
  </si>
  <si>
    <t>Arianit Vehbi Berisha</t>
  </si>
  <si>
    <t>Brikenda Fazlin Gjyliqi</t>
  </si>
  <si>
    <t>Blend Arben Zeka</t>
  </si>
  <si>
    <t>Drilon Sadi Perashi</t>
  </si>
  <si>
    <t>Bleona Sabit Uka</t>
  </si>
  <si>
    <t>Blond Muhamet Shehu</t>
  </si>
  <si>
    <t>Doruntina Sevdaim Krasniqi</t>
  </si>
  <si>
    <t>Kaltrin Afrim Jusufi</t>
  </si>
  <si>
    <t>Alketa Arbnor Cana</t>
  </si>
  <si>
    <t>Toska Genc YmerHalili</t>
  </si>
  <si>
    <t>Genita Nebi Rafuna</t>
  </si>
  <si>
    <t>Verona Negjmije Krasniqi</t>
  </si>
  <si>
    <t>Nita Milaim Kryeziu</t>
  </si>
  <si>
    <t>Florian Teki Idrizi</t>
  </si>
  <si>
    <t>Lis Valon Muçolli</t>
  </si>
  <si>
    <t>Vlera Triumf Rashiti</t>
  </si>
  <si>
    <t>Sara Avdi Mehmeti</t>
  </si>
  <si>
    <t>Rinesa Halit Nura</t>
  </si>
  <si>
    <t>Rrona Zijadin Mehmeti</t>
  </si>
  <si>
    <t>Elza Remzi Alshiqi</t>
  </si>
  <si>
    <t>Diana Azem Aliu</t>
  </si>
  <si>
    <t>Miradije Besim Krasniqi</t>
  </si>
  <si>
    <t>Daors Arben Krasniqi</t>
  </si>
  <si>
    <t>Fisnik Ahmet Shala</t>
  </si>
  <si>
    <t>Arta Shaban Bytyçi</t>
  </si>
  <si>
    <t>Tringa Driton Thaqi</t>
  </si>
  <si>
    <t>Albion Nazmi Hajdini</t>
  </si>
  <si>
    <t>Bardha Hysni Gashi</t>
  </si>
  <si>
    <t>Enis Ejup Ibishi</t>
  </si>
  <si>
    <t>Ereza Shaip Havolli</t>
  </si>
  <si>
    <t>Endrit Driton Shala</t>
  </si>
  <si>
    <t>Blerta Refik Salihi</t>
  </si>
  <si>
    <t>Leugzim Nail Fejziu</t>
  </si>
  <si>
    <t>Erjon Agim Gashi</t>
  </si>
  <si>
    <t>Visar Mustafe Ejupi</t>
  </si>
  <si>
    <t>Bledart Fadil Gashi</t>
  </si>
  <si>
    <t>Nitë Faton Abdullahu</t>
  </si>
  <si>
    <t>Denat Nehat Bojniku</t>
  </si>
  <si>
    <t>Rudina Imer Deskaj</t>
  </si>
  <si>
    <t>Rinesa Naim Foniqi</t>
  </si>
  <si>
    <t>Bardha Gani Shatri</t>
  </si>
  <si>
    <t>Dea Bislim Bislimi</t>
  </si>
  <si>
    <t>Agnesa Enver Haliti</t>
  </si>
  <si>
    <t>Hasan Hasan Mustafa</t>
  </si>
  <si>
    <t>Shend Avni Kryeziu</t>
  </si>
  <si>
    <t>Riga Shemsi Dibrani</t>
  </si>
  <si>
    <t>Leonita Abdyl Abdyli</t>
  </si>
  <si>
    <t>Ylli Ramazan Mehmedi</t>
  </si>
  <si>
    <t>Arbenita Nexhmi Musliu</t>
  </si>
  <si>
    <t>Rinor Bilall Kadriu</t>
  </si>
  <si>
    <t>Lea Bekim Krajkova</t>
  </si>
  <si>
    <t>Aulona Avdyl Brajshori</t>
  </si>
  <si>
    <t>Art Behar Nela</t>
  </si>
  <si>
    <t>Albion Sejdi Veliu</t>
  </si>
  <si>
    <t>Fjollë Sabri Musiqi</t>
  </si>
  <si>
    <t>Erza Afrim Zogu</t>
  </si>
  <si>
    <t>Dhurata Nexhat Berisha</t>
  </si>
  <si>
    <t>Leon Agim Shabani</t>
  </si>
  <si>
    <t>Gresa Naman Gashi</t>
  </si>
  <si>
    <t>Vullnet Muzafer Simnica</t>
  </si>
  <si>
    <t>Rea Afrim Spahiu</t>
  </si>
  <si>
    <t>Blend Jusuf Demolli</t>
  </si>
  <si>
    <t>Astrit Liman Berisha</t>
  </si>
  <si>
    <t>Florina Nazif Kasabaqi</t>
  </si>
  <si>
    <t>Rinesa Isuf Sopi</t>
  </si>
  <si>
    <t>Emira Ismat Klinaku</t>
  </si>
  <si>
    <t>Yll Ibrahim Xhaka</t>
  </si>
  <si>
    <t>Vita Besim Kupa</t>
  </si>
  <si>
    <t>Donikë Naser Foniqi</t>
  </si>
  <si>
    <t>Bleon Xhevdet Ahmeti</t>
  </si>
  <si>
    <t>Diana Banush Balaj</t>
  </si>
  <si>
    <t>Luan Imer Sopi</t>
  </si>
  <si>
    <t>çlirim Isa Krasniqi</t>
  </si>
  <si>
    <t>Gresë Bardhyl Emini</t>
  </si>
  <si>
    <t>Etrit arben Haxhibrahimi</t>
  </si>
  <si>
    <t>Fatlinda Fatmir Osmani</t>
  </si>
  <si>
    <t>Blina Kastriot Rrecaj</t>
  </si>
  <si>
    <t>Lorik Arben Halili</t>
  </si>
  <si>
    <t>Eriol Sami Uka</t>
  </si>
  <si>
    <t>Arber Agim Azemi</t>
  </si>
  <si>
    <t>Venera Muhamet Llapashtica</t>
  </si>
  <si>
    <t>Elsa Arben Bashota</t>
  </si>
  <si>
    <t>Elantra Bekim Jashari</t>
  </si>
  <si>
    <t>Bleon Fehmi Selimi</t>
  </si>
  <si>
    <t>Erinda Kemajl Pllana</t>
  </si>
  <si>
    <t>Jona Ejup Janjeva</t>
  </si>
  <si>
    <t>Fjolla Ruzhdi Mustafa</t>
  </si>
  <si>
    <t>Kastriot Shemsi Matoshi</t>
  </si>
  <si>
    <t>Hanna Arben Mecinaj</t>
  </si>
  <si>
    <t>Xhenis Safet Behluli</t>
  </si>
  <si>
    <t>Leona Shemsi Alshiqi</t>
  </si>
  <si>
    <t>Jetesa Besim Veselaj</t>
  </si>
  <si>
    <t>Nora Ilir Rama</t>
  </si>
  <si>
    <t>Gent Albion Mulaku</t>
  </si>
  <si>
    <t>Rijona Refki Morina</t>
  </si>
  <si>
    <t>Rilind Mehdi Hykaj</t>
  </si>
  <si>
    <t>Erona Ilaz Shala</t>
  </si>
  <si>
    <t>Ridona Jashar Krasniqi</t>
  </si>
  <si>
    <t>Blerton Ejup Azemi</t>
  </si>
  <si>
    <t>Albert Enver Restelica</t>
  </si>
  <si>
    <t>Dea Hysen Hyseni</t>
  </si>
  <si>
    <t>Ylljon Taulant Kurti</t>
  </si>
  <si>
    <t>Drilona Afrim Fazliu</t>
  </si>
  <si>
    <t>Fiona Jashar Krasniqi</t>
  </si>
  <si>
    <t>Era Agim Haxhi Jakupi</t>
  </si>
  <si>
    <t>Ardit Agon Haxhikadrija</t>
  </si>
  <si>
    <t>Ramadan Brahim Ruhani</t>
  </si>
  <si>
    <t>Arlind Shaban Shabani</t>
  </si>
  <si>
    <t>Ardi Afrim Gerguri</t>
  </si>
  <si>
    <t>Endrit Amrush Bajraktari</t>
  </si>
  <si>
    <t>Ardea Avni Qakmaku</t>
  </si>
  <si>
    <t>Nderona Afrim Gashi</t>
  </si>
  <si>
    <t>Erënisa Ismail Xharavina</t>
  </si>
  <si>
    <t>Rea Agron Loshi</t>
  </si>
  <si>
    <t>Nita Adrian Zeqiri</t>
  </si>
  <si>
    <t>Kreshnike Brahim Haziri</t>
  </si>
  <si>
    <t>Mendim Ahmet Gashi</t>
  </si>
  <si>
    <t>Rinë Sefer Birinxhiku</t>
  </si>
  <si>
    <t>Diorsa Bajram Govori</t>
  </si>
  <si>
    <t>Blendi Musa Islamaj</t>
  </si>
  <si>
    <t>Sara Tefik Hyseni</t>
  </si>
  <si>
    <t>Liza Fadil Selimi</t>
  </si>
  <si>
    <t>Rinesa Bekim Pllana</t>
  </si>
  <si>
    <t>Vigan Feriz Selimaj</t>
  </si>
  <si>
    <t>Elod Agron Rashica</t>
  </si>
  <si>
    <t>Jora Arjan Luzha</t>
  </si>
  <si>
    <t>Agnesa Bedri Tahiri</t>
  </si>
  <si>
    <t>Puhiza Shqiptar Rexha</t>
  </si>
  <si>
    <t>Elirë Sylejman Zogjani</t>
  </si>
  <si>
    <t>Arta Bekim Krasniqi</t>
  </si>
  <si>
    <t>Blendona Afrim Sahiti</t>
  </si>
  <si>
    <t>Shqipe Qerim Arifi</t>
  </si>
  <si>
    <t>Ardonis Agim Vitia</t>
  </si>
  <si>
    <t>Vlera Fatmir Vitija</t>
  </si>
  <si>
    <t>Arnisa Arsin Rama</t>
  </si>
  <si>
    <t>Morea  Bujar Jashari</t>
  </si>
  <si>
    <t>Verona Jemin Kolgeci</t>
  </si>
  <si>
    <t>Jon Ylber Dërguti</t>
  </si>
  <si>
    <t>Abdulla</t>
  </si>
  <si>
    <t>Atlantik Abdulla Jashari</t>
  </si>
  <si>
    <t>Tringa Shpend Hoti</t>
  </si>
  <si>
    <t>Loresa Vehbi Zeqiri</t>
  </si>
  <si>
    <t>Erisa Habib Zeneli</t>
  </si>
  <si>
    <t>Diar Hajriz Hajrizi</t>
  </si>
  <si>
    <t>Diar Sabit Begolli</t>
  </si>
  <si>
    <t>Enes Avni Konjuhi</t>
  </si>
  <si>
    <t>Lum Hilmi Gashi</t>
  </si>
  <si>
    <t>Artin Besnik Osmani</t>
  </si>
  <si>
    <t>Rea Vedat Shabani</t>
  </si>
  <si>
    <t>Vlera Shemsi Bahtiri</t>
  </si>
  <si>
    <t>Aulona Gani Krasniqi</t>
  </si>
  <si>
    <t>Festina Sevdali Zejnullahu</t>
  </si>
  <si>
    <t>Lis Ragip Afrim  Dautaj</t>
  </si>
  <si>
    <t>Vatan Ilir Tahiraj</t>
  </si>
  <si>
    <t>Bardh Sevdaim Berisha</t>
  </si>
  <si>
    <t>Eroida Gramos Krasniqi</t>
  </si>
  <si>
    <t>Arlind Afrim Vitija</t>
  </si>
  <si>
    <t>Donat Valon Novosella</t>
  </si>
  <si>
    <t>Lorent Lulzim Sijarina</t>
  </si>
  <si>
    <t>Rron Behar Zogjani</t>
  </si>
  <si>
    <t>Krenar Isa Rexha</t>
  </si>
  <si>
    <t>Laura Ibrahim Sekiraça</t>
  </si>
  <si>
    <t>Lemisa Fatmir Iljazi</t>
  </si>
  <si>
    <t>Erza Osman Sfishta</t>
  </si>
  <si>
    <t>Erona Sabit Sahiti</t>
  </si>
  <si>
    <t>Agon Shpetim Beselica</t>
  </si>
  <si>
    <t>Dren Jakup Bytyqi</t>
  </si>
  <si>
    <t>Feniks Halit Krasniqi</t>
  </si>
  <si>
    <t>Syarta Bujar Januzi</t>
  </si>
  <si>
    <t>Vesa Valon Murtezi</t>
  </si>
  <si>
    <t>Tringa Refik Shefkiu</t>
  </si>
  <si>
    <t>Kaltrina Agim Hasani</t>
  </si>
  <si>
    <t>Erlete Xhevdet Leci</t>
  </si>
  <si>
    <t>Erëza Mujë Makolli</t>
  </si>
  <si>
    <t>Rrezarta Shemsedin Thaqi</t>
  </si>
  <si>
    <t>Albion Refki Morina</t>
  </si>
  <si>
    <t>Tahir Islam Maqedonci</t>
  </si>
  <si>
    <t>Anesa Fatmir Aliu</t>
  </si>
  <si>
    <t>Rrezon Naser Korça</t>
  </si>
  <si>
    <t>Erjon Arben Vishaj</t>
  </si>
  <si>
    <t>Leon Luftar Beqiri</t>
  </si>
  <si>
    <t xml:space="preserve">Ylli Xhevat Prapashtica </t>
  </si>
  <si>
    <t>Rrezon Tahir Ahmeti</t>
  </si>
  <si>
    <t>Brilant Ejup Krasniqi</t>
  </si>
  <si>
    <t>Nisa Blerim Qosaj</t>
  </si>
  <si>
    <t>Melisë Avni Rushiti</t>
  </si>
  <si>
    <t>Velsa Sabedin Dragusha</t>
  </si>
  <si>
    <t>Djellza Ukë Kryeziu</t>
  </si>
  <si>
    <t>Leart Avdi Sopi</t>
  </si>
  <si>
    <t>Gentrim Shaip Canolli</t>
  </si>
  <si>
    <t>Leonita Agim Aliu</t>
  </si>
  <si>
    <t>Albin Latif Kaqandolli</t>
  </si>
  <si>
    <t>Urim Izedin Statovci</t>
  </si>
  <si>
    <t>Learta Skender Bunjaku</t>
  </si>
  <si>
    <t>Don Jeton Berisha</t>
  </si>
  <si>
    <t>Erblina Afrim Salihu</t>
  </si>
  <si>
    <t>Fjolla Ilaz Zeneli</t>
  </si>
  <si>
    <t>Bardha Nexhmedin Vërbica</t>
  </si>
  <si>
    <t>Fjolla Safet Talla</t>
  </si>
  <si>
    <t>Njomza Ergyn Hajredini</t>
  </si>
  <si>
    <t>Arianit Enver Maloku</t>
  </si>
  <si>
    <t>Arianita Nasuf Maqastena</t>
  </si>
  <si>
    <t>Samir Sulejman Alshiqi</t>
  </si>
  <si>
    <t>Fatbardha Bajram Abdullahi</t>
  </si>
  <si>
    <t>Genc Agim Xhemaili</t>
  </si>
  <si>
    <t>Arianit Asllan Hoxha</t>
  </si>
  <si>
    <t>Arnisa Ajnur Hyseni</t>
  </si>
  <si>
    <t>Aldrin Avni Bajrami</t>
  </si>
  <si>
    <t>Fatime Shaip Hajrizi</t>
  </si>
  <si>
    <t>Fisnik Besnik Canaj</t>
  </si>
  <si>
    <t>Lyra Dukagjin Hoxha</t>
  </si>
  <si>
    <t>Jonida Nexhmedin Dragusha</t>
  </si>
  <si>
    <t>Verona Kadri Makolli</t>
  </si>
  <si>
    <t>Erisa Ridvan Bajrami</t>
  </si>
  <si>
    <t>Fidan Muhamet Berisha</t>
  </si>
  <si>
    <t>Blinart Irfan Llumnica</t>
  </si>
  <si>
    <t>Elod Bafti Fazliu</t>
  </si>
  <si>
    <t>Flaureta Kadri Gashi</t>
  </si>
  <si>
    <t>Diellza Ismet Tahiri</t>
  </si>
  <si>
    <t>Qendresa Arben Sadria</t>
  </si>
  <si>
    <t>Blerta Avni Jashari</t>
  </si>
  <si>
    <t>Delvinë Esat Ibrahimi</t>
  </si>
  <si>
    <t>Veneta Veton Salihu</t>
  </si>
  <si>
    <t>Armir Xhavit Bashota</t>
  </si>
  <si>
    <t>Bleona Hamdi Krasniqi</t>
  </si>
  <si>
    <t>Bora Bylent Krasniqi</t>
  </si>
  <si>
    <t>Albin Safet Llugiqi</t>
  </si>
  <si>
    <t>Blerta Gani Morina</t>
  </si>
  <si>
    <t>Vanesa Naman Islami</t>
  </si>
  <si>
    <t>Manujella Ragip Toverlani</t>
  </si>
  <si>
    <t>Arena Shkelzen Berila</t>
  </si>
  <si>
    <t>Doresa Syle Bejta</t>
  </si>
  <si>
    <t>Bind Fatmir Limani</t>
  </si>
  <si>
    <t>Kosovare Milazim Krasniqi</t>
  </si>
  <si>
    <t>Vese Fitim Rexha</t>
  </si>
  <si>
    <t>Urim Agron Rexhepi</t>
  </si>
  <si>
    <t>Endrit Ismet Gubetini</t>
  </si>
  <si>
    <t>Rinesa Nexhmi Hoti</t>
  </si>
  <si>
    <t>Ardit Ramiz Krasniqi</t>
  </si>
  <si>
    <t xml:space="preserve"> Shend Nevzat Efendiu</t>
  </si>
  <si>
    <t>Blenda Jaser Sadiku</t>
  </si>
  <si>
    <t>KushtrimAbdylhamitRrmoku</t>
  </si>
  <si>
    <t>Kastriot Hasan Rapuca</t>
  </si>
  <si>
    <t>Muhamet Mustaf Potera</t>
  </si>
  <si>
    <t>Lorina Naser Arifi</t>
  </si>
  <si>
    <t>Agnesa Agim Robaj</t>
  </si>
  <si>
    <t>Erona Shaban Reçica</t>
  </si>
  <si>
    <t>Diellza Selatin Retkoceri</t>
  </si>
  <si>
    <t>Leart Driton Avdiu</t>
  </si>
  <si>
    <t>Ideal Agim Xhuraj</t>
  </si>
  <si>
    <t>Almir Ismet Borovci</t>
  </si>
  <si>
    <t>Egzon Nazmi Hasani</t>
  </si>
  <si>
    <t>Rinor Gëzim restelica</t>
  </si>
  <si>
    <t>Rozafë Bekim Kafexholli</t>
  </si>
  <si>
    <t>Uran Nazif Jashari</t>
  </si>
  <si>
    <t>Albiona Ahmet Bahtiri</t>
  </si>
  <si>
    <t xml:space="preserve">Krenare Raif Berisha </t>
  </si>
  <si>
    <t>Arti Zeke Islamaj</t>
  </si>
  <si>
    <t>Elsa Rifat Sabedini</t>
  </si>
  <si>
    <t>Blerontina Driton Morina</t>
  </si>
  <si>
    <t>Rinesa Driton Qeriqi</t>
  </si>
  <si>
    <t>Erëza Ejup Ismajli</t>
  </si>
  <si>
    <t>Kleodora Selatin Krasniqi</t>
  </si>
  <si>
    <t>Medina Muharrem Statovci</t>
  </si>
  <si>
    <t>Adelina Afrim Hyseni</t>
  </si>
  <si>
    <t>Vlera Shahin Bala</t>
  </si>
  <si>
    <t>Gentrit Ragip Kadriu</t>
  </si>
  <si>
    <t>Alba Rrezart Shala</t>
  </si>
  <si>
    <t>Taulant Gani Bllacaku</t>
  </si>
  <si>
    <t>Donjeta Bashkim Miskiqi</t>
  </si>
  <si>
    <t>Ereza Besnik Rrahmani</t>
  </si>
  <si>
    <t>Era Fatmir Berisha</t>
  </si>
  <si>
    <t>Zgjim Naser Sherifi</t>
  </si>
  <si>
    <t>Urim Ali Bajgora</t>
  </si>
  <si>
    <t>Genta Behxhet çitaku</t>
  </si>
  <si>
    <t>Floriana Rexhep Korça</t>
  </si>
  <si>
    <t>Bledor Blerim Sadiku</t>
  </si>
  <si>
    <t>Nimete Enver Llumnica</t>
  </si>
  <si>
    <t>Hana Bekim Maxhuni</t>
  </si>
  <si>
    <t>Alma Enver Hasani</t>
  </si>
  <si>
    <t>Lirigzon Hysen Kuleta</t>
  </si>
  <si>
    <t>Fisnik Ahmet Ahmeti</t>
  </si>
  <si>
    <t>Arlinda Hivzi Hyseni</t>
  </si>
  <si>
    <t>Edon Xhevdet Bytyqi</t>
  </si>
  <si>
    <t>Mimoza Nuhi Svirqa</t>
  </si>
  <si>
    <t>Evliana Sabri Tahiri</t>
  </si>
  <si>
    <t>Rudina Esad Gjonbalaj</t>
  </si>
  <si>
    <t>Endresa Xhavid Pacolli</t>
  </si>
  <si>
    <t>Ardenis Fadil zeka</t>
  </si>
  <si>
    <t>Njomza Blerim Rukiqi</t>
  </si>
  <si>
    <t>Jon Besim Prebreza</t>
  </si>
  <si>
    <t>Ardit Bekim Fushtica</t>
  </si>
  <si>
    <t>Jon Lulzim Maxhuni</t>
  </si>
  <si>
    <t>Dren Lulzim Pirraku</t>
  </si>
  <si>
    <t>Altin Artan Geci</t>
  </si>
  <si>
    <t>Fahrije Rexhep Arifi</t>
  </si>
  <si>
    <t>Dita Fetih Simnica</t>
  </si>
  <si>
    <t>Blerona Fatmir Lahi</t>
  </si>
  <si>
    <t xml:space="preserve">Amara Mensur Peja </t>
  </si>
  <si>
    <t>Blerina Lumni Zahiti</t>
  </si>
  <si>
    <t xml:space="preserve">Fatlind Shefket Berisha </t>
  </si>
  <si>
    <t>Arlind Fatmir Krasniqi</t>
  </si>
  <si>
    <t>Ersana Raif Obrazhda</t>
  </si>
  <si>
    <t>Amisa Milaim Bejta</t>
  </si>
  <si>
    <t>Rona Gëzim Spahiu</t>
  </si>
  <si>
    <t>Eronesa Zymer Tupalla</t>
  </si>
  <si>
    <t>Mrika Naim Qorrolli</t>
  </si>
  <si>
    <t>Valdrin Arben HYseni</t>
  </si>
  <si>
    <t>Diart Fehmi Maqastena</t>
  </si>
  <si>
    <t>Gani Ismail Rexha</t>
  </si>
  <si>
    <t>Gazmend Shaip Avdullahu</t>
  </si>
  <si>
    <t>Diellza Bexhet Kosumi</t>
  </si>
  <si>
    <t>Elton Aziz Berisha</t>
  </si>
  <si>
    <t>Artin Nexhemedin Pllana</t>
  </si>
  <si>
    <t>Astrit Qamil Ruhani</t>
  </si>
  <si>
    <t>Era Milazim Pacolli</t>
  </si>
  <si>
    <t>Rezart Shemsedin Gerbeshi</t>
  </si>
  <si>
    <t>Adonis Nysret Hoti</t>
  </si>
  <si>
    <t>Laura Florim Ruhani</t>
  </si>
  <si>
    <t>Besnik Milazim Pacolli</t>
  </si>
  <si>
    <t>Fitore Abaz Canolli</t>
  </si>
  <si>
    <t>Brikena Nazmi Bulliqi</t>
  </si>
  <si>
    <t>Djellzë Feti Pacolli</t>
  </si>
  <si>
    <t>Gëzim Enver Morina</t>
  </si>
  <si>
    <t>Dhuratë Milaim Kastrati</t>
  </si>
  <si>
    <t>Valton Tefik Kozhani</t>
  </si>
  <si>
    <t>Aulona Jahir Zullufi</t>
  </si>
  <si>
    <t>Dren Ali Gashi</t>
  </si>
  <si>
    <t>Fjolla Ilir Cakolli</t>
  </si>
  <si>
    <t>Rita Lulzim Mehmeti</t>
  </si>
  <si>
    <t>Lot Nazim Berisha</t>
  </si>
  <si>
    <t>Rineta Sabri Kaçiu</t>
  </si>
  <si>
    <t>Fitnesa Fadil Pacolli</t>
  </si>
  <si>
    <t>Albin Ekrem Kamberi</t>
  </si>
  <si>
    <t>Genta Avni Krasniqi</t>
  </si>
  <si>
    <t>Blerta Afrim Selmani</t>
  </si>
  <si>
    <t>Erona Xhevdet Bajrami</t>
  </si>
  <si>
    <t>Arieta Emin Shala</t>
  </si>
  <si>
    <t>LISTA E  NXËNËSVE TË PRANUAR NË SHKENCAT NATYRORE  GJIMNAZI      "SAMI FRASHËRI"</t>
  </si>
  <si>
    <t>Jetlir Ali Krasniqi</t>
  </si>
  <si>
    <t>LISTA E  NXËNËSVE TË PA PRANUAR NË SHKENCAT NATYRORE  GJIMNAZI      "SAMI FRASHËRI"</t>
  </si>
  <si>
    <t>REGJISTRI I TË PRANUARVE DHE REFUZUARVE PËR VSH 2016/17</t>
  </si>
  <si>
    <t>SHML"Eqrem Çabej"</t>
  </si>
  <si>
    <t xml:space="preserve">      Numri rendor</t>
  </si>
  <si>
    <t xml:space="preserve">     Totali i poenave</t>
  </si>
  <si>
    <t>Emri dhe Mbiemri</t>
  </si>
  <si>
    <t xml:space="preserve">       Suksesi I kl.6</t>
  </si>
  <si>
    <t xml:space="preserve">       Suksesi I kl.7</t>
  </si>
  <si>
    <t xml:space="preserve">       Suksesi I kl.8</t>
  </si>
  <si>
    <t xml:space="preserve">       Suksesi I kl.9</t>
  </si>
  <si>
    <t xml:space="preserve">     Suksesi i viteve</t>
  </si>
  <si>
    <t xml:space="preserve">       Biologji kl.6</t>
  </si>
  <si>
    <t xml:space="preserve">       Biologji.kl.7</t>
  </si>
  <si>
    <t xml:space="preserve">       Biologji.kl.8</t>
  </si>
  <si>
    <t xml:space="preserve">       Biologji.kl.9</t>
  </si>
  <si>
    <t xml:space="preserve">     Poe.Biologji</t>
  </si>
  <si>
    <t xml:space="preserve">       Fizikë.kl.6</t>
  </si>
  <si>
    <t xml:space="preserve">       Fizikë.kl.7</t>
  </si>
  <si>
    <t xml:space="preserve">       Fizikë.kl.8</t>
  </si>
  <si>
    <t xml:space="preserve">       Fizikë.kl.9</t>
  </si>
  <si>
    <t xml:space="preserve">      Poe. Fizikë</t>
  </si>
  <si>
    <t xml:space="preserve">       Kimi kl. 7</t>
  </si>
  <si>
    <t xml:space="preserve">       Kimi kl.8</t>
  </si>
  <si>
    <t xml:space="preserve">       Kimi kl.9</t>
  </si>
  <si>
    <t xml:space="preserve">     Poenat kimi</t>
  </si>
  <si>
    <t xml:space="preserve">     P.lëndës: biologji,fizikë, kimi</t>
  </si>
  <si>
    <t xml:space="preserve">       Pikë.nga biologja-test</t>
  </si>
  <si>
    <t xml:space="preserve">       Pikë.nga fizika-test</t>
  </si>
  <si>
    <t xml:space="preserve">       Pikë.nga Kimija-test</t>
  </si>
  <si>
    <t xml:space="preserve">      P.biolo.,fizikë, kimi. Në test</t>
  </si>
  <si>
    <t xml:space="preserve">       Matematikë</t>
  </si>
  <si>
    <t xml:space="preserve">       Informatik</t>
  </si>
  <si>
    <t xml:space="preserve">       P.matemt.-iformatik. Në test</t>
  </si>
  <si>
    <t xml:space="preserve">      Gj.shqipe</t>
  </si>
  <si>
    <t xml:space="preserve">      Gj.angleze</t>
  </si>
  <si>
    <t xml:space="preserve">      P. gj.shqipe, gj.ang. Në test</t>
  </si>
  <si>
    <t xml:space="preserve">      Histori</t>
  </si>
  <si>
    <t xml:space="preserve">      Gjeografi</t>
  </si>
  <si>
    <t xml:space="preserve">      P.hist-gjeogr-ed.qyte. Në test</t>
  </si>
  <si>
    <t xml:space="preserve">     Nr.ren. i të pranuarve</t>
  </si>
  <si>
    <t xml:space="preserve">      Totali i poenave</t>
  </si>
  <si>
    <t>Mirlind Gashi</t>
  </si>
  <si>
    <t>Dren Berisha</t>
  </si>
  <si>
    <t>Erza Jashari</t>
  </si>
  <si>
    <t>Elton Nishevci</t>
  </si>
  <si>
    <t>Faulina Trnava</t>
  </si>
  <si>
    <t>Petrit Gashi</t>
  </si>
  <si>
    <t>Xhemail Gashi</t>
  </si>
  <si>
    <t>Ernest Ibrahimi</t>
  </si>
  <si>
    <t>Florjeta Qorri</t>
  </si>
  <si>
    <t>Agnesa Krapi</t>
  </si>
  <si>
    <t>Diellza Brahimi</t>
  </si>
  <si>
    <t>Festina Selimi</t>
  </si>
  <si>
    <t>Dhurata Berisha</t>
  </si>
  <si>
    <t>Fatlind Bytyqi</t>
  </si>
  <si>
    <t>Almira Krasniqi</t>
  </si>
  <si>
    <t>Luan Maliqi</t>
  </si>
  <si>
    <t>Leart Gashi</t>
  </si>
  <si>
    <t>Granit Beqiri</t>
  </si>
  <si>
    <t>Denis Salihi</t>
  </si>
  <si>
    <t>Yllka Rama</t>
  </si>
  <si>
    <t>Arizot Magashi</t>
  </si>
  <si>
    <t>Leonita Neziri</t>
  </si>
  <si>
    <t>Florina Avdiu</t>
  </si>
  <si>
    <t>Irma Ademi</t>
  </si>
  <si>
    <t>Drilon Mustafa</t>
  </si>
  <si>
    <t>Aurora Ismaili</t>
  </si>
  <si>
    <t>Bleona Kelmendi</t>
  </si>
  <si>
    <t>Vanesë Qorrolli</t>
  </si>
  <si>
    <t>Elita Emini</t>
  </si>
  <si>
    <t>Genit Muçolli</t>
  </si>
  <si>
    <t>Dafina Raçi</t>
  </si>
  <si>
    <t>Dea Sllamniku</t>
  </si>
  <si>
    <t>Emrah Krasniqi</t>
  </si>
  <si>
    <t>Yllzë Jakupi</t>
  </si>
  <si>
    <t>Lion Krasniqi</t>
  </si>
  <si>
    <t>Pranvera Kunushevci</t>
  </si>
  <si>
    <t>Anila Duka</t>
  </si>
  <si>
    <t>Erblin Hajdini</t>
  </si>
  <si>
    <t>Asdren Svirca</t>
  </si>
  <si>
    <t>Yllka Raqi</t>
  </si>
  <si>
    <t>Finesa Haliti</t>
  </si>
  <si>
    <t>Kaltrina Klinaku</t>
  </si>
  <si>
    <t>Arta Mustafa</t>
  </si>
  <si>
    <t>Egzona Raçi</t>
  </si>
  <si>
    <t>Adil Dugolli</t>
  </si>
  <si>
    <t>Perparim Avdullahu</t>
  </si>
  <si>
    <t>Urim Bekteshi</t>
  </si>
  <si>
    <t>Blendina Gllareva</t>
  </si>
  <si>
    <t>Leonita Blakçori</t>
  </si>
  <si>
    <t>Getuart Morina</t>
  </si>
  <si>
    <t>Arjan Januzi</t>
  </si>
  <si>
    <t>Elira Krasniqi</t>
  </si>
  <si>
    <t>Albion Dema</t>
  </si>
  <si>
    <t>Fetie Gashi</t>
  </si>
  <si>
    <t>Durim Munishi</t>
  </si>
  <si>
    <t>Erëza Verbovci</t>
  </si>
  <si>
    <t>Adhurim Kryeziu</t>
  </si>
  <si>
    <t>Anita Rexhepi</t>
  </si>
  <si>
    <t>Blerta Bardhi</t>
  </si>
  <si>
    <t>Jeton Gashi</t>
  </si>
  <si>
    <t>Arianitë Zhegrova</t>
  </si>
  <si>
    <t>Vlera Morina</t>
  </si>
  <si>
    <t>Kosovare Leskovci</t>
  </si>
  <si>
    <t>Iart Bislimi</t>
  </si>
  <si>
    <t>Dafina Simnica</t>
  </si>
  <si>
    <t>Herolinda Rafuna</t>
  </si>
  <si>
    <t>Blendina Kadriu</t>
  </si>
  <si>
    <t>Zylfije Qyqalla</t>
  </si>
  <si>
    <t>Arlinda Bejiq</t>
  </si>
  <si>
    <t>Gent Zhitia</t>
  </si>
  <si>
    <t>Agnesa Nishori</t>
  </si>
  <si>
    <t>Emir Hoxha</t>
  </si>
  <si>
    <t>Rizah Salihu</t>
  </si>
  <si>
    <t>Albiona Mirena</t>
  </si>
  <si>
    <t>Endrit Krasniqi</t>
  </si>
  <si>
    <t>Bleona Ademi</t>
  </si>
  <si>
    <t>Pranvera Osmani</t>
  </si>
  <si>
    <t>Aurorë Berisha</t>
  </si>
  <si>
    <t>Gramos Osmani</t>
  </si>
  <si>
    <t>Alketë Statovci</t>
  </si>
  <si>
    <t>Adelina Bajrami</t>
  </si>
  <si>
    <t>Rinesa Zogjani</t>
  </si>
  <si>
    <t>Albin Pllana</t>
  </si>
  <si>
    <t>Altina Dervisholli</t>
  </si>
  <si>
    <t>Venera Osmani</t>
  </si>
  <si>
    <t>Fjolla Dervisholli</t>
  </si>
  <si>
    <t>Qëndresa Kurti</t>
  </si>
  <si>
    <t>Albin Kurti</t>
  </si>
  <si>
    <t>Djellza Xharrahi</t>
  </si>
  <si>
    <t>Gresa Krasniqi</t>
  </si>
  <si>
    <t>Elona Kaçiu</t>
  </si>
  <si>
    <r>
      <t xml:space="preserve">SHMM “Dr. Ali  Sokoli”- Prishtine
Nr.pr.170
Data:17.06.2016
</t>
    </r>
    <r>
      <rPr>
        <b/>
        <sz val="18"/>
        <rFont val="Cambria"/>
        <family val="1"/>
        <scheme val="major"/>
      </rPr>
      <t>LISTA  E NXËNËSVE TË   PA PRANUAR  NË DREJTIMIN:                                                                    Teknik i Dhëmbëve</t>
    </r>
  </si>
  <si>
    <r>
      <t xml:space="preserve">SHMM “Dr. Ali  Sokoli”- Prishtine
Nr.pr.166
Data:17.06.2016
</t>
    </r>
    <r>
      <rPr>
        <b/>
        <sz val="18"/>
        <rFont val="Cambria"/>
        <family val="1"/>
        <scheme val="major"/>
      </rPr>
      <t>LISTA  E NXËNËSVE TË   PRANUAR  NË DREJTIMIN:                                                                                                                                                Teknik i Dhëmbëve</t>
    </r>
  </si>
  <si>
    <t>Trim Morina</t>
  </si>
  <si>
    <t xml:space="preserve">Dardan Bilalli </t>
  </si>
  <si>
    <t>Kaltrina Osmani</t>
  </si>
  <si>
    <t>Samire Ejupi</t>
  </si>
  <si>
    <t>Klementina Boshtraj</t>
  </si>
  <si>
    <t>Ragmi Fetahu</t>
  </si>
  <si>
    <t>Kada Fazliu</t>
  </si>
  <si>
    <t>Rinesa Murati</t>
  </si>
  <si>
    <t>Eridona Kerolli</t>
  </si>
  <si>
    <t>Remila Hoxha</t>
  </si>
  <si>
    <t>Jona Isufi</t>
  </si>
  <si>
    <t xml:space="preserve">Ardit Musliu </t>
  </si>
  <si>
    <t>Albulena Rrahimi</t>
  </si>
  <si>
    <t>Rinesa Sadiku</t>
  </si>
  <si>
    <t>Eronë Sadiku</t>
  </si>
  <si>
    <t>Majlinda Hertica</t>
  </si>
  <si>
    <t>Elza Kurteshi</t>
  </si>
  <si>
    <t>Gentiana Pacolli</t>
  </si>
  <si>
    <t>Lorik Balaj</t>
  </si>
  <si>
    <t>Fortesa Dragusha</t>
  </si>
  <si>
    <t>Vjosë Berisha</t>
  </si>
  <si>
    <t>Njomza Jetullahu</t>
  </si>
  <si>
    <t>Arxhina Kadriu</t>
  </si>
  <si>
    <t>Aida Qeshmexhiu</t>
  </si>
  <si>
    <t>Elsa Spahiu</t>
  </si>
  <si>
    <t>Era Hasanaj</t>
  </si>
  <si>
    <t>Agnesa Kraniqi</t>
  </si>
  <si>
    <t>Labion Ahmeti</t>
  </si>
  <si>
    <t>Rinor Brahimi</t>
  </si>
  <si>
    <t>Legjenda Shala</t>
  </si>
  <si>
    <t>Edona Murati</t>
  </si>
  <si>
    <t>Bleona Leci</t>
  </si>
  <si>
    <t>Arbënore Veliqi</t>
  </si>
  <si>
    <t>Arlind Gashi</t>
  </si>
  <si>
    <t>Elonë Zharku</t>
  </si>
  <si>
    <t>Rukije Krasniqi</t>
  </si>
  <si>
    <t>Florentina Voli</t>
  </si>
  <si>
    <t>Drenusha Leci</t>
  </si>
  <si>
    <t>Anila Mjaku</t>
  </si>
  <si>
    <t>Arbenita Gimolli</t>
  </si>
  <si>
    <t>Arieta Shala</t>
  </si>
  <si>
    <t>Eronë Zylfiu</t>
  </si>
  <si>
    <t>Blerona Hasani</t>
  </si>
  <si>
    <t>Leonora Gara</t>
  </si>
  <si>
    <t>Edison Bardhoshi</t>
  </si>
  <si>
    <t>Emigreta Haxhiu</t>
  </si>
  <si>
    <t>Ulkinë Canolli</t>
  </si>
  <si>
    <t>Dardan Hoti</t>
  </si>
  <si>
    <t>Argjenda Januzi</t>
  </si>
  <si>
    <t>Agnesa Dërmaku</t>
  </si>
  <si>
    <t>Aurela Hysni</t>
  </si>
  <si>
    <t>Petrit Nreci</t>
  </si>
  <si>
    <t>Ajete Krasniqi</t>
  </si>
  <si>
    <t>Agron Nreci</t>
  </si>
  <si>
    <t>Dion Hamiti</t>
  </si>
  <si>
    <t>Erona Leci</t>
  </si>
  <si>
    <t>Rilindë Gara</t>
  </si>
  <si>
    <t>Festa Gashi</t>
  </si>
  <si>
    <t>Genta Mehmeti</t>
  </si>
  <si>
    <t>Bleona Krasniqi</t>
  </si>
  <si>
    <t>Manjolla Dili</t>
  </si>
  <si>
    <t>Festina Gashi</t>
  </si>
  <si>
    <t>Dafina Krasniqi</t>
  </si>
  <si>
    <r>
      <rPr>
        <b/>
        <sz val="14"/>
        <rFont val="Cambria"/>
        <family val="1"/>
        <scheme val="major"/>
      </rPr>
      <t>SHMM “Dr. Ali  Sokoli”- Prishtine
Nr.pr.167
Data:17.06.2016</t>
    </r>
    <r>
      <rPr>
        <b/>
        <sz val="12"/>
        <rFont val="Cambria"/>
        <family val="1"/>
        <scheme val="major"/>
      </rPr>
      <t xml:space="preserve">
</t>
    </r>
    <r>
      <rPr>
        <b/>
        <sz val="16"/>
        <rFont val="Cambria"/>
        <family val="1"/>
        <scheme val="major"/>
      </rPr>
      <t xml:space="preserve">
</t>
    </r>
    <r>
      <rPr>
        <b/>
        <sz val="18"/>
        <rFont val="Cambria"/>
        <family val="1"/>
        <scheme val="major"/>
      </rPr>
      <t>LISTA  E NXËNËSVE TË  PRANUAR  NË DREJTIMIN:                                   Tek. I Faramacisë</t>
    </r>
    <r>
      <rPr>
        <b/>
        <sz val="12"/>
        <rFont val="Cambria"/>
        <family val="1"/>
        <scheme val="major"/>
      </rPr>
      <t xml:space="preserve">
</t>
    </r>
  </si>
  <si>
    <t>Dijonë Gashi</t>
  </si>
  <si>
    <t>Maltin Demaku</t>
  </si>
  <si>
    <t>Jetmir Uka</t>
  </si>
  <si>
    <t>Diona Stublla</t>
  </si>
  <si>
    <t>Blendina Brahimi</t>
  </si>
  <si>
    <t>Altin Canaj</t>
  </si>
  <si>
    <t>Redona Hoxha</t>
  </si>
  <si>
    <t>Fatlume Igrishta</t>
  </si>
  <si>
    <t>Yllka Mehanolli</t>
  </si>
  <si>
    <t>Evelina Rukolli</t>
  </si>
  <si>
    <t>Gresë Kuqi</t>
  </si>
  <si>
    <t>Miradije Januzi</t>
  </si>
  <si>
    <t>Aridona Bullatovci</t>
  </si>
  <si>
    <t>Genta Shabani</t>
  </si>
  <si>
    <t>Elon Pireva</t>
  </si>
  <si>
    <t>Ibadete Krasniqi</t>
  </si>
  <si>
    <t>Gerta Brajshori</t>
  </si>
  <si>
    <t>Erblina Pacolli</t>
  </si>
  <si>
    <t>Shkurte Bytyqi</t>
  </si>
  <si>
    <t>Arblinda Murtezi</t>
  </si>
  <si>
    <t>Venera Buzuku</t>
  </si>
  <si>
    <t>Elona Gojnovci</t>
  </si>
  <si>
    <t>Flora Simnica</t>
  </si>
  <si>
    <t>Liza Shala</t>
  </si>
  <si>
    <t>Elhame Islami</t>
  </si>
  <si>
    <t>Festina Topalli</t>
  </si>
  <si>
    <t>Altrin Spanca</t>
  </si>
  <si>
    <t>Arjeta Pacolli</t>
  </si>
  <si>
    <t>Fatbardha Hasani</t>
  </si>
  <si>
    <t>Njomza Krasniqi</t>
  </si>
  <si>
    <t>Anda Slivova</t>
  </si>
  <si>
    <t>Drilon Gashi</t>
  </si>
  <si>
    <t>Beslinda Grabovci</t>
  </si>
  <si>
    <t>Kaltrina Mustafa</t>
  </si>
  <si>
    <t>Lorentina Tiku</t>
  </si>
  <si>
    <t>Albina Krasniqi</t>
  </si>
  <si>
    <t>Anita Makolli</t>
  </si>
  <si>
    <t>Fitore Prokshi</t>
  </si>
  <si>
    <t>Diellza Bytyçi</t>
  </si>
  <si>
    <t>Rinor Rushiti</t>
  </si>
  <si>
    <t>Lirie Sllamniku</t>
  </si>
  <si>
    <t>Rina Gashi</t>
  </si>
  <si>
    <t>Aurora Mehmeti</t>
  </si>
  <si>
    <t>Antigona Osmani</t>
  </si>
  <si>
    <t>Albana Raci</t>
  </si>
  <si>
    <t>Merita Musa</t>
  </si>
  <si>
    <t>Donika Dibrani</t>
  </si>
  <si>
    <t>Leodrita Mehmeti</t>
  </si>
  <si>
    <t>Festina Sadriu</t>
  </si>
  <si>
    <t>Ariana Hasani</t>
  </si>
  <si>
    <t>Leondina Rosi Bajraktari</t>
  </si>
  <si>
    <t>Fjolla Shala</t>
  </si>
  <si>
    <t>Arlinda Bekolli</t>
  </si>
  <si>
    <t>Albina Prekorogja</t>
  </si>
  <si>
    <t>Rahmet Krasniqi</t>
  </si>
  <si>
    <t>Era Rama</t>
  </si>
  <si>
    <t>Bardh Tahiri</t>
  </si>
  <si>
    <r>
      <rPr>
        <b/>
        <sz val="14"/>
        <rFont val="Cambria"/>
        <family val="1"/>
        <scheme val="major"/>
      </rPr>
      <t>SHMM “Dr. Ali  Sokoli”- Prishtine
Nr.pr.171
Data:17.06.2016</t>
    </r>
    <r>
      <rPr>
        <b/>
        <sz val="12"/>
        <rFont val="Cambria"/>
        <family val="1"/>
        <scheme val="major"/>
      </rPr>
      <t xml:space="preserve">
</t>
    </r>
    <r>
      <rPr>
        <b/>
        <sz val="16"/>
        <rFont val="Cambria"/>
        <family val="1"/>
        <scheme val="major"/>
      </rPr>
      <t xml:space="preserve">
</t>
    </r>
    <r>
      <rPr>
        <b/>
        <sz val="18"/>
        <rFont val="Cambria"/>
        <family val="1"/>
        <scheme val="major"/>
      </rPr>
      <t>LISTA  E NXËNËSVE TË  PA PRANUAR  NË DREJTIMIN:        Tek. I Faramacisë</t>
    </r>
    <r>
      <rPr>
        <b/>
        <sz val="12"/>
        <rFont val="Cambria"/>
        <family val="1"/>
        <scheme val="major"/>
      </rPr>
      <t xml:space="preserve">
</t>
    </r>
  </si>
  <si>
    <t>Laurenta Krasniqi</t>
  </si>
  <si>
    <t>Fortesa Hasolli</t>
  </si>
  <si>
    <t>Leonita Rrahmani</t>
  </si>
  <si>
    <t>Beriana Makolli</t>
  </si>
  <si>
    <t>Alban Halilaj</t>
  </si>
  <si>
    <t>Erdon Morina</t>
  </si>
  <si>
    <t>Leonita Islamoviq</t>
  </si>
  <si>
    <t>Enkelë Kabashi</t>
  </si>
  <si>
    <t>Art Zymeri</t>
  </si>
  <si>
    <t>Rinesa Rrahmani</t>
  </si>
  <si>
    <t xml:space="preserve">Merisa Nishori </t>
  </si>
  <si>
    <t>Loretë Arifi</t>
  </si>
  <si>
    <t>Ritmir Berisha</t>
  </si>
  <si>
    <t>Leart Rexha</t>
  </si>
  <si>
    <t>Eliesa Ibishi</t>
  </si>
  <si>
    <t>Ibrahim Kastrati</t>
  </si>
  <si>
    <t>Elsa Alshiqi</t>
  </si>
  <si>
    <t>Ndriqim Grajçevci</t>
  </si>
  <si>
    <t>Jona Ahmeti</t>
  </si>
  <si>
    <t>Ardi Ademi</t>
  </si>
  <si>
    <t>Bardha Kelmendi</t>
  </si>
  <si>
    <t>Natyra Podrimqaku</t>
  </si>
  <si>
    <t>Leonita Dugolli</t>
  </si>
  <si>
    <t>Florije Jashari</t>
  </si>
  <si>
    <t>Albin Breznica</t>
  </si>
  <si>
    <t>Agonita Selmani</t>
  </si>
  <si>
    <t>Leonita Maloku</t>
  </si>
  <si>
    <t>Arlinda Rushiti</t>
  </si>
  <si>
    <t>Altin Musliu</t>
  </si>
  <si>
    <t>Elvira Bytyqi</t>
  </si>
  <si>
    <t>Albina Zogu</t>
  </si>
  <si>
    <t>Melisa Topanica</t>
  </si>
  <si>
    <t>Vjona Gjakja</t>
  </si>
  <si>
    <t>Kaltrina Demaj</t>
  </si>
  <si>
    <t>Erjon Krasniqi</t>
  </si>
  <si>
    <t>Elmedina Rushiti</t>
  </si>
  <si>
    <t>Elma Emini</t>
  </si>
  <si>
    <t>Arjanita Bytyqi</t>
  </si>
  <si>
    <t>Azra Feta</t>
  </si>
  <si>
    <t>Endrit Rama</t>
  </si>
  <si>
    <t>Viola Osmani</t>
  </si>
  <si>
    <t>Djellona Dragaqina</t>
  </si>
  <si>
    <t>Fjona Kastrati</t>
  </si>
  <si>
    <t>Sara Ahmeti</t>
  </si>
  <si>
    <t>Drin Aliu</t>
  </si>
  <si>
    <t>Mirlinda Gruda</t>
  </si>
  <si>
    <t>Ilirida Aliu</t>
  </si>
  <si>
    <t>Edisona Rexha</t>
  </si>
  <si>
    <t>Gresa Hodolli</t>
  </si>
  <si>
    <t>Lejla Musliu</t>
  </si>
  <si>
    <t>Rona Shuleta</t>
  </si>
  <si>
    <t>Alush Bibaj</t>
  </si>
  <si>
    <t>Djellza Kelmendi</t>
  </si>
  <si>
    <t>Rajmonda Krasniqi</t>
  </si>
  <si>
    <t>Ilir Prekupi</t>
  </si>
  <si>
    <t>Njomza Gashi</t>
  </si>
  <si>
    <t>Fortesa Selimi</t>
  </si>
  <si>
    <t>Fjolla Dardani</t>
  </si>
  <si>
    <t>Blerina Selmani</t>
  </si>
  <si>
    <t>Valëza Jakupi</t>
  </si>
  <si>
    <t>Dafina Konjuhi</t>
  </si>
  <si>
    <t>Drenusha Brajshori</t>
  </si>
  <si>
    <t>Daorsa Mulaku</t>
  </si>
  <si>
    <t>Uran Gashi</t>
  </si>
  <si>
    <t>Kaltrina Krasniqi</t>
  </si>
  <si>
    <t>Kaan Bajraktari</t>
  </si>
  <si>
    <t>Egzon Gashi</t>
  </si>
  <si>
    <t>Albert Berisha</t>
  </si>
  <si>
    <t>Rita Lushaku</t>
  </si>
  <si>
    <t>Altina Berisha</t>
  </si>
  <si>
    <t>Delfina Binakaj</t>
  </si>
  <si>
    <t>Blerand Mjeku</t>
  </si>
  <si>
    <t>Arbresha Hyseni</t>
  </si>
  <si>
    <t>Andi Rabushaj</t>
  </si>
  <si>
    <t>Dijon Beqiri</t>
  </si>
  <si>
    <t>Rejhane Krasniqi</t>
  </si>
  <si>
    <t>Dukagjin Hasani</t>
  </si>
  <si>
    <t>Malda Zogjani</t>
  </si>
  <si>
    <t>Donartë Berisha</t>
  </si>
  <si>
    <t>Kaltrina Shala</t>
  </si>
  <si>
    <t>Altin Gruda</t>
  </si>
  <si>
    <t>Adonis Shala</t>
  </si>
  <si>
    <t>Kastriot Shala</t>
  </si>
  <si>
    <t>Erzana Ejupi</t>
  </si>
  <si>
    <t>Lorik Drenovci</t>
  </si>
  <si>
    <t>Gresa Reçani</t>
  </si>
  <si>
    <t>Sara Shkreta</t>
  </si>
  <si>
    <t xml:space="preserve">Ornil Dakaj </t>
  </si>
  <si>
    <t>Albana Griqevci</t>
  </si>
  <si>
    <t>Milot Lahu</t>
  </si>
  <si>
    <t>Diamant Gashi</t>
  </si>
  <si>
    <t>Selvete Musolli</t>
  </si>
  <si>
    <t>Dea Popova</t>
  </si>
  <si>
    <t>Ernis Statofci</t>
  </si>
  <si>
    <t>Jetesë Bibaj</t>
  </si>
  <si>
    <t>Rinor Lubovci</t>
  </si>
  <si>
    <t>Jeton Makolli</t>
  </si>
  <si>
    <t>Leotringa Cakolli</t>
  </si>
  <si>
    <t>Elton Bibaj</t>
  </si>
  <si>
    <t>Lirije Mustafa</t>
  </si>
  <si>
    <t>Flamur Jashari</t>
  </si>
  <si>
    <t>Hekuran Avdyli</t>
  </si>
  <si>
    <t>Albin Buzuku</t>
  </si>
  <si>
    <t>Diellza Jashari</t>
  </si>
  <si>
    <t>Agnesa Buzuku</t>
  </si>
  <si>
    <t>Renesa Stublla</t>
  </si>
  <si>
    <t>Donika Bujupi</t>
  </si>
  <si>
    <t>Blerona Gashi</t>
  </si>
  <si>
    <t>Diona Ramadani</t>
  </si>
  <si>
    <t>Edita Bulliqi</t>
  </si>
  <si>
    <t>Ardit Gashi</t>
  </si>
  <si>
    <t>Erëza Gruda</t>
  </si>
  <si>
    <t>Benart Asllani</t>
  </si>
  <si>
    <t>Dafina Qorri</t>
  </si>
  <si>
    <t>Xheneta Vasolli</t>
  </si>
  <si>
    <t>Shkurte Mulolli</t>
  </si>
  <si>
    <t>Lorita Tërholli</t>
  </si>
  <si>
    <t>Yllëka Dërvisholli</t>
  </si>
  <si>
    <t>Urata Shala</t>
  </si>
  <si>
    <t>Florentina Alshiqi</t>
  </si>
  <si>
    <t>Erëblina Kaçiu</t>
  </si>
  <si>
    <t>Fisnik Shahini</t>
  </si>
  <si>
    <t>Hyrije Syla</t>
  </si>
  <si>
    <t>Diellona Bajrami</t>
  </si>
  <si>
    <t>Blendi Makolli</t>
  </si>
  <si>
    <t>Arjanita Ademaj</t>
  </si>
  <si>
    <t>Dafina Grajçevci</t>
  </si>
  <si>
    <t>Agnesa Osmani</t>
  </si>
  <si>
    <t>Altina Zogaj</t>
  </si>
  <si>
    <t>Arta Abdixhiku</t>
  </si>
  <si>
    <t>Doresa Jetullahu</t>
  </si>
  <si>
    <t>Gentiana Zeneli</t>
  </si>
  <si>
    <t>Diellza Nuhaj</t>
  </si>
  <si>
    <t>Agnesa Olluri</t>
  </si>
  <si>
    <t>Valmire Rrahimi</t>
  </si>
  <si>
    <t>Bleona Maliqi</t>
  </si>
  <si>
    <t>Blinera Demaku</t>
  </si>
  <si>
    <t>Lirije Mulaku</t>
  </si>
  <si>
    <t>Bleona Ferizi</t>
  </si>
  <si>
    <t>Arlinda Xhafolli</t>
  </si>
  <si>
    <t>Rinesa Dragusha</t>
  </si>
  <si>
    <t>Donika Halili</t>
  </si>
  <si>
    <t>Shkurta Zogu</t>
  </si>
  <si>
    <t>Ernesa Jetullahu</t>
  </si>
  <si>
    <t>Eliza Shamolli</t>
  </si>
  <si>
    <t>Redona Mexhuani</t>
  </si>
  <si>
    <t>Anita Brahimi</t>
  </si>
  <si>
    <t>Arlinda Bërbatovci</t>
  </si>
  <si>
    <t>Edonita Zekaj</t>
  </si>
  <si>
    <t>Orgesta Zeka</t>
  </si>
  <si>
    <t>Elsa Zeqiri</t>
  </si>
  <si>
    <t>Emine Pllana</t>
  </si>
  <si>
    <t>Bleona Dedinca</t>
  </si>
  <si>
    <t>Blinerë Canolli</t>
  </si>
  <si>
    <t>Fortesa Makolli</t>
  </si>
  <si>
    <t>Edon Shala</t>
  </si>
  <si>
    <t>Leonida Shala</t>
  </si>
  <si>
    <t>Arlinda Bajrami</t>
  </si>
  <si>
    <t>Nexhmije Krasniqi</t>
  </si>
  <si>
    <t>Muhamet Tahiri</t>
  </si>
  <si>
    <t>Fortesa Halitaj</t>
  </si>
  <si>
    <t>Arjanita Rafuna</t>
  </si>
  <si>
    <r>
      <rPr>
        <sz val="14"/>
        <rFont val="Cambria"/>
        <family val="1"/>
        <scheme val="major"/>
      </rPr>
      <t>SHMM “Dr. Ali  Sokoli”- Prishtine
Nr.pr.169
Data:17.06.2016</t>
    </r>
    <r>
      <rPr>
        <sz val="10"/>
        <rFont val="Cambria"/>
        <family val="1"/>
        <scheme val="major"/>
      </rPr>
      <t xml:space="preserve">
</t>
    </r>
    <r>
      <rPr>
        <sz val="14"/>
        <rFont val="Cambria"/>
        <family val="1"/>
        <scheme val="major"/>
      </rPr>
      <t xml:space="preserve">
</t>
    </r>
    <r>
      <rPr>
        <sz val="18"/>
        <rFont val="Cambria"/>
        <family val="1"/>
        <scheme val="major"/>
      </rPr>
      <t xml:space="preserve">LISTA  E NXËNËSVE TË  PA  PRANUAR  NË DREJTIMIN:                                          Infermier i Përgjithshëm                                    </t>
    </r>
  </si>
  <si>
    <t>Vjosa Abazi</t>
  </si>
  <si>
    <t>Arlinda Mavriqi</t>
  </si>
  <si>
    <t>Qëndresa Berisha</t>
  </si>
  <si>
    <t>Leona Verbovci</t>
  </si>
  <si>
    <t>Arina Llapashtica</t>
  </si>
  <si>
    <t>Arta Vitija</t>
  </si>
  <si>
    <t>Erlinda Isufi</t>
  </si>
  <si>
    <t>Diellza Gashi</t>
  </si>
  <si>
    <t>Elsa Elezi</t>
  </si>
  <si>
    <t>Donita Mekaj</t>
  </si>
  <si>
    <t>Mimoza Ciriku</t>
  </si>
  <si>
    <t>Belinda Krasniqi</t>
  </si>
  <si>
    <t>Besëart Haziri</t>
  </si>
  <si>
    <t>Drin Shala</t>
  </si>
  <si>
    <t>Lendrit Ibrahimi</t>
  </si>
  <si>
    <t>Medina Hoxha</t>
  </si>
  <si>
    <t>Arbanë Imeri</t>
  </si>
  <si>
    <t>Azemine Murseli</t>
  </si>
  <si>
    <t>Bleona Vrajolli</t>
  </si>
  <si>
    <t>Blerina Rrmoku</t>
  </si>
  <si>
    <t>Djellza Xhemajlaj</t>
  </si>
  <si>
    <t>Rina Sopi</t>
  </si>
  <si>
    <t>Artiola Toplica</t>
  </si>
  <si>
    <t>Valentina Krasniqi</t>
  </si>
  <si>
    <t>Valentina Sefa</t>
  </si>
  <si>
    <t>Leona Zymberi</t>
  </si>
  <si>
    <t>Fuad Dragusha</t>
  </si>
  <si>
    <t>Adhurim Latifi</t>
  </si>
  <si>
    <t>Natyrë Isufi</t>
  </si>
  <si>
    <t>Erind Bajraktari</t>
  </si>
  <si>
    <t>Siera Kuleta</t>
  </si>
  <si>
    <t>Agnesa Alija</t>
  </si>
  <si>
    <t xml:space="preserve">Arlinda Rama </t>
  </si>
  <si>
    <t>Erëza Hyseni</t>
  </si>
  <si>
    <t>Albina Qerimi</t>
  </si>
  <si>
    <t>Urim Berisha</t>
  </si>
  <si>
    <t>Alma Grajqevci</t>
  </si>
  <si>
    <t>Elena Grajçevci</t>
  </si>
  <si>
    <t>Arlinda Kurrumeli</t>
  </si>
  <si>
    <t>Artesa Matoshi</t>
  </si>
  <si>
    <t>Anita Azemi</t>
  </si>
  <si>
    <t>Blina Obërtinca</t>
  </si>
  <si>
    <t>Rumejsa Ahmeti</t>
  </si>
  <si>
    <t>Shqipe Rafuna</t>
  </si>
  <si>
    <t>Agnesa Zeka</t>
  </si>
  <si>
    <t>Drilon Behrami</t>
  </si>
  <si>
    <t>Dafina Jetullahu</t>
  </si>
  <si>
    <t>Flamur Mustafa</t>
  </si>
  <si>
    <t>Alban Latifi</t>
  </si>
  <si>
    <t>Rinesa Syla</t>
  </si>
  <si>
    <t>Arlinda Metaj</t>
  </si>
  <si>
    <t>Liridona Arifi</t>
  </si>
  <si>
    <t>Albanik Behluli</t>
  </si>
  <si>
    <t>Eglantina Krasniqi</t>
  </si>
  <si>
    <t>Petrit Behluli</t>
  </si>
  <si>
    <t>Fortesa Ibishi</t>
  </si>
  <si>
    <t>Arbenita Rrahmani</t>
  </si>
  <si>
    <t>Leonita Nazifi</t>
  </si>
  <si>
    <t>Bleona Xhafa</t>
  </si>
  <si>
    <t>Bleonë Rama</t>
  </si>
  <si>
    <t>Diell Kongjeli</t>
  </si>
  <si>
    <t>Diana Gashi</t>
  </si>
  <si>
    <t>Albion Rexha</t>
  </si>
  <si>
    <r>
      <rPr>
        <sz val="14"/>
        <rFont val="Cambria"/>
        <family val="1"/>
        <scheme val="major"/>
      </rPr>
      <t>SHMM “Dr. Ali  Sokoli”- Prishtine
Nr.pr.165
Data:17.06.2016</t>
    </r>
    <r>
      <rPr>
        <sz val="10"/>
        <rFont val="Cambria"/>
        <family val="1"/>
        <scheme val="major"/>
      </rPr>
      <t xml:space="preserve">
</t>
    </r>
    <r>
      <rPr>
        <sz val="14"/>
        <rFont val="Cambria"/>
        <family val="1"/>
        <scheme val="major"/>
      </rPr>
      <t xml:space="preserve">
</t>
    </r>
    <r>
      <rPr>
        <sz val="18"/>
        <rFont val="Cambria"/>
        <family val="1"/>
        <scheme val="major"/>
      </rPr>
      <t xml:space="preserve">LISTA  E NXËNËSVE TË   PRANUAR  NË DREJTIMIN:                  Infermier i Përgjithshëm                                    </t>
    </r>
  </si>
  <si>
    <t>Altin Ismajli</t>
  </si>
  <si>
    <t>Ardenisa Gashi</t>
  </si>
  <si>
    <t>Arzu Spahija</t>
  </si>
  <si>
    <t>Erion Racaj</t>
  </si>
  <si>
    <t>Dafina Bërbatovci</t>
  </si>
  <si>
    <t>Vanesa Seferaj</t>
  </si>
  <si>
    <t>Faruk Dragusha</t>
  </si>
  <si>
    <t>Artan Aliu</t>
  </si>
  <si>
    <t>Gramos Dili</t>
  </si>
  <si>
    <t>Diellon Azizi</t>
  </si>
  <si>
    <t>Fidan Bublica</t>
  </si>
  <si>
    <t>Habibe Gashi</t>
  </si>
  <si>
    <t>Enesa Tërnava</t>
  </si>
  <si>
    <t>Erëza Kaja</t>
  </si>
  <si>
    <t>Albina Fejzullahu</t>
  </si>
  <si>
    <t>Lorent Idrizi</t>
  </si>
  <si>
    <t>Erëza Jashari</t>
  </si>
  <si>
    <t>Lenda Blakqori</t>
  </si>
  <si>
    <t>Leona Ramadani</t>
  </si>
  <si>
    <t>Medina Pllana</t>
  </si>
  <si>
    <t>Jona Bellaqa</t>
  </si>
  <si>
    <t>Linda Shahini</t>
  </si>
  <si>
    <t>Granit Selimi</t>
  </si>
  <si>
    <t>Rinor Gashi</t>
  </si>
  <si>
    <t>Betina Makolli</t>
  </si>
  <si>
    <t>Vion Hajrizi</t>
  </si>
  <si>
    <t>Drilona Canolli</t>
  </si>
  <si>
    <t>Artan Jashari</t>
  </si>
  <si>
    <t>Flutura Meleqi</t>
  </si>
  <si>
    <t>Besiana Bucolli</t>
  </si>
  <si>
    <t>Dionë Dukolli</t>
  </si>
  <si>
    <t>Valjetë Kraniqi</t>
  </si>
  <si>
    <t>Erna Namani</t>
  </si>
  <si>
    <t>Diellon Bylykbashi</t>
  </si>
  <si>
    <t>Rita Berisha</t>
  </si>
  <si>
    <t>Erodit Bucolli</t>
  </si>
  <si>
    <t>Lendrit Aliu</t>
  </si>
  <si>
    <t>Lorik Ramadani</t>
  </si>
  <si>
    <t>Melisa Berisha</t>
  </si>
  <si>
    <t>Djellon Shala</t>
  </si>
  <si>
    <t>Sherif Mustafa</t>
  </si>
  <si>
    <t>Krenare Seferaj</t>
  </si>
  <si>
    <t>Njomza Gërguri</t>
  </si>
  <si>
    <t>Ermonda Tahiri</t>
  </si>
  <si>
    <t>Diella Kastrati</t>
  </si>
  <si>
    <t>Butrint Shala</t>
  </si>
  <si>
    <t>Rineta Beqiri</t>
  </si>
  <si>
    <t>Italina Aliu</t>
  </si>
  <si>
    <t>Genc Sedreni</t>
  </si>
  <si>
    <t>Albion Berisha</t>
  </si>
  <si>
    <t>Erëza Rrahmani</t>
  </si>
  <si>
    <t>Habib Idrizi</t>
  </si>
  <si>
    <t>Mimoza Gërbeshi</t>
  </si>
  <si>
    <t>Ermira Muja</t>
  </si>
  <si>
    <t>Valbona Muharremi</t>
  </si>
  <si>
    <t>Donika Hajdari</t>
  </si>
  <si>
    <t>Krejona Bllaca</t>
  </si>
  <si>
    <t>Niemet Llumnica</t>
  </si>
  <si>
    <t>Shkurte Gashi</t>
  </si>
  <si>
    <t>Arta Pestisha</t>
  </si>
  <si>
    <t>Arta Zabeli</t>
  </si>
  <si>
    <t>Lorisa Berisha</t>
  </si>
  <si>
    <t>Ali Sfarça</t>
  </si>
  <si>
    <t>Altina Prenku</t>
  </si>
  <si>
    <r>
      <t xml:space="preserve">SHMM “Dr. Ali  Sokoli”- Prishtinë
Nr.pr.168
Data:17.06.2016
</t>
    </r>
    <r>
      <rPr>
        <b/>
        <sz val="18"/>
        <rFont val="Cambria"/>
        <family val="1"/>
        <scheme val="major"/>
      </rPr>
      <t xml:space="preserve">LISTA  E NXËNËSVE TË   PRANUAR  NË DREJTIMIN:                                                                                                     Tek.i Fizioterapisë </t>
    </r>
  </si>
  <si>
    <t>Shkodran Pacolli</t>
  </si>
  <si>
    <t>Albanit Zhugolli</t>
  </si>
  <si>
    <t>Tringa Simnica</t>
  </si>
  <si>
    <t>Festina Trashupa</t>
  </si>
  <si>
    <t>Samir Gashi</t>
  </si>
  <si>
    <t>Altina Uka</t>
  </si>
  <si>
    <t>Arjan Begolli</t>
  </si>
  <si>
    <t>Albin Gashi</t>
  </si>
  <si>
    <t>Gëzim Tasholli</t>
  </si>
  <si>
    <t>Ilire Deliu</t>
  </si>
  <si>
    <t>Elona Veseli</t>
  </si>
  <si>
    <t>Arjana Deliu</t>
  </si>
  <si>
    <t>Agnesa Bajqinovci</t>
  </si>
  <si>
    <t>Endrit Xhemajli</t>
  </si>
  <si>
    <t>Florentina Ruhani</t>
  </si>
  <si>
    <t>Agon Bekolli</t>
  </si>
  <si>
    <r>
      <rPr>
        <b/>
        <sz val="18"/>
        <rFont val="Cambria"/>
        <family val="1"/>
        <scheme val="major"/>
      </rPr>
      <t>SHMM “Dr. Ali  Sokoli”- Prishtine
Nr.pr.172
Data:17.06.2016</t>
    </r>
    <r>
      <rPr>
        <b/>
        <sz val="14"/>
        <rFont val="Cambria"/>
        <family val="1"/>
        <scheme val="major"/>
      </rPr>
      <t xml:space="preserve">
</t>
    </r>
    <r>
      <rPr>
        <b/>
        <sz val="18"/>
        <rFont val="Cambria"/>
        <family val="1"/>
        <scheme val="major"/>
      </rPr>
      <t xml:space="preserve">LISTA  E NXËNËSVE TË  PA PRANUAR  NË DREJTIMIN:                                     Tek.i Fizioterapisë </t>
    </r>
  </si>
  <si>
    <t>DREJTIMI NDERTIMTARISE</t>
  </si>
  <si>
    <t>Rangimi i konkurentëve në vlerësim (poentim) për Shkolla profesionale</t>
  </si>
  <si>
    <t>Bujupi</t>
  </si>
  <si>
    <t>Shinasi</t>
  </si>
  <si>
    <t>Drenis</t>
  </si>
  <si>
    <t>Berk</t>
  </si>
  <si>
    <t>Muhametali</t>
  </si>
  <si>
    <t>Laureta</t>
  </si>
  <si>
    <t>Donart</t>
  </si>
  <si>
    <t>Shpatmal</t>
  </si>
  <si>
    <t>Kalaja</t>
  </si>
  <si>
    <t xml:space="preserve">Fatmir </t>
  </si>
  <si>
    <t>Arbresha</t>
  </si>
  <si>
    <t>Kadri</t>
  </si>
  <si>
    <t>Ardinos</t>
  </si>
  <si>
    <t>Leonora</t>
  </si>
  <si>
    <t>Musë</t>
  </si>
  <si>
    <t>Iliet</t>
  </si>
  <si>
    <t>Lorent</t>
  </si>
  <si>
    <t>Omer</t>
  </si>
  <si>
    <t xml:space="preserve">Arbër </t>
  </si>
  <si>
    <t>Eduart</t>
  </si>
  <si>
    <t>Kushtrim</t>
  </si>
  <si>
    <t>Besnil</t>
  </si>
  <si>
    <t xml:space="preserve">Ardit </t>
  </si>
  <si>
    <t>Ajvazi</t>
  </si>
  <si>
    <t>Edion</t>
  </si>
  <si>
    <t>Shqipron</t>
  </si>
  <si>
    <t xml:space="preserve">Përparim </t>
  </si>
  <si>
    <t>Edi</t>
  </si>
  <si>
    <t>Basri</t>
  </si>
  <si>
    <t xml:space="preserve">Arlinda </t>
  </si>
  <si>
    <t xml:space="preserve">Arianita </t>
  </si>
  <si>
    <t>Hajdar</t>
  </si>
  <si>
    <t>Blendian</t>
  </si>
  <si>
    <t xml:space="preserve">Ruzhdi </t>
  </si>
  <si>
    <t xml:space="preserve">Rinard </t>
  </si>
  <si>
    <t>Arton</t>
  </si>
  <si>
    <t>Iliaz</t>
  </si>
  <si>
    <t>Gërbeshi</t>
  </si>
  <si>
    <t>Resul</t>
  </si>
  <si>
    <t>Emiri</t>
  </si>
  <si>
    <t>Bleriona</t>
  </si>
  <si>
    <t>Nuhi</t>
  </si>
  <si>
    <t>Mendurim</t>
  </si>
  <si>
    <t xml:space="preserve">Naser </t>
  </si>
  <si>
    <t>Shukri</t>
  </si>
  <si>
    <t xml:space="preserve">Ahmet </t>
  </si>
  <si>
    <t>Plakolli</t>
  </si>
  <si>
    <t>Matoshi</t>
  </si>
  <si>
    <t>Besmir</t>
  </si>
  <si>
    <t>Mustafë</t>
  </si>
  <si>
    <t>Haxhere</t>
  </si>
  <si>
    <t>Ujup</t>
  </si>
  <si>
    <t>Kreshnik</t>
  </si>
  <si>
    <t>Mehmet</t>
  </si>
  <si>
    <t xml:space="preserve">Hysen </t>
  </si>
  <si>
    <t>Eldona</t>
  </si>
  <si>
    <t>Raifi</t>
  </si>
  <si>
    <t>Safҫi</t>
  </si>
  <si>
    <t>SHMT "28 NËNTORI" - PRISHTINE</t>
  </si>
  <si>
    <t>NXËNËSIT E PRANUAR, DREJTIMI ARKITEKTURË, AFATI I QERSHORIT</t>
  </si>
  <si>
    <t>Jeton</t>
  </si>
  <si>
    <t>Rrezartë</t>
  </si>
  <si>
    <t>Arktim</t>
  </si>
  <si>
    <t>Tupalla</t>
  </si>
  <si>
    <t>Rrukiqi</t>
  </si>
  <si>
    <t>Bahri</t>
  </si>
  <si>
    <t>Dibrani</t>
  </si>
  <si>
    <t>Gojart</t>
  </si>
  <si>
    <t>Grashtica</t>
  </si>
  <si>
    <t>Kuka</t>
  </si>
  <si>
    <t>Hygerta</t>
  </si>
  <si>
    <t>Nderim</t>
  </si>
  <si>
    <t>Safet</t>
  </si>
  <si>
    <t>Lipovica</t>
  </si>
  <si>
    <t>Yll</t>
  </si>
  <si>
    <t>Hasime</t>
  </si>
  <si>
    <t>Valentin</t>
  </si>
  <si>
    <t>Bardhok</t>
  </si>
  <si>
    <t>Jetishi</t>
  </si>
  <si>
    <t>Voli</t>
  </si>
  <si>
    <t>Jetmire</t>
  </si>
  <si>
    <t>Dimal</t>
  </si>
  <si>
    <t>Dobruna</t>
  </si>
  <si>
    <t xml:space="preserve">Ibadete </t>
  </si>
  <si>
    <t>Lumturie</t>
  </si>
  <si>
    <t>Fatlind</t>
  </si>
  <si>
    <t>Veli</t>
  </si>
  <si>
    <t>Artina</t>
  </si>
  <si>
    <t>Irfan</t>
  </si>
  <si>
    <t>Gllogu</t>
  </si>
  <si>
    <t>Njazi</t>
  </si>
  <si>
    <t>Veliqi</t>
  </si>
  <si>
    <t>Fahri</t>
  </si>
  <si>
    <t>Alba</t>
  </si>
  <si>
    <t>Sead</t>
  </si>
  <si>
    <t>Leoart</t>
  </si>
  <si>
    <t>Emrulla</t>
  </si>
  <si>
    <t>Flakron</t>
  </si>
  <si>
    <t xml:space="preserve">Isa </t>
  </si>
  <si>
    <t>Bellopoja</t>
  </si>
  <si>
    <t>Endresa</t>
  </si>
  <si>
    <t xml:space="preserve">Remzi </t>
  </si>
  <si>
    <t>Fionë</t>
  </si>
  <si>
    <t>Grajqevci</t>
  </si>
  <si>
    <t>Leart</t>
  </si>
  <si>
    <t>Benet</t>
  </si>
  <si>
    <t>Rolind</t>
  </si>
  <si>
    <t>Miranda</t>
  </si>
  <si>
    <t>Behar</t>
  </si>
  <si>
    <t>Orges</t>
  </si>
  <si>
    <t>Fejzullah</t>
  </si>
  <si>
    <t>Dorart</t>
  </si>
  <si>
    <t>Keqekolla</t>
  </si>
  <si>
    <t>Clirim</t>
  </si>
  <si>
    <t xml:space="preserve">Mirjeta </t>
  </si>
  <si>
    <t>Adnan</t>
  </si>
  <si>
    <t>Avdullah</t>
  </si>
  <si>
    <t xml:space="preserve">Shemsi </t>
  </si>
  <si>
    <t>Pliana</t>
  </si>
  <si>
    <t>Fledon</t>
  </si>
  <si>
    <t>Fleond</t>
  </si>
  <si>
    <t>Xhamajl</t>
  </si>
  <si>
    <t>Lindon</t>
  </si>
  <si>
    <t>Besare</t>
  </si>
  <si>
    <t>Limon</t>
  </si>
  <si>
    <t>Arbnora</t>
  </si>
  <si>
    <t>Zenunu</t>
  </si>
  <si>
    <t>Erijon</t>
  </si>
  <si>
    <t>Ramaani</t>
  </si>
  <si>
    <t>Anita</t>
  </si>
  <si>
    <t>Nysret</t>
  </si>
  <si>
    <t>Ajshe</t>
  </si>
  <si>
    <t>Erëza</t>
  </si>
  <si>
    <t>Urtina</t>
  </si>
  <si>
    <t>Zejnullahu</t>
  </si>
  <si>
    <t>Kanisholli</t>
  </si>
  <si>
    <t>Ari</t>
  </si>
  <si>
    <t>Xheneta</t>
  </si>
  <si>
    <t>Govori</t>
  </si>
  <si>
    <t>Besmira</t>
  </si>
  <si>
    <t>Elvir</t>
  </si>
  <si>
    <t>Lavdim</t>
  </si>
  <si>
    <t>Suat</t>
  </si>
  <si>
    <t>Valmire</t>
  </si>
  <si>
    <t>Haxha</t>
  </si>
  <si>
    <t>1.Kimet Mejtani_________________</t>
  </si>
  <si>
    <t>2.Edita Gashi____________________</t>
  </si>
  <si>
    <t>3.Veton Hoti_____________________</t>
  </si>
  <si>
    <t>Drejtimi i Gjeodezise - viti shkollor 2016/2017</t>
  </si>
  <si>
    <t>Shkembim</t>
  </si>
  <si>
    <t>Besarb</t>
  </si>
  <si>
    <t>Shkurta</t>
  </si>
  <si>
    <t>Halit</t>
  </si>
  <si>
    <t>Armir</t>
  </si>
  <si>
    <t>Vera</t>
  </si>
  <si>
    <t>Pronaj</t>
  </si>
  <si>
    <t>Valton</t>
  </si>
  <si>
    <t>Trim</t>
  </si>
  <si>
    <t>Perparim</t>
  </si>
  <si>
    <t>Kinet</t>
  </si>
  <si>
    <t>Gezim</t>
  </si>
  <si>
    <t>Franca</t>
  </si>
  <si>
    <t>Makovci</t>
  </si>
  <si>
    <t>Hisni</t>
  </si>
  <si>
    <t>Mustafe</t>
  </si>
  <si>
    <t>Dibran</t>
  </si>
  <si>
    <t>Mehedin</t>
  </si>
  <si>
    <t>Sahlihu</t>
  </si>
  <si>
    <t>Samire</t>
  </si>
  <si>
    <t>Fllanza</t>
  </si>
  <si>
    <t>NXËNËSIT E PRANUAR NË AFATIN E QERSHORIT  , PROFILI PT- per vitin shkollor 2016-17</t>
  </si>
  <si>
    <t>Rinesa</t>
  </si>
  <si>
    <t>Shpat</t>
  </si>
  <si>
    <t>Florentina</t>
  </si>
  <si>
    <t>Shashivari</t>
  </si>
  <si>
    <t>Leonat</t>
  </si>
  <si>
    <t>Hajzer</t>
  </si>
  <si>
    <t>Obri</t>
  </si>
  <si>
    <t>Visoka</t>
  </si>
  <si>
    <t>Sogojeva</t>
  </si>
  <si>
    <t>Murat</t>
  </si>
  <si>
    <t>Erisa</t>
  </si>
  <si>
    <t>Smaili</t>
  </si>
  <si>
    <t>Lorian</t>
  </si>
  <si>
    <t>Ismajl</t>
  </si>
  <si>
    <t>Raçi</t>
  </si>
  <si>
    <t>Rinora</t>
  </si>
  <si>
    <t>Atem</t>
  </si>
  <si>
    <t>Shkëmbim</t>
  </si>
  <si>
    <t>Qaush</t>
  </si>
  <si>
    <t>Zenunaj</t>
  </si>
  <si>
    <t>Skol</t>
  </si>
  <si>
    <t>Behram</t>
  </si>
  <si>
    <t>Kelmandi</t>
  </si>
  <si>
    <t>Rrezarta</t>
  </si>
  <si>
    <t xml:space="preserve">Xhevdet </t>
  </si>
  <si>
    <t>Mirjeta</t>
  </si>
  <si>
    <t>Xhumshiti</t>
  </si>
  <si>
    <t>Eljesa</t>
  </si>
  <si>
    <t>Loresa</t>
  </si>
  <si>
    <t>Eduard</t>
  </si>
  <si>
    <t>Blondi</t>
  </si>
  <si>
    <t>Syart</t>
  </si>
  <si>
    <t>Valtrina</t>
  </si>
  <si>
    <t>Buzaku</t>
  </si>
  <si>
    <t xml:space="preserve">Agron </t>
  </si>
  <si>
    <t>Jakup</t>
  </si>
  <si>
    <t>Ropica</t>
  </si>
  <si>
    <t>Dedinca</t>
  </si>
  <si>
    <t>Xhigili</t>
  </si>
  <si>
    <t>Sherif</t>
  </si>
  <si>
    <t>Kerolli</t>
  </si>
  <si>
    <t>Samir</t>
  </si>
  <si>
    <t>Arburon</t>
  </si>
  <si>
    <t>Bejtush</t>
  </si>
  <si>
    <t>Fazili</t>
  </si>
  <si>
    <t>Herolind</t>
  </si>
  <si>
    <t>Avnor</t>
  </si>
  <si>
    <t>Besian</t>
  </si>
  <si>
    <t>Besnik</t>
  </si>
  <si>
    <t>Potera</t>
  </si>
  <si>
    <t>Betim</t>
  </si>
  <si>
    <t>Hajzeri</t>
  </si>
  <si>
    <t>Halimi</t>
  </si>
  <si>
    <t>Dafina</t>
  </si>
  <si>
    <t>Flora</t>
  </si>
  <si>
    <t>Drejtori :</t>
  </si>
  <si>
    <t>Betim Bajoku ___________</t>
  </si>
  <si>
    <t>_____________</t>
  </si>
  <si>
    <t>Sanie Hasolli____________</t>
  </si>
  <si>
    <t>Zyrafete Beqiri __________</t>
  </si>
  <si>
    <t>SHMT "28 NËNTORI" - PRISHTINË</t>
  </si>
  <si>
    <t>NXËNËSIT TË PAPRANUAR NË AFATIN E QERSHORIT  , PROFILI PT</t>
  </si>
  <si>
    <t>Vllahiu</t>
  </si>
  <si>
    <t>Jaholli</t>
  </si>
  <si>
    <t>Shefkie</t>
  </si>
  <si>
    <t>Sofie</t>
  </si>
  <si>
    <t>Hysni</t>
  </si>
  <si>
    <t>Lleshi</t>
  </si>
  <si>
    <t>Shkëqim</t>
  </si>
  <si>
    <t>Ises</t>
  </si>
  <si>
    <t>Belrona</t>
  </si>
  <si>
    <t>Ron</t>
  </si>
  <si>
    <t>Nebi</t>
  </si>
  <si>
    <t>Venra</t>
  </si>
  <si>
    <t>Prekorogja</t>
  </si>
  <si>
    <t>Arijanit</t>
  </si>
  <si>
    <t>Sender</t>
  </si>
  <si>
    <t>Hajredin</t>
  </si>
  <si>
    <t>Valdrina</t>
  </si>
  <si>
    <t>Bion</t>
  </si>
  <si>
    <t>Niazi</t>
  </si>
  <si>
    <t>Lorin</t>
  </si>
  <si>
    <t>Diamanta</t>
  </si>
  <si>
    <t>Përparim</t>
  </si>
  <si>
    <t>Valtin</t>
  </si>
  <si>
    <t>Gimolli</t>
  </si>
  <si>
    <t>Edison</t>
  </si>
  <si>
    <t>Nesret</t>
  </si>
  <si>
    <t>Besarta</t>
  </si>
  <si>
    <t>Linda</t>
  </si>
  <si>
    <t xml:space="preserve">Elvira </t>
  </si>
  <si>
    <t>Kesjam</t>
  </si>
  <si>
    <t>Tringa</t>
  </si>
  <si>
    <t>Fikret</t>
  </si>
  <si>
    <t>Idrizaj</t>
  </si>
  <si>
    <t>Ardonit</t>
  </si>
  <si>
    <t>Samet</t>
  </si>
  <si>
    <t>Elza</t>
  </si>
  <si>
    <t>Bici</t>
  </si>
  <si>
    <t>Elvis</t>
  </si>
  <si>
    <t>Sadri</t>
  </si>
  <si>
    <t>Beqolli</t>
  </si>
  <si>
    <t>Liron</t>
  </si>
  <si>
    <t>Rnor</t>
  </si>
  <si>
    <t>Jupolli</t>
  </si>
  <si>
    <t>Konjuhi</t>
  </si>
  <si>
    <t>DREJTIMI GRAFIKË</t>
  </si>
  <si>
    <t xml:space="preserve">         Rangimi I konkurentëve në vlerësim (poentim) për Shkolla profesionale</t>
  </si>
  <si>
    <t>Arjanita</t>
  </si>
  <si>
    <t>Leonita</t>
  </si>
  <si>
    <t>Lauresa</t>
  </si>
  <si>
    <t>Edurlind</t>
  </si>
  <si>
    <t>Dalip</t>
  </si>
  <si>
    <t>Fidan</t>
  </si>
  <si>
    <t>Januzi</t>
  </si>
  <si>
    <t>Talat</t>
  </si>
  <si>
    <t>Namani</t>
  </si>
  <si>
    <t>Kujtim</t>
  </si>
  <si>
    <t>Kosova</t>
  </si>
  <si>
    <t>Roan</t>
  </si>
  <si>
    <t>Avdi</t>
  </si>
  <si>
    <t>Zenjullah</t>
  </si>
  <si>
    <t>Pëparim</t>
  </si>
  <si>
    <t>Zijaver</t>
  </si>
  <si>
    <t>Azem</t>
  </si>
  <si>
    <t xml:space="preserve">Nexhat </t>
  </si>
  <si>
    <t>Sara</t>
  </si>
  <si>
    <t>Margarita</t>
  </si>
  <si>
    <t>Xheladin</t>
  </si>
  <si>
    <t>Ruzhi</t>
  </si>
  <si>
    <t>Lauris</t>
  </si>
  <si>
    <t>Mevlud</t>
  </si>
  <si>
    <t>Donard</t>
  </si>
  <si>
    <t>Tefik</t>
  </si>
  <si>
    <t>Lumbardh</t>
  </si>
  <si>
    <t>Jonuzi</t>
  </si>
  <si>
    <t>Malsor</t>
  </si>
  <si>
    <t>Sallahu</t>
  </si>
  <si>
    <t>Ilza</t>
  </si>
  <si>
    <t>Kaleja</t>
  </si>
  <si>
    <t>DREJTIMI DIZAJN GRAFIKË</t>
  </si>
  <si>
    <t>Korab</t>
  </si>
  <si>
    <t>Esat</t>
  </si>
  <si>
    <t>Bunjaku</t>
  </si>
  <si>
    <t>Elvira</t>
  </si>
  <si>
    <t>Shqiponjë</t>
  </si>
  <si>
    <t>Artan</t>
  </si>
  <si>
    <t>Erita</t>
  </si>
  <si>
    <t>Amant</t>
  </si>
  <si>
    <t>Eris</t>
  </si>
  <si>
    <t>Bledri</t>
  </si>
  <si>
    <t>Refki</t>
  </si>
  <si>
    <t>Istref</t>
  </si>
  <si>
    <t>Emir</t>
  </si>
  <si>
    <t>Erza</t>
  </si>
  <si>
    <t>Ghalit</t>
  </si>
  <si>
    <t>Fat</t>
  </si>
  <si>
    <t>Selajdin</t>
  </si>
  <si>
    <t>Alberina</t>
  </si>
  <si>
    <t>Muahmet</t>
  </si>
  <si>
    <t>Kurtishaj</t>
  </si>
  <si>
    <t>Durmishi</t>
  </si>
  <si>
    <t>Arxhent</t>
  </si>
  <si>
    <t>Dialeta</t>
  </si>
  <si>
    <t>Fatime</t>
  </si>
  <si>
    <t>Zana</t>
  </si>
  <si>
    <t>Antigona</t>
  </si>
  <si>
    <t>Eldion</t>
  </si>
  <si>
    <t>Troshupa</t>
  </si>
  <si>
    <t>Limaj</t>
  </si>
  <si>
    <t>BARDHYL</t>
  </si>
  <si>
    <t>DELIU</t>
  </si>
  <si>
    <t>DIONA</t>
  </si>
  <si>
    <t>ABEDIN</t>
  </si>
  <si>
    <t xml:space="preserve">EREZA  </t>
  </si>
  <si>
    <t>ENIT</t>
  </si>
  <si>
    <t>HALIL</t>
  </si>
  <si>
    <t>NJOMEZA</t>
  </si>
  <si>
    <t>ELMEDINA</t>
  </si>
  <si>
    <t>ABDULLAHU</t>
  </si>
  <si>
    <t>YLLEZA</t>
  </si>
  <si>
    <t xml:space="preserve">XHEVAT </t>
  </si>
  <si>
    <t>XHEMSHITI</t>
  </si>
  <si>
    <t xml:space="preserve">ARJETA  </t>
  </si>
  <si>
    <t>XHELADINI</t>
  </si>
  <si>
    <t>KORQA</t>
  </si>
  <si>
    <t>ARIAN</t>
  </si>
  <si>
    <t>SMAIL</t>
  </si>
  <si>
    <t>JERINE</t>
  </si>
  <si>
    <t>MAZREKU</t>
  </si>
  <si>
    <t>FIDAIM</t>
  </si>
  <si>
    <t>DUSHULLOFCI</t>
  </si>
  <si>
    <t>NUREDIN</t>
  </si>
  <si>
    <t>KOZHANI</t>
  </si>
  <si>
    <t>RRITA</t>
  </si>
  <si>
    <t xml:space="preserve">ERZANA </t>
  </si>
  <si>
    <t xml:space="preserve">RINESA </t>
  </si>
  <si>
    <t>BLENTINA</t>
  </si>
  <si>
    <t>NISHORI</t>
  </si>
  <si>
    <t>CUBAJ</t>
  </si>
  <si>
    <t>ARIANISA</t>
  </si>
  <si>
    <t>ASTRIT</t>
  </si>
  <si>
    <t>SHAQIRI</t>
  </si>
  <si>
    <t>SHPRESIM</t>
  </si>
  <si>
    <t xml:space="preserve">ENIS </t>
  </si>
  <si>
    <t>BEHXHET</t>
  </si>
  <si>
    <t>QAZIM</t>
  </si>
  <si>
    <t>URANIK</t>
  </si>
  <si>
    <t>LLUGALIU</t>
  </si>
  <si>
    <t>ASDREN</t>
  </si>
  <si>
    <t>MILLAKU</t>
  </si>
  <si>
    <t xml:space="preserve">SHKELQIM </t>
  </si>
  <si>
    <t>FIONA</t>
  </si>
  <si>
    <t>MUMIN</t>
  </si>
  <si>
    <t>YLLZA</t>
  </si>
  <si>
    <t>KRAJKOVA</t>
  </si>
  <si>
    <t>BLERT</t>
  </si>
  <si>
    <t>NYSTRET</t>
  </si>
  <si>
    <t xml:space="preserve">ZGJIM </t>
  </si>
  <si>
    <t>BALIU</t>
  </si>
  <si>
    <t>HASIM</t>
  </si>
  <si>
    <t>DEMAJ</t>
  </si>
  <si>
    <t>VIOLETA</t>
  </si>
  <si>
    <t>MUSTAF</t>
  </si>
  <si>
    <t>MEKOLLI</t>
  </si>
  <si>
    <t xml:space="preserve">SADIK </t>
  </si>
  <si>
    <t>MURTURI</t>
  </si>
  <si>
    <t>OSMAN</t>
  </si>
  <si>
    <t>FJOLLE</t>
  </si>
  <si>
    <t>SHKODRIQI</t>
  </si>
  <si>
    <t>BLENDA</t>
  </si>
  <si>
    <t>BLENDON</t>
  </si>
  <si>
    <t>HAJZER</t>
  </si>
  <si>
    <t xml:space="preserve">AGIM </t>
  </si>
  <si>
    <t>KRASNIIQI</t>
  </si>
  <si>
    <t>JAKA</t>
  </si>
  <si>
    <t>QENAN</t>
  </si>
  <si>
    <t xml:space="preserve">GENTRIT </t>
  </si>
  <si>
    <t>RUSHITI</t>
  </si>
  <si>
    <t>FERIT</t>
  </si>
  <si>
    <t>Drejtori i shkolles</t>
  </si>
  <si>
    <t>Mr. Jahe Sahiti</t>
  </si>
  <si>
    <t>__________________</t>
  </si>
  <si>
    <t>ADMINISTRATE, NXENESIT E PAPRANUAR, 2016-2017</t>
  </si>
  <si>
    <t>BEGUSH</t>
  </si>
  <si>
    <t>LUANDA</t>
  </si>
  <si>
    <t>IZET</t>
  </si>
  <si>
    <t>KONJUHI</t>
  </si>
  <si>
    <t>ELVIS</t>
  </si>
  <si>
    <t>JURIDIK, NXENESIT E PRANUAR, 2016-2017</t>
  </si>
  <si>
    <t>RACAJ</t>
  </si>
  <si>
    <t>ARBANON</t>
  </si>
  <si>
    <t>ERMIRE</t>
  </si>
  <si>
    <t>MERISHAH</t>
  </si>
  <si>
    <t>FEJSAL</t>
  </si>
  <si>
    <t>VLERAN</t>
  </si>
  <si>
    <t>NEXHEMDIN</t>
  </si>
  <si>
    <t>SADAT</t>
  </si>
  <si>
    <t>BERAT</t>
  </si>
  <si>
    <t>PODVORICA</t>
  </si>
  <si>
    <t>SHKURTA</t>
  </si>
  <si>
    <t>FLAMUR</t>
  </si>
  <si>
    <t>VALBONA</t>
  </si>
  <si>
    <t>FONA</t>
  </si>
  <si>
    <t>ALBI</t>
  </si>
  <si>
    <t>VENERA</t>
  </si>
  <si>
    <t xml:space="preserve">HISEN  </t>
  </si>
  <si>
    <t>MAQEDONSI</t>
  </si>
  <si>
    <t>GUBETINI</t>
  </si>
  <si>
    <t>PAVARSIM</t>
  </si>
  <si>
    <t>ELDA</t>
  </si>
  <si>
    <t>EDIAN</t>
  </si>
  <si>
    <t>FERAT</t>
  </si>
  <si>
    <t>REINESA</t>
  </si>
  <si>
    <t>FLORENTA</t>
  </si>
  <si>
    <t>FEJZË</t>
  </si>
  <si>
    <t>ALBENITA</t>
  </si>
  <si>
    <t>UJUP</t>
  </si>
  <si>
    <t>VERD</t>
  </si>
  <si>
    <t xml:space="preserve">NASER </t>
  </si>
  <si>
    <t>GEZIME</t>
  </si>
  <si>
    <t>LAURETA</t>
  </si>
  <si>
    <t>ISAK</t>
  </si>
  <si>
    <t>CURRI</t>
  </si>
  <si>
    <t>LORIS</t>
  </si>
  <si>
    <t>DOMINIK</t>
  </si>
  <si>
    <t>UJOP</t>
  </si>
  <si>
    <t>REZANA</t>
  </si>
  <si>
    <t>ERLETË</t>
  </si>
  <si>
    <t>____________________</t>
  </si>
  <si>
    <t xml:space="preserve"> </t>
  </si>
  <si>
    <t>JURIDIK, NXENESIT E PAPRANUAR, 2016-2017</t>
  </si>
  <si>
    <t>ARBLIND</t>
  </si>
  <si>
    <t>JONUZ</t>
  </si>
  <si>
    <t>VIKTOR</t>
  </si>
  <si>
    <t>KUSHNIMI</t>
  </si>
  <si>
    <t>KAQURI</t>
  </si>
  <si>
    <t>MAJLINDA</t>
  </si>
  <si>
    <t>RESHAT</t>
  </si>
  <si>
    <t>SHPEND</t>
  </si>
  <si>
    <t>VOLI</t>
  </si>
  <si>
    <t>ELEMDINA</t>
  </si>
  <si>
    <t>RREZE</t>
  </si>
  <si>
    <t>META</t>
  </si>
  <si>
    <t>FJOLLË</t>
  </si>
  <si>
    <t>ZYMBERI</t>
  </si>
  <si>
    <t>JASHANAICA</t>
  </si>
  <si>
    <t xml:space="preserve">AGNESA </t>
  </si>
  <si>
    <t>MATAROVA</t>
  </si>
  <si>
    <t>MELIZA</t>
  </si>
  <si>
    <t>XHELA</t>
  </si>
  <si>
    <t>ALTIRN</t>
  </si>
  <si>
    <t>SMAKAJ</t>
  </si>
  <si>
    <t>JETULLA</t>
  </si>
  <si>
    <t>KABASHI</t>
  </si>
  <si>
    <t>LEUNITA</t>
  </si>
  <si>
    <t>SEFADIN</t>
  </si>
  <si>
    <t>RABUSHAJ</t>
  </si>
  <si>
    <t>ERDONITA</t>
  </si>
  <si>
    <t>MRAMURI</t>
  </si>
  <si>
    <t>FIDAN</t>
  </si>
  <si>
    <t>TRIUMF</t>
  </si>
  <si>
    <t>FAZLIAJ</t>
  </si>
  <si>
    <t>LEURITA</t>
  </si>
  <si>
    <t>PACI</t>
  </si>
  <si>
    <t>SHALAKU</t>
  </si>
  <si>
    <t>BELLOPOJA</t>
  </si>
  <si>
    <t>SOPJIANI</t>
  </si>
  <si>
    <t>SHPEJTIM</t>
  </si>
  <si>
    <t>DORONTINA</t>
  </si>
  <si>
    <t>FLORIE</t>
  </si>
  <si>
    <t>ZAHIRI</t>
  </si>
  <si>
    <t>AMIN</t>
  </si>
  <si>
    <t>SEJDINI</t>
  </si>
  <si>
    <t>GJEMA</t>
  </si>
  <si>
    <t>ERMANDË</t>
  </si>
  <si>
    <t>DRINOR</t>
  </si>
  <si>
    <t>ATDHETARE</t>
  </si>
  <si>
    <t>AZ- NXENESIT E PRANUAR, 2016-2017</t>
  </si>
  <si>
    <t>BUKURIJE</t>
  </si>
  <si>
    <t>DUBOVA</t>
  </si>
  <si>
    <t>BOROVCI</t>
  </si>
  <si>
    <t>SAFET</t>
  </si>
  <si>
    <t>ÇITAKU</t>
  </si>
  <si>
    <t>DIJELLZA</t>
  </si>
  <si>
    <t>GZIM</t>
  </si>
  <si>
    <t>NRECI</t>
  </si>
  <si>
    <t>ARJOLA</t>
  </si>
  <si>
    <t>EMIN</t>
  </si>
  <si>
    <t>SADRIJA</t>
  </si>
  <si>
    <t>FEJSALL</t>
  </si>
  <si>
    <t>DORENTINA</t>
  </si>
  <si>
    <t>NJAZI</t>
  </si>
  <si>
    <t>RAKOCI</t>
  </si>
  <si>
    <t>SHPAT</t>
  </si>
  <si>
    <t>EURON</t>
  </si>
  <si>
    <t>SHKELQIM</t>
  </si>
  <si>
    <t>TORA</t>
  </si>
  <si>
    <t>DONJETE</t>
  </si>
  <si>
    <t>NAXHI</t>
  </si>
  <si>
    <t>SULEJMAN</t>
  </si>
  <si>
    <t>LAVDIJE</t>
  </si>
  <si>
    <t>RIGONA</t>
  </si>
  <si>
    <t>GJELBRESE</t>
  </si>
  <si>
    <t>QENDRIM</t>
  </si>
  <si>
    <t>LIBERTA</t>
  </si>
  <si>
    <t>AZ- NXENESIT E PAPRANUAR, 2016-2017</t>
  </si>
  <si>
    <t>FEXHRI</t>
  </si>
  <si>
    <t>LEONART</t>
  </si>
  <si>
    <t>HAJRUSH</t>
  </si>
  <si>
    <t>EDIONA</t>
  </si>
  <si>
    <t>ZEKIRJA</t>
  </si>
  <si>
    <t>NOVOBERDALIU</t>
  </si>
  <si>
    <t>ALKETA</t>
  </si>
  <si>
    <t>REDON</t>
  </si>
  <si>
    <t>BANKA DHE SIGURIME-NXENESIT E PRANUAR, 2016-2017</t>
  </si>
  <si>
    <t>JETESA</t>
  </si>
  <si>
    <t>PREMTIM</t>
  </si>
  <si>
    <t>SIHANA</t>
  </si>
  <si>
    <t>LLUMNICA</t>
  </si>
  <si>
    <t>FJONA</t>
  </si>
  <si>
    <t>BLEDAR</t>
  </si>
  <si>
    <t>FETI</t>
  </si>
  <si>
    <t>ADIL</t>
  </si>
  <si>
    <t>AVDURRAHMAN</t>
  </si>
  <si>
    <t>SELAJDIN</t>
  </si>
  <si>
    <t>KUNUSHEVCI</t>
  </si>
  <si>
    <t>BUZAKI</t>
  </si>
  <si>
    <t>GALDIM</t>
  </si>
  <si>
    <t>TAFE</t>
  </si>
  <si>
    <t>KAJDOMCAJ</t>
  </si>
  <si>
    <t xml:space="preserve">LIRIE </t>
  </si>
  <si>
    <t>EDUART</t>
  </si>
  <si>
    <t>LAURENTA</t>
  </si>
  <si>
    <t>ENGJULL</t>
  </si>
  <si>
    <t xml:space="preserve">ILIR </t>
  </si>
  <si>
    <t>JUPOLLI</t>
  </si>
  <si>
    <t>GJINOVCI</t>
  </si>
  <si>
    <t>BATATINA</t>
  </si>
  <si>
    <t>DENIT</t>
  </si>
  <si>
    <t>SABEDIN</t>
  </si>
  <si>
    <t>BARDHOK</t>
  </si>
  <si>
    <t>NOSHI</t>
  </si>
  <si>
    <t>QËNDRESA</t>
  </si>
  <si>
    <t>_________________</t>
  </si>
  <si>
    <t>BANKA DHE SIGURIME-NXENESIT E PAPRANUAR, 2016-2017</t>
  </si>
  <si>
    <t>MUFAIL</t>
  </si>
  <si>
    <t>SIMNICA</t>
  </si>
  <si>
    <t>DEDINCA</t>
  </si>
  <si>
    <t>ENDRI</t>
  </si>
  <si>
    <t>NADIR</t>
  </si>
  <si>
    <t>VENESA</t>
  </si>
  <si>
    <t>ABDYLI</t>
  </si>
  <si>
    <t>DITMIR</t>
  </si>
  <si>
    <t>RAPICA</t>
  </si>
  <si>
    <t>AFRESA</t>
  </si>
  <si>
    <t>LORIKA</t>
  </si>
  <si>
    <t>JANJEVALIU</t>
  </si>
  <si>
    <t>FINANCA- NXENESIT E PRANUAR, 2016-2017</t>
  </si>
  <si>
    <t>GONI</t>
  </si>
  <si>
    <t>ISTOGU</t>
  </si>
  <si>
    <t>ADONESA</t>
  </si>
  <si>
    <t>MEHMED</t>
  </si>
  <si>
    <t xml:space="preserve">BISLIM </t>
  </si>
  <si>
    <t>IKREM</t>
  </si>
  <si>
    <t>NEHAT</t>
  </si>
  <si>
    <t>LAURESE</t>
  </si>
  <si>
    <t>MUSTAFE</t>
  </si>
  <si>
    <t>LINDON</t>
  </si>
  <si>
    <t>SHKODRAN</t>
  </si>
  <si>
    <t>FATBARDH</t>
  </si>
  <si>
    <t>ERISA</t>
  </si>
  <si>
    <t>MEFAIL</t>
  </si>
  <si>
    <t>HAJRULLAHU</t>
  </si>
  <si>
    <t>DONAT</t>
  </si>
  <si>
    <t>ARJAN</t>
  </si>
  <si>
    <t>LIKA</t>
  </si>
  <si>
    <t>VAHIDE</t>
  </si>
  <si>
    <t>XHEMSHIT</t>
  </si>
  <si>
    <t>ARIANITA</t>
  </si>
  <si>
    <t>HAFIR</t>
  </si>
  <si>
    <t>EMIR</t>
  </si>
  <si>
    <t>ELIKONA</t>
  </si>
  <si>
    <t>ABEDINI</t>
  </si>
  <si>
    <t>RAME</t>
  </si>
  <si>
    <t>ARTI</t>
  </si>
  <si>
    <t>DORENTINË</t>
  </si>
  <si>
    <t>NUHI</t>
  </si>
  <si>
    <t>GENITA</t>
  </si>
  <si>
    <t>DRENI</t>
  </si>
  <si>
    <t>ALMANDA</t>
  </si>
  <si>
    <t>EGZONITA</t>
  </si>
  <si>
    <t xml:space="preserve">BESIM </t>
  </si>
  <si>
    <t>ELJESA</t>
  </si>
  <si>
    <t>NEXHIP</t>
  </si>
  <si>
    <t>RAÇI</t>
  </si>
  <si>
    <t>______________</t>
  </si>
  <si>
    <t>FINANCA- NXENESIT E PAPRANUAR, 2016-2017</t>
  </si>
  <si>
    <t>NEVAP</t>
  </si>
  <si>
    <t>OSAJ</t>
  </si>
  <si>
    <t>MIFTAR</t>
  </si>
  <si>
    <t>IMERAJ</t>
  </si>
  <si>
    <t xml:space="preserve">EDON </t>
  </si>
  <si>
    <t>DURAKI</t>
  </si>
  <si>
    <t>ELVISA</t>
  </si>
  <si>
    <t>KEMAJL</t>
  </si>
  <si>
    <t>FRANCA</t>
  </si>
  <si>
    <t>CANA</t>
  </si>
  <si>
    <t>KONTABILITET-NXENESIT E PRANUAR, 2016-2017</t>
  </si>
  <si>
    <t>RRUSTEMI</t>
  </si>
  <si>
    <t>VESAT</t>
  </si>
  <si>
    <t>ISTREFI</t>
  </si>
  <si>
    <t>EDLIRA</t>
  </si>
  <si>
    <t>PAÇARIZI</t>
  </si>
  <si>
    <t>HENDVIK</t>
  </si>
  <si>
    <t>ZHEGROVA</t>
  </si>
  <si>
    <t>SHQIPRIM</t>
  </si>
  <si>
    <t>GRAMOS</t>
  </si>
  <si>
    <t>MARTINAJ</t>
  </si>
  <si>
    <t>UKËHAXHAJ</t>
  </si>
  <si>
    <t>XHIGOLLI</t>
  </si>
  <si>
    <t>NIJAZI</t>
  </si>
  <si>
    <t>ATIMIAN</t>
  </si>
  <si>
    <t>SADRIU</t>
  </si>
  <si>
    <t>MALBORA</t>
  </si>
  <si>
    <t>AVDYRRAHIM</t>
  </si>
  <si>
    <t>UVEJS</t>
  </si>
  <si>
    <t>TAIRAGINI</t>
  </si>
  <si>
    <t>HAXHIJAHA</t>
  </si>
  <si>
    <t>BENET</t>
  </si>
  <si>
    <t>ARBLIN</t>
  </si>
  <si>
    <t>SIERA</t>
  </si>
  <si>
    <t>SHISHANI</t>
  </si>
  <si>
    <t>ETNIK</t>
  </si>
  <si>
    <t>ZEJNULLAHU</t>
  </si>
  <si>
    <t>RENESA</t>
  </si>
  <si>
    <t>BISTRAZHINI</t>
  </si>
  <si>
    <t>RILIND</t>
  </si>
  <si>
    <t>MAÇASTENA</t>
  </si>
  <si>
    <t>MUÇOLLI</t>
  </si>
  <si>
    <t>MAVRIQI</t>
  </si>
  <si>
    <t>KAQELI</t>
  </si>
  <si>
    <t>DEMAKU</t>
  </si>
  <si>
    <t>SHQIPDON</t>
  </si>
  <si>
    <t>EDESA</t>
  </si>
  <si>
    <t>KONTABILITET-NXENESIT E PAPRANUAR, 2016-2017</t>
  </si>
  <si>
    <t>VALTON</t>
  </si>
  <si>
    <t>AMINE</t>
  </si>
  <si>
    <t>EXHEVIT</t>
  </si>
  <si>
    <t>MUS</t>
  </si>
  <si>
    <t>HEROLIND</t>
  </si>
  <si>
    <t>MURTEZI</t>
  </si>
  <si>
    <t>MARKETING, NXENESIT E PRANUAR 2016-2017</t>
  </si>
  <si>
    <t>DILAVERE</t>
  </si>
  <si>
    <t>HAJRIJE</t>
  </si>
  <si>
    <t>SEBAJDIN</t>
  </si>
  <si>
    <t>ADRIATIK</t>
  </si>
  <si>
    <t>HAJREDIN</t>
  </si>
  <si>
    <t>ELEZI</t>
  </si>
  <si>
    <t>FEJZULLAHI</t>
  </si>
  <si>
    <t>GOJART</t>
  </si>
  <si>
    <t>RUDARI</t>
  </si>
  <si>
    <t>ALBIJAN</t>
  </si>
  <si>
    <t>JUSUFI</t>
  </si>
  <si>
    <t>MUJI</t>
  </si>
  <si>
    <t>HEKURONA</t>
  </si>
  <si>
    <t>YMER</t>
  </si>
  <si>
    <t>KURTESHI</t>
  </si>
  <si>
    <t>FATOS</t>
  </si>
  <si>
    <t>FILLOJETE</t>
  </si>
  <si>
    <t>MEXHID</t>
  </si>
  <si>
    <t>_______________</t>
  </si>
  <si>
    <t>MARKETING, NXENESIT E PAPRANUAR 2016-2017</t>
  </si>
  <si>
    <t>RAJMONDA</t>
  </si>
  <si>
    <t>MUHAZOG</t>
  </si>
  <si>
    <t>DIORITA</t>
  </si>
  <si>
    <t>ESAD</t>
  </si>
  <si>
    <t>DEFRIM</t>
  </si>
  <si>
    <t xml:space="preserve">RRAHMAN </t>
  </si>
  <si>
    <t>EDONJETA</t>
  </si>
  <si>
    <t>NEBIH</t>
  </si>
  <si>
    <t>BURNIKU</t>
  </si>
  <si>
    <t>ZHUBI</t>
  </si>
  <si>
    <t>LINDITA</t>
  </si>
  <si>
    <t>ARBULON</t>
  </si>
  <si>
    <t>INDRIT</t>
  </si>
  <si>
    <t>RUSINOVCI</t>
  </si>
  <si>
    <t>ELIJOT</t>
  </si>
  <si>
    <t>MARTETI</t>
  </si>
  <si>
    <t>MUNISHI</t>
  </si>
  <si>
    <t>SHL-NXENESIT E PRANUAR, 2016-2017</t>
  </si>
  <si>
    <t>ARTON</t>
  </si>
  <si>
    <t>SHURDHANI</t>
  </si>
  <si>
    <t>SHQIPTAR</t>
  </si>
  <si>
    <t>JAHJA</t>
  </si>
  <si>
    <t>ERLINDA</t>
  </si>
  <si>
    <t xml:space="preserve">VENHAR </t>
  </si>
  <si>
    <t>HAJDIN</t>
  </si>
  <si>
    <t>URTIM</t>
  </si>
  <si>
    <t>SEVDIM</t>
  </si>
  <si>
    <t xml:space="preserve">ARBËR </t>
  </si>
  <si>
    <t>ILIRJAN</t>
  </si>
  <si>
    <t>RIFAT</t>
  </si>
  <si>
    <t>BERTSAN</t>
  </si>
  <si>
    <t xml:space="preserve">DRILON </t>
  </si>
  <si>
    <t xml:space="preserve">FIDAN </t>
  </si>
  <si>
    <t>VEDAT</t>
  </si>
  <si>
    <t>BLODIN</t>
  </si>
  <si>
    <t xml:space="preserve">BLERTON </t>
  </si>
  <si>
    <t>ELHAMI</t>
  </si>
  <si>
    <t>BULLAKU</t>
  </si>
  <si>
    <t>________________</t>
  </si>
  <si>
    <t>SHL-NXENESIT E PAPRANUAR, 2016-2017</t>
  </si>
  <si>
    <t>LILI</t>
  </si>
  <si>
    <t>BARDH</t>
  </si>
  <si>
    <t>PRELVUKAJ</t>
  </si>
  <si>
    <t>SOFTOLLI</t>
  </si>
  <si>
    <t xml:space="preserve">ALBIN </t>
  </si>
  <si>
    <t>Agrobiznes 10-1</t>
  </si>
  <si>
    <t xml:space="preserve">Kujdesrari: </t>
  </si>
  <si>
    <t xml:space="preserve"> Nr.</t>
  </si>
  <si>
    <t xml:space="preserve">Emri I Prindit </t>
  </si>
  <si>
    <t>Lumira</t>
  </si>
  <si>
    <t>Bytyçi</t>
  </si>
  <si>
    <t>Vjosa</t>
  </si>
  <si>
    <t>Isa</t>
  </si>
  <si>
    <t>Ejip</t>
  </si>
  <si>
    <t>Aulona</t>
  </si>
  <si>
    <t>Fortesa</t>
  </si>
  <si>
    <t>Qemajl</t>
  </si>
  <si>
    <t>Cernoveri</t>
  </si>
  <si>
    <t>Bejta</t>
  </si>
  <si>
    <t>Amir</t>
  </si>
  <si>
    <t>Gentian</t>
  </si>
  <si>
    <t>Rolanda</t>
  </si>
  <si>
    <t xml:space="preserve">Blerona </t>
  </si>
  <si>
    <t>Elmedina</t>
  </si>
  <si>
    <t>Fitor</t>
  </si>
  <si>
    <t>Arjon</t>
  </si>
  <si>
    <t>Lumturije</t>
  </si>
  <si>
    <t>Zhdrella</t>
  </si>
  <si>
    <t>Diamant</t>
  </si>
  <si>
    <t xml:space="preserve">Kujdestar: </t>
  </si>
  <si>
    <t>Albulena</t>
  </si>
  <si>
    <t>Ferid</t>
  </si>
  <si>
    <t>Elisa</t>
  </si>
  <si>
    <t>Teknologjia e prodhimtarisë bujqesore 10/4</t>
  </si>
  <si>
    <t>Lulezim</t>
  </si>
  <si>
    <t>Donand</t>
  </si>
  <si>
    <t>Cakiqi</t>
  </si>
  <si>
    <t xml:space="preserve">Altin </t>
  </si>
  <si>
    <t>Shqiprim</t>
  </si>
  <si>
    <t>Konoshefci</t>
  </si>
  <si>
    <t>Arbin</t>
  </si>
  <si>
    <t>Qerimi</t>
  </si>
  <si>
    <t>Edon</t>
  </si>
  <si>
    <r>
      <t xml:space="preserve">Teknologji Ushqimore  </t>
    </r>
    <r>
      <rPr>
        <b/>
        <sz val="14"/>
        <color indexed="8"/>
        <rFont val="Calibri"/>
        <family val="2"/>
      </rPr>
      <t>10-6</t>
    </r>
  </si>
  <si>
    <t>Preniqi</t>
  </si>
  <si>
    <t>Erdian</t>
  </si>
  <si>
    <t>Edmir</t>
  </si>
  <si>
    <t xml:space="preserve">Valdrin </t>
  </si>
  <si>
    <t>Agushi</t>
  </si>
  <si>
    <t>Blerand</t>
  </si>
  <si>
    <t>Erdet</t>
  </si>
  <si>
    <t xml:space="preserve">Ramadan </t>
  </si>
  <si>
    <t>Blalli</t>
  </si>
  <si>
    <t>Rrecaj</t>
  </si>
  <si>
    <t>Aferdita</t>
  </si>
  <si>
    <t>Ajet</t>
  </si>
  <si>
    <t>Eriona</t>
  </si>
  <si>
    <t>Demush</t>
  </si>
  <si>
    <t>Zullufi</t>
  </si>
  <si>
    <t>Sejdiu</t>
  </si>
  <si>
    <t>Albina</t>
  </si>
  <si>
    <t>Berbatovci</t>
  </si>
  <si>
    <t>Zgjim</t>
  </si>
  <si>
    <t>Hashani</t>
  </si>
  <si>
    <t>Dardana</t>
  </si>
  <si>
    <t>Lilzim</t>
  </si>
  <si>
    <t>Dea</t>
  </si>
  <si>
    <t>Teknologji ushqimore 10-7</t>
  </si>
  <si>
    <t>Kujdestar:</t>
  </si>
  <si>
    <t>Ibadete</t>
  </si>
  <si>
    <t>Bajqinovci</t>
  </si>
  <si>
    <t>Rion</t>
  </si>
  <si>
    <t>Cana</t>
  </si>
  <si>
    <t>Sevdat</t>
  </si>
  <si>
    <t>Selmoni</t>
  </si>
  <si>
    <t>Zidin</t>
  </si>
  <si>
    <t>Feriz</t>
  </si>
  <si>
    <t>Xhabir</t>
  </si>
  <si>
    <t>Peshku</t>
  </si>
  <si>
    <t>Gramos</t>
  </si>
  <si>
    <t>Din</t>
  </si>
  <si>
    <t>Nuredin</t>
  </si>
  <si>
    <t>Kujdtim</t>
  </si>
  <si>
    <t>Bushi</t>
  </si>
  <si>
    <t>Abedin</t>
  </si>
  <si>
    <t>Samedin</t>
  </si>
  <si>
    <t>Imziu</t>
  </si>
  <si>
    <t xml:space="preserve">Arlind </t>
  </si>
  <si>
    <t xml:space="preserve">Rron </t>
  </si>
  <si>
    <t>Gendrit</t>
  </si>
  <si>
    <t>Kerqeli</t>
  </si>
  <si>
    <t>Edonisa</t>
  </si>
  <si>
    <t>Vendim</t>
  </si>
  <si>
    <t>Brahushi</t>
  </si>
  <si>
    <t>Klevjan</t>
  </si>
  <si>
    <t>Prifti</t>
  </si>
  <si>
    <t>Kemajl</t>
  </si>
  <si>
    <t>Qeshmegjiu</t>
  </si>
  <si>
    <t>Argjent</t>
  </si>
  <si>
    <t>Misim</t>
  </si>
  <si>
    <t>Lista e nxënseve të pranuara në Medresenë “Alauddin” në Prishtinë për vitin shkollor 2016/2017</t>
  </si>
  <si>
    <t>.</t>
  </si>
  <si>
    <t>Prishtinë</t>
  </si>
  <si>
    <t>Pejë</t>
  </si>
  <si>
    <t>Mitrovicë</t>
  </si>
  <si>
    <t>Skënderaj</t>
  </si>
  <si>
    <t>Gjakovë</t>
  </si>
  <si>
    <t>Lipjan</t>
  </si>
  <si>
    <t>Ferizaj</t>
  </si>
  <si>
    <t>Obiliq</t>
  </si>
  <si>
    <t>Drenas</t>
  </si>
  <si>
    <t>Vushtrri</t>
  </si>
  <si>
    <t>Fushe Kosove</t>
  </si>
  <si>
    <t>Podujevë</t>
  </si>
  <si>
    <t>Gjilan</t>
  </si>
  <si>
    <t>Malisheve</t>
  </si>
  <si>
    <t>Rahovec</t>
  </si>
  <si>
    <t>Kline</t>
  </si>
  <si>
    <t>Kamenice</t>
  </si>
  <si>
    <t>Shtime</t>
  </si>
  <si>
    <t>Novobërdë</t>
  </si>
  <si>
    <t>Lista e nxënësve të pranuar në Medresenë “Alauddin” në Prishtinë për vitin shkollor 2016/2017</t>
  </si>
  <si>
    <t> Fushë Kosovë</t>
  </si>
  <si>
    <t> Mitrovicë</t>
  </si>
  <si>
    <t>Vushtri</t>
  </si>
  <si>
    <t>Skenderaj</t>
  </si>
  <si>
    <t>Istog</t>
  </si>
  <si>
    <t>Suhareke</t>
  </si>
  <si>
    <t>Tetovë</t>
  </si>
  <si>
    <t>Deçan</t>
  </si>
  <si>
    <t>Mali i Zi</t>
  </si>
  <si>
    <t>Kaçanik</t>
  </si>
  <si>
    <t>1.     Qëndrim Syla</t>
  </si>
  <si>
    <t>1.     Valjeta Latifi</t>
  </si>
  <si>
    <t>2.     Shuajb Ahmeti</t>
  </si>
  <si>
    <t>2.     Vjollca Ahmeti</t>
  </si>
  <si>
    <t>3.     Leutrim Mehmeti</t>
  </si>
  <si>
    <t>3.     Medina Latifi</t>
  </si>
  <si>
    <t>4.     Indrit Gashi</t>
  </si>
  <si>
    <t>4.     Bleona Krasniqi</t>
  </si>
  <si>
    <t>5.     Rijad Sogojeva</t>
  </si>
  <si>
    <t>5.     Anisa Hoti</t>
  </si>
  <si>
    <t>6.     Ejmen Mehmeti</t>
  </si>
  <si>
    <t>6.     Alma Brahimi</t>
  </si>
  <si>
    <t>7.     Eron Hajzeri</t>
  </si>
  <si>
    <t>7.     Sume Bahtiri</t>
  </si>
  <si>
    <t>8.     Majlind Alshiqi</t>
  </si>
  <si>
    <t>8.     Kaltrina Asllani</t>
  </si>
  <si>
    <t>9.     Granit Sadiku</t>
  </si>
  <si>
    <t>9.     Erze Pireva</t>
  </si>
  <si>
    <t>10.   Dion Hasani</t>
  </si>
  <si>
    <t>10.   Valmire Ahmeti</t>
  </si>
  <si>
    <t>11.   Elion Nuredini</t>
  </si>
  <si>
    <t>11.   Adelina Vllasa</t>
  </si>
  <si>
    <t>12.   Dren Krasniqi</t>
  </si>
  <si>
    <t>12.   Kaltrina Kosumi</t>
  </si>
  <si>
    <t>13.   Dren Lipaj</t>
  </si>
  <si>
    <t>13.   Rabije Behrami</t>
  </si>
  <si>
    <t>14.   Endrik Gollaku</t>
  </si>
  <si>
    <t>14.   Eliza Shabani</t>
  </si>
  <si>
    <t>15.   Jasin Abazi</t>
  </si>
  <si>
    <t>15.   Marigona Pacolli</t>
  </si>
  <si>
    <t>16.   Jasir Havolli</t>
  </si>
  <si>
    <t>16.   Edina Maloku</t>
  </si>
  <si>
    <t>17.   Ridvan Sekiraqa</t>
  </si>
  <si>
    <t>17.   Albana Rrahimi</t>
  </si>
  <si>
    <t>18.   Arijan Bytyqi</t>
  </si>
  <si>
    <t>18.   Sumeja Krasniqi</t>
  </si>
  <si>
    <t>19.   Fatbardh Hasani</t>
  </si>
  <si>
    <t>19.   Ebrare Esati</t>
  </si>
  <si>
    <t>20.   Behar Zeka</t>
  </si>
  <si>
    <t>20.   Bardha Islami</t>
  </si>
  <si>
    <t>21.   Kasim Gerbeshi</t>
  </si>
  <si>
    <t>21.   Bleona Gashi</t>
  </si>
  <si>
    <t>22.   Fatlind Berisha</t>
  </si>
  <si>
    <t>22.   Anisa Zhilivoda</t>
  </si>
  <si>
    <t>23.   Lirije Ramliku</t>
  </si>
  <si>
    <t>1.     Endrit Rudari</t>
  </si>
  <si>
    <t>2.     Saimir Berisha</t>
  </si>
  <si>
    <t>1.     Arba Kastrati</t>
  </si>
  <si>
    <t>3.     Valton Abdullahu</t>
  </si>
  <si>
    <t>2.     Xhevahire Zeqiri</t>
  </si>
  <si>
    <t>4.     Gentrit Osmani</t>
  </si>
  <si>
    <t>5.     Albin Berisha</t>
  </si>
  <si>
    <t>1.     Zejnepe Nika</t>
  </si>
  <si>
    <t>6.     Besnik Berisha</t>
  </si>
  <si>
    <t>2.     Festina Brahimi</t>
  </si>
  <si>
    <t>1.     Florent Simnica</t>
  </si>
  <si>
    <t>2.     Ajmor Bunjaku</t>
  </si>
  <si>
    <t>1.     Albana Hajra</t>
  </si>
  <si>
    <t>2.     Albina Hajra</t>
  </si>
  <si>
    <t>1.     Ibrahim Hajdari</t>
  </si>
  <si>
    <t>2.     Amar Rama</t>
  </si>
  <si>
    <t>1.     Lirona Islami</t>
  </si>
  <si>
    <t>3.     Ismajl Arifi</t>
  </si>
  <si>
    <t>2.     Sara Islami</t>
  </si>
  <si>
    <t>4.     Venhar Bilalli</t>
  </si>
  <si>
    <t>3.     Myzaqete Prizreni</t>
  </si>
  <si>
    <t>1.     Shaban Ramcaj</t>
  </si>
  <si>
    <t>1.     Lirije Sopa</t>
  </si>
  <si>
    <t>2.     Unejs Goga</t>
  </si>
  <si>
    <t>2.     Suhejla Rrustemi</t>
  </si>
  <si>
    <t>3.     Adi Rexhepi</t>
  </si>
  <si>
    <t>3.     Edona Hoti</t>
  </si>
  <si>
    <t>4.     Enis Hoxhaj</t>
  </si>
  <si>
    <t>5.     Armend Kolica</t>
  </si>
  <si>
    <t>1.     Zanfina Gashi</t>
  </si>
  <si>
    <t>2.     Firdevse Gashi</t>
  </si>
  <si>
    <t>1.     Haris Zekolli</t>
  </si>
  <si>
    <t>2.     Enis Mehmeti</t>
  </si>
  <si>
    <t>1.     Ermira Gubetini</t>
  </si>
  <si>
    <t>3.     Shpetim Hasani</t>
  </si>
  <si>
    <t>4.     Ermal Cej</t>
  </si>
  <si>
    <t>1.     Dijona Maloku</t>
  </si>
  <si>
    <t>5.     Denis Syla</t>
  </si>
  <si>
    <t>2.     Erblina Dibrani</t>
  </si>
  <si>
    <t>6.     Mustafë Gjyshinca</t>
  </si>
  <si>
    <t>1.     Ismije Tiriqi</t>
  </si>
  <si>
    <t>1.     Sherif Prenku</t>
  </si>
  <si>
    <t>2.     Artina Behrami</t>
  </si>
  <si>
    <t>2.     Arber Mustafa</t>
  </si>
  <si>
    <t>3.     Lejla Bahtiri</t>
  </si>
  <si>
    <t>4.     Hatixhe Hasani</t>
  </si>
  <si>
    <t>1.     Elif Krasniqi</t>
  </si>
  <si>
    <t>5.     Rejhane Zekolli</t>
  </si>
  <si>
    <t>2.     Guxim Terholli</t>
  </si>
  <si>
    <t>6.     Kjafete Baliu</t>
  </si>
  <si>
    <t>7.     Emira Rrahimi</t>
  </si>
  <si>
    <t>1.     Bekri Halili</t>
  </si>
  <si>
    <t>2.     Albin Halili</t>
  </si>
  <si>
    <t>1.     Eljesa Hyseni</t>
  </si>
  <si>
    <t>1.     Mumin Baftiu</t>
  </si>
  <si>
    <t>2.     Durim Luma</t>
  </si>
  <si>
    <t>1.     Xheneta Berisha</t>
  </si>
  <si>
    <t>3.     Florian Nishori</t>
  </si>
  <si>
    <t>2.     Sahade Fazliu</t>
  </si>
  <si>
    <t>4.     Gëzim Sopa</t>
  </si>
  <si>
    <t>3.     Ajshe Murati</t>
  </si>
  <si>
    <t>1.     Albin Hoti</t>
  </si>
  <si>
    <t>1.     Nafije Frangu</t>
  </si>
  <si>
    <t>2.     Shaqir Selimi</t>
  </si>
  <si>
    <t>1.     Gentiana Elshani</t>
  </si>
  <si>
    <t>1.     Granit Arifaj</t>
  </si>
  <si>
    <t>2.     Ermir Hasani</t>
  </si>
  <si>
    <t>1.     Fatjona Rexhepi</t>
  </si>
  <si>
    <t>1.     Munir Sallahaj</t>
  </si>
  <si>
    <t>1.     Egzone Pantina</t>
  </si>
  <si>
    <t>2.     Shqipdona Halitaj</t>
  </si>
  <si>
    <t>1.     Beshir Luma</t>
  </si>
  <si>
    <t>3.     Rrezarta Halitaj</t>
  </si>
  <si>
    <t>1.     Bali Qorraj</t>
  </si>
  <si>
    <t>1.     Elone Dermaku</t>
  </si>
  <si>
    <t>1.     Arben Sinanoviq</t>
  </si>
  <si>
    <t>1.     Semine Baftiu</t>
  </si>
  <si>
    <t>1.     Miran Shehu</t>
  </si>
  <si>
    <t>1.     Mirjeta Llapashtica</t>
  </si>
  <si>
    <t>2.     Albesian Guri</t>
  </si>
  <si>
    <t>Shkolla e Mesme e Muzikës" Prenk Jakova" Prishtinë</t>
  </si>
  <si>
    <t xml:space="preserve">           Nxënësit e pranuar në  vitin shkollor  2016/17</t>
  </si>
  <si>
    <t>Drejtimi : Bash. Muzikor</t>
  </si>
  <si>
    <t>Drejtimi : Bashkëpunëtor Muzikor</t>
  </si>
  <si>
    <t>Vanesa</t>
  </si>
  <si>
    <t>Sylaj</t>
  </si>
  <si>
    <t xml:space="preserve">Sokol </t>
  </si>
  <si>
    <t>Elona</t>
  </si>
  <si>
    <t>Elit</t>
  </si>
  <si>
    <t>Doresa</t>
  </si>
  <si>
    <t>Begaj</t>
  </si>
  <si>
    <t>Erika</t>
  </si>
  <si>
    <t>Altina</t>
  </si>
  <si>
    <t>Kodrinolli</t>
  </si>
  <si>
    <t>Vlerona</t>
  </si>
  <si>
    <t>Curri</t>
  </si>
  <si>
    <t>Liza</t>
  </si>
  <si>
    <t>Ditjon</t>
  </si>
  <si>
    <t xml:space="preserve">Melisë </t>
  </si>
  <si>
    <t>Baftiu</t>
  </si>
  <si>
    <t>Blinera</t>
  </si>
  <si>
    <t xml:space="preserve">              Drejtimi:Instrumenal</t>
  </si>
  <si>
    <t xml:space="preserve">Erëza </t>
  </si>
  <si>
    <t>Bikliqi</t>
  </si>
  <si>
    <t>Xhezide</t>
  </si>
  <si>
    <t>Violinë</t>
  </si>
  <si>
    <t>Kujtesa</t>
  </si>
  <si>
    <t>Jusufi</t>
  </si>
  <si>
    <t xml:space="preserve">Arsim </t>
  </si>
  <si>
    <t xml:space="preserve">Lyra </t>
  </si>
  <si>
    <t>Flaut</t>
  </si>
  <si>
    <t xml:space="preserve">Anika </t>
  </si>
  <si>
    <t>Gjokaj</t>
  </si>
  <si>
    <t xml:space="preserve">Artida </t>
  </si>
  <si>
    <t>Bakija</t>
  </si>
  <si>
    <t>Lisa</t>
  </si>
  <si>
    <t>Kida</t>
  </si>
  <si>
    <t>Brikena</t>
  </si>
  <si>
    <t>Shkodra</t>
  </si>
  <si>
    <t>Hazrollaj</t>
  </si>
  <si>
    <t>Rizona</t>
  </si>
  <si>
    <t>Ardonita</t>
  </si>
  <si>
    <r>
      <t xml:space="preserve">      Rezultatet e </t>
    </r>
    <r>
      <rPr>
        <b/>
        <u/>
        <sz val="14"/>
        <color theme="1"/>
        <rFont val="Cambria"/>
        <family val="1"/>
        <scheme val="major"/>
      </rPr>
      <t xml:space="preserve"> regjistrimit të  nxënësve në    kl. e  X  (dhjetë) për  vitin shkollor  2016/2017</t>
    </r>
  </si>
  <si>
    <t xml:space="preserve"> Klarinetë</t>
  </si>
  <si>
    <t>ADMINISTRATË, NXËNËSIT E PRANUAR, 2016-2017</t>
  </si>
  <si>
    <t>Të dhënat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</si>
</sst>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8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1"/>
      <color rgb="FFFF0000"/>
      <name val="Calibri"/>
      <family val="2"/>
      <scheme val="minor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8"/>
      <name val="Calibri"/>
      <family val="2"/>
    </font>
    <font>
      <sz val="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2"/>
      <name val="Calibri"/>
      <family val="2"/>
    </font>
    <font>
      <b/>
      <sz val="14"/>
      <color theme="1"/>
      <name val="Times New Roman"/>
      <family val="1"/>
    </font>
    <font>
      <sz val="1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1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9"/>
      <color indexed="81"/>
      <name val="Tahoma"/>
      <family val="2"/>
    </font>
    <font>
      <sz val="16"/>
      <name val="Arial"/>
      <family val="2"/>
    </font>
    <font>
      <b/>
      <i/>
      <sz val="18"/>
      <color theme="1"/>
      <name val="Times New Roman"/>
      <family val="1"/>
    </font>
    <font>
      <sz val="9"/>
      <color indexed="81"/>
      <name val="Tahoma"/>
      <family val="2"/>
    </font>
    <font>
      <b/>
      <sz val="14"/>
      <name val="Cambria"/>
      <family val="1"/>
      <scheme val="major"/>
    </font>
    <font>
      <sz val="11"/>
      <color theme="1"/>
      <name val="Cambria"/>
      <family val="1"/>
      <scheme val="major"/>
    </font>
    <font>
      <sz val="16"/>
      <name val="Cambria"/>
      <family val="1"/>
      <scheme val="major"/>
    </font>
    <font>
      <sz val="10"/>
      <name val="Cambria"/>
      <family val="1"/>
      <scheme val="major"/>
    </font>
    <font>
      <sz val="11"/>
      <name val="Cambria"/>
      <family val="1"/>
      <scheme val="major"/>
    </font>
    <font>
      <b/>
      <sz val="12"/>
      <name val="Cambria"/>
      <family val="1"/>
      <scheme val="major"/>
    </font>
    <font>
      <b/>
      <sz val="16"/>
      <name val="Cambria"/>
      <family val="1"/>
      <scheme val="major"/>
    </font>
    <font>
      <b/>
      <sz val="10"/>
      <name val="Cambria"/>
      <family val="1"/>
      <scheme val="major"/>
    </font>
    <font>
      <sz val="14"/>
      <name val="Cambria"/>
      <family val="1"/>
      <scheme val="major"/>
    </font>
    <font>
      <sz val="10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indexed="8"/>
      <name val="Cambria"/>
      <family val="1"/>
      <scheme val="major"/>
    </font>
    <font>
      <b/>
      <sz val="10"/>
      <color indexed="9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indexed="9"/>
      <name val="Cambria"/>
      <family val="1"/>
      <scheme val="major"/>
    </font>
    <font>
      <b/>
      <sz val="12"/>
      <color indexed="8"/>
      <name val="Cambria"/>
      <family val="1"/>
      <scheme val="major"/>
    </font>
    <font>
      <b/>
      <sz val="12"/>
      <color indexed="9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indexed="9"/>
      <name val="Cambria"/>
      <family val="1"/>
      <scheme val="major"/>
    </font>
    <font>
      <b/>
      <sz val="12"/>
      <color theme="0"/>
      <name val="Cambria"/>
      <family val="1"/>
      <scheme val="major"/>
    </font>
    <font>
      <b/>
      <i/>
      <sz val="18"/>
      <name val="Cambria"/>
      <family val="1"/>
      <scheme val="major"/>
    </font>
    <font>
      <b/>
      <i/>
      <sz val="14"/>
      <name val="Cambria"/>
      <family val="1"/>
      <scheme val="major"/>
    </font>
    <font>
      <sz val="11"/>
      <color rgb="FFFF0000"/>
      <name val="Cambria"/>
      <family val="1"/>
      <scheme val="major"/>
    </font>
    <font>
      <i/>
      <sz val="11"/>
      <name val="Cambria"/>
      <family val="1"/>
      <scheme val="major"/>
    </font>
    <font>
      <b/>
      <sz val="18"/>
      <name val="Cambria"/>
      <family val="1"/>
      <scheme val="major"/>
    </font>
    <font>
      <b/>
      <i/>
      <sz val="12"/>
      <name val="Cambria"/>
      <family val="1"/>
      <scheme val="major"/>
    </font>
    <font>
      <b/>
      <i/>
      <sz val="10"/>
      <name val="Cambria"/>
      <family val="1"/>
      <scheme val="major"/>
    </font>
    <font>
      <sz val="18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1"/>
      <color indexed="8"/>
      <name val="Cambria"/>
      <family val="1"/>
      <scheme val="major"/>
    </font>
    <font>
      <u/>
      <sz val="10"/>
      <color indexed="12"/>
      <name val="Arial"/>
      <family val="2"/>
    </font>
    <font>
      <sz val="10"/>
      <color indexed="8"/>
      <name val="Cambria"/>
      <family val="1"/>
      <scheme val="major"/>
    </font>
    <font>
      <b/>
      <sz val="14"/>
      <color indexed="8"/>
      <name val="Cambria"/>
      <family val="1"/>
      <scheme val="major"/>
    </font>
    <font>
      <sz val="12"/>
      <color indexed="8"/>
      <name val="Cambria"/>
      <family val="1"/>
      <scheme val="major"/>
    </font>
    <font>
      <sz val="6"/>
      <color indexed="8"/>
      <name val="Cambria"/>
      <family val="1"/>
      <scheme val="major"/>
    </font>
    <font>
      <b/>
      <sz val="11"/>
      <color indexed="8"/>
      <name val="Cambria"/>
      <family val="1"/>
      <scheme val="major"/>
    </font>
    <font>
      <sz val="14"/>
      <color indexed="8"/>
      <name val="Cambria"/>
      <family val="1"/>
      <scheme val="major"/>
    </font>
    <font>
      <sz val="8"/>
      <color indexed="8"/>
      <name val="Cambria"/>
      <family val="1"/>
      <scheme val="major"/>
    </font>
    <font>
      <b/>
      <sz val="18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4"/>
      <color theme="10"/>
      <name val="Cambria"/>
      <family val="1"/>
      <scheme val="major"/>
    </font>
    <font>
      <sz val="14"/>
      <color rgb="FF999999"/>
      <name val="Cambria"/>
      <family val="1"/>
      <scheme val="major"/>
    </font>
    <font>
      <b/>
      <sz val="14"/>
      <color rgb="FF666666"/>
      <name val="Cambria"/>
      <family val="1"/>
      <scheme val="major"/>
    </font>
    <font>
      <sz val="14"/>
      <color rgb="FF666666"/>
      <name val="Cambria"/>
      <family val="1"/>
      <scheme val="major"/>
    </font>
    <font>
      <sz val="9"/>
      <name val="Arial"/>
      <family val="2"/>
    </font>
    <font>
      <b/>
      <sz val="11"/>
      <name val="Cambria"/>
      <family val="1"/>
      <scheme val="major"/>
    </font>
    <font>
      <sz val="9"/>
      <name val="Cambria"/>
      <family val="1"/>
      <scheme val="major"/>
    </font>
    <font>
      <b/>
      <u/>
      <sz val="14"/>
      <color theme="1"/>
      <name val="Cambria"/>
      <family val="1"/>
      <scheme val="major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3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7" fillId="0" borderId="0"/>
    <xf numFmtId="0" fontId="64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/>
  </cellStyleXfs>
  <cellXfs count="622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13" xfId="0" applyBorder="1"/>
    <xf numFmtId="0" fontId="5" fillId="0" borderId="0" xfId="0" applyFont="1"/>
    <xf numFmtId="0" fontId="13" fillId="0" borderId="0" xfId="0" applyFont="1"/>
    <xf numFmtId="0" fontId="0" fillId="0" borderId="18" xfId="0" applyBorder="1"/>
    <xf numFmtId="0" fontId="0" fillId="0" borderId="18" xfId="0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0" fillId="10" borderId="13" xfId="0" applyFill="1" applyBorder="1"/>
    <xf numFmtId="0" fontId="16" fillId="10" borderId="13" xfId="0" applyFont="1" applyFill="1" applyBorder="1"/>
    <xf numFmtId="0" fontId="0" fillId="0" borderId="13" xfId="0" applyFill="1" applyBorder="1"/>
    <xf numFmtId="0" fontId="0" fillId="12" borderId="13" xfId="0" applyFill="1" applyBorder="1"/>
    <xf numFmtId="0" fontId="15" fillId="10" borderId="13" xfId="0" applyFont="1" applyFill="1" applyBorder="1"/>
    <xf numFmtId="0" fontId="16" fillId="0" borderId="0" xfId="0" applyFont="1"/>
    <xf numFmtId="0" fontId="16" fillId="0" borderId="14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9" fillId="0" borderId="0" xfId="0" applyFont="1"/>
    <xf numFmtId="0" fontId="0" fillId="0" borderId="0" xfId="0" applyFill="1" applyBorder="1"/>
    <xf numFmtId="0" fontId="15" fillId="0" borderId="0" xfId="0" applyFont="1"/>
    <xf numFmtId="0" fontId="21" fillId="0" borderId="13" xfId="0" applyFont="1" applyBorder="1"/>
    <xf numFmtId="0" fontId="16" fillId="0" borderId="13" xfId="0" applyFont="1" applyBorder="1" applyAlignment="1">
      <alignment horizontal="center"/>
    </xf>
    <xf numFmtId="0" fontId="18" fillId="0" borderId="13" xfId="0" applyFont="1" applyBorder="1"/>
    <xf numFmtId="0" fontId="16" fillId="0" borderId="13" xfId="0" applyFont="1" applyBorder="1"/>
    <xf numFmtId="16" fontId="13" fillId="0" borderId="0" xfId="0" applyNumberFormat="1" applyFont="1"/>
    <xf numFmtId="0" fontId="18" fillId="0" borderId="13" xfId="0" applyFont="1" applyBorder="1" applyAlignment="1"/>
    <xf numFmtId="0" fontId="22" fillId="0" borderId="13" xfId="0" applyFont="1" applyBorder="1"/>
    <xf numFmtId="0" fontId="0" fillId="0" borderId="13" xfId="0" applyBorder="1" applyAlignment="1">
      <alignment horizontal="left" wrapText="1"/>
    </xf>
    <xf numFmtId="0" fontId="18" fillId="4" borderId="13" xfId="0" applyFont="1" applyFill="1" applyBorder="1" applyAlignment="1">
      <alignment horizontal="left" wrapText="1"/>
    </xf>
    <xf numFmtId="0" fontId="16" fillId="0" borderId="13" xfId="0" applyFont="1" applyFill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3" fillId="0" borderId="0" xfId="0" applyFont="1" applyAlignment="1"/>
    <xf numFmtId="0" fontId="21" fillId="0" borderId="13" xfId="0" applyFont="1" applyFill="1" applyBorder="1"/>
    <xf numFmtId="0" fontId="23" fillId="0" borderId="13" xfId="0" applyFont="1" applyFill="1" applyBorder="1"/>
    <xf numFmtId="0" fontId="21" fillId="0" borderId="21" xfId="0" applyFont="1" applyBorder="1"/>
    <xf numFmtId="0" fontId="18" fillId="0" borderId="21" xfId="0" applyFont="1" applyBorder="1"/>
    <xf numFmtId="0" fontId="24" fillId="0" borderId="13" xfId="0" applyFont="1" applyBorder="1"/>
    <xf numFmtId="0" fontId="25" fillId="0" borderId="13" xfId="0" applyFont="1" applyBorder="1"/>
    <xf numFmtId="0" fontId="16" fillId="0" borderId="21" xfId="0" applyFont="1" applyBorder="1"/>
    <xf numFmtId="0" fontId="12" fillId="0" borderId="1" xfId="0" applyFont="1" applyFill="1" applyBorder="1" applyAlignment="1" applyProtection="1">
      <protection locked="0"/>
    </xf>
    <xf numFmtId="0" fontId="12" fillId="0" borderId="2" xfId="0" applyFont="1" applyFill="1" applyBorder="1" applyAlignment="1" applyProtection="1">
      <protection locked="0"/>
    </xf>
    <xf numFmtId="0" fontId="12" fillId="0" borderId="3" xfId="0" applyFont="1" applyFill="1" applyBorder="1" applyAlignment="1" applyProtection="1">
      <protection locked="0"/>
    </xf>
    <xf numFmtId="0" fontId="12" fillId="0" borderId="22" xfId="0" applyFont="1" applyFill="1" applyBorder="1" applyAlignment="1" applyProtection="1">
      <alignment horizontal="center"/>
      <protection locked="0"/>
    </xf>
    <xf numFmtId="0" fontId="12" fillId="0" borderId="23" xfId="0" applyFont="1" applyFill="1" applyBorder="1" applyAlignment="1" applyProtection="1">
      <alignment horizontal="center"/>
      <protection locked="0"/>
    </xf>
    <xf numFmtId="0" fontId="12" fillId="8" borderId="23" xfId="0" applyFont="1" applyFill="1" applyBorder="1" applyAlignment="1" applyProtection="1">
      <alignment horizontal="center"/>
    </xf>
    <xf numFmtId="0" fontId="12" fillId="13" borderId="23" xfId="0" applyFont="1" applyFill="1" applyBorder="1" applyAlignment="1" applyProtection="1">
      <alignment horizontal="center"/>
    </xf>
    <xf numFmtId="0" fontId="12" fillId="14" borderId="19" xfId="0" applyFont="1" applyFill="1" applyBorder="1" applyAlignment="1" applyProtection="1">
      <alignment horizontal="center"/>
    </xf>
    <xf numFmtId="0" fontId="12" fillId="0" borderId="6" xfId="0" applyFont="1" applyFill="1" applyBorder="1" applyAlignment="1" applyProtection="1">
      <protection locked="0"/>
    </xf>
    <xf numFmtId="0" fontId="12" fillId="0" borderId="7" xfId="0" applyFont="1" applyFill="1" applyBorder="1" applyAlignment="1" applyProtection="1">
      <protection locked="0"/>
    </xf>
    <xf numFmtId="0" fontId="12" fillId="0" borderId="8" xfId="0" applyFont="1" applyFill="1" applyBorder="1" applyAlignment="1" applyProtection="1">
      <protection locked="0"/>
    </xf>
    <xf numFmtId="0" fontId="22" fillId="0" borderId="6" xfId="0" applyFont="1" applyFill="1" applyBorder="1" applyAlignment="1" applyProtection="1">
      <protection locked="0"/>
    </xf>
    <xf numFmtId="0" fontId="22" fillId="0" borderId="7" xfId="0" applyFont="1" applyFill="1" applyBorder="1" applyAlignment="1" applyProtection="1">
      <protection locked="0"/>
    </xf>
    <xf numFmtId="0" fontId="22" fillId="8" borderId="8" xfId="0" applyFont="1" applyFill="1" applyBorder="1" applyAlignment="1" applyProtection="1"/>
    <xf numFmtId="0" fontId="0" fillId="13" borderId="7" xfId="0" applyFill="1" applyBorder="1" applyAlignment="1" applyProtection="1"/>
    <xf numFmtId="0" fontId="0" fillId="0" borderId="7" xfId="0" applyBorder="1" applyAlignment="1" applyProtection="1">
      <protection locked="0"/>
    </xf>
    <xf numFmtId="0" fontId="0" fillId="8" borderId="7" xfId="0" applyFill="1" applyBorder="1" applyAlignment="1" applyProtection="1"/>
    <xf numFmtId="0" fontId="22" fillId="0" borderId="6" xfId="0" applyFont="1" applyFill="1" applyBorder="1" applyAlignment="1" applyProtection="1">
      <alignment horizontal="center"/>
      <protection locked="0"/>
    </xf>
    <xf numFmtId="0" fontId="22" fillId="13" borderId="7" xfId="0" applyFont="1" applyFill="1" applyBorder="1" applyAlignment="1" applyProtection="1">
      <alignment horizontal="center"/>
    </xf>
    <xf numFmtId="0" fontId="22" fillId="0" borderId="7" xfId="0" applyFont="1" applyFill="1" applyBorder="1" applyAlignment="1" applyProtection="1">
      <alignment horizontal="center"/>
      <protection locked="0"/>
    </xf>
    <xf numFmtId="0" fontId="22" fillId="8" borderId="7" xfId="0" applyFont="1" applyFill="1" applyBorder="1" applyAlignment="1" applyProtection="1">
      <alignment horizontal="center"/>
    </xf>
    <xf numFmtId="0" fontId="22" fillId="14" borderId="48" xfId="0" applyFont="1" applyFill="1" applyBorder="1" applyAlignment="1" applyProtection="1"/>
    <xf numFmtId="0" fontId="22" fillId="0" borderId="33" xfId="0" applyFont="1" applyFill="1" applyBorder="1" applyAlignment="1" applyProtection="1">
      <protection locked="0"/>
    </xf>
    <xf numFmtId="0" fontId="22" fillId="0" borderId="34" xfId="0" applyFont="1" applyFill="1" applyBorder="1" applyAlignment="1" applyProtection="1">
      <protection locked="0"/>
    </xf>
    <xf numFmtId="0" fontId="22" fillId="0" borderId="35" xfId="0" applyFont="1" applyFill="1" applyBorder="1" applyAlignment="1" applyProtection="1">
      <protection locked="0"/>
    </xf>
    <xf numFmtId="0" fontId="22" fillId="8" borderId="27" xfId="0" applyFont="1" applyFill="1" applyBorder="1" applyAlignment="1" applyProtection="1"/>
    <xf numFmtId="0" fontId="22" fillId="0" borderId="22" xfId="0" applyFont="1" applyFill="1" applyBorder="1" applyAlignment="1" applyProtection="1">
      <protection locked="0"/>
    </xf>
    <xf numFmtId="0" fontId="0" fillId="13" borderId="19" xfId="0" applyFill="1" applyBorder="1" applyAlignment="1" applyProtection="1"/>
    <xf numFmtId="0" fontId="22" fillId="8" borderId="18" xfId="0" applyFont="1" applyFill="1" applyBorder="1" applyAlignment="1" applyProtection="1"/>
    <xf numFmtId="0" fontId="22" fillId="13" borderId="19" xfId="0" applyFont="1" applyFill="1" applyBorder="1" applyAlignment="1" applyProtection="1"/>
    <xf numFmtId="0" fontId="22" fillId="14" borderId="20" xfId="0" applyFont="1" applyFill="1" applyBorder="1" applyAlignment="1" applyProtection="1"/>
    <xf numFmtId="0" fontId="0" fillId="0" borderId="29" xfId="0" applyFont="1" applyFill="1" applyBorder="1" applyAlignment="1" applyProtection="1">
      <protection locked="0"/>
    </xf>
    <xf numFmtId="0" fontId="0" fillId="0" borderId="29" xfId="0" applyFill="1" applyBorder="1" applyProtection="1">
      <protection locked="0"/>
    </xf>
    <xf numFmtId="0" fontId="0" fillId="8" borderId="29" xfId="0" applyFont="1" applyFill="1" applyBorder="1" applyAlignment="1" applyProtection="1"/>
    <xf numFmtId="0" fontId="0" fillId="13" borderId="29" xfId="0" applyFont="1" applyFill="1" applyBorder="1" applyAlignment="1" applyProtection="1"/>
    <xf numFmtId="0" fontId="0" fillId="14" borderId="29" xfId="0" applyFont="1" applyFill="1" applyBorder="1" applyAlignment="1" applyProtection="1"/>
    <xf numFmtId="0" fontId="0" fillId="0" borderId="13" xfId="0" applyFill="1" applyBorder="1" applyProtection="1">
      <protection locked="0"/>
    </xf>
    <xf numFmtId="0" fontId="0" fillId="0" borderId="13" xfId="0" applyFill="1" applyBorder="1" applyAlignment="1" applyProtection="1">
      <protection locked="0"/>
    </xf>
    <xf numFmtId="0" fontId="0" fillId="0" borderId="13" xfId="0" applyFont="1" applyFill="1" applyBorder="1" applyAlignment="1" applyProtection="1">
      <protection locked="0"/>
    </xf>
    <xf numFmtId="0" fontId="21" fillId="0" borderId="1" xfId="0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protection locked="0"/>
    </xf>
    <xf numFmtId="0" fontId="21" fillId="0" borderId="3" xfId="0" applyFont="1" applyFill="1" applyBorder="1" applyAlignment="1" applyProtection="1">
      <alignment horizontal="center"/>
      <protection locked="0"/>
    </xf>
    <xf numFmtId="0" fontId="21" fillId="0" borderId="22" xfId="0" applyFont="1" applyFill="1" applyBorder="1" applyAlignment="1" applyProtection="1">
      <alignment horizontal="center"/>
      <protection locked="0"/>
    </xf>
    <xf numFmtId="0" fontId="21" fillId="0" borderId="23" xfId="0" applyFont="1" applyFill="1" applyBorder="1" applyAlignment="1" applyProtection="1">
      <alignment horizontal="center"/>
      <protection locked="0"/>
    </xf>
    <xf numFmtId="0" fontId="21" fillId="8" borderId="23" xfId="0" applyFont="1" applyFill="1" applyBorder="1" applyAlignment="1" applyProtection="1">
      <alignment horizontal="center"/>
    </xf>
    <xf numFmtId="0" fontId="21" fillId="0" borderId="2" xfId="0" applyFont="1" applyFill="1" applyBorder="1" applyAlignment="1" applyProtection="1">
      <alignment horizontal="center"/>
      <protection locked="0"/>
    </xf>
    <xf numFmtId="0" fontId="21" fillId="13" borderId="2" xfId="0" applyFont="1" applyFill="1" applyBorder="1" applyAlignment="1" applyProtection="1">
      <alignment horizontal="center"/>
    </xf>
    <xf numFmtId="0" fontId="21" fillId="8" borderId="2" xfId="0" applyFont="1" applyFill="1" applyBorder="1" applyAlignment="1" applyProtection="1">
      <alignment horizontal="center"/>
    </xf>
    <xf numFmtId="0" fontId="0" fillId="0" borderId="23" xfId="0" applyFill="1" applyBorder="1" applyAlignment="1" applyProtection="1">
      <alignment horizontal="center"/>
      <protection locked="0"/>
    </xf>
    <xf numFmtId="0" fontId="0" fillId="13" borderId="23" xfId="0" applyFill="1" applyBorder="1" applyAlignment="1" applyProtection="1">
      <alignment horizontal="center"/>
    </xf>
    <xf numFmtId="0" fontId="0" fillId="8" borderId="23" xfId="0" applyFill="1" applyBorder="1" applyAlignment="1" applyProtection="1">
      <alignment horizontal="center"/>
    </xf>
    <xf numFmtId="0" fontId="0" fillId="14" borderId="19" xfId="0" applyFill="1" applyBorder="1" applyAlignment="1" applyProtection="1">
      <alignment horizontal="center"/>
    </xf>
    <xf numFmtId="0" fontId="0" fillId="0" borderId="4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0" fillId="0" borderId="33" xfId="0" applyFill="1" applyBorder="1" applyAlignment="1" applyProtection="1">
      <protection locked="0"/>
    </xf>
    <xf numFmtId="0" fontId="0" fillId="0" borderId="34" xfId="0" applyFont="1" applyFill="1" applyBorder="1" applyAlignment="1" applyProtection="1">
      <protection locked="0"/>
    </xf>
    <xf numFmtId="0" fontId="0" fillId="8" borderId="49" xfId="0" applyFont="1" applyFill="1" applyBorder="1" applyAlignment="1" applyProtection="1"/>
    <xf numFmtId="0" fontId="0" fillId="0" borderId="22" xfId="0" applyFill="1" applyBorder="1" applyAlignment="1" applyProtection="1">
      <protection locked="0"/>
    </xf>
    <xf numFmtId="0" fontId="0" fillId="13" borderId="23" xfId="0" applyFill="1" applyBorder="1" applyAlignment="1" applyProtection="1"/>
    <xf numFmtId="0" fontId="0" fillId="0" borderId="23" xfId="0" applyFont="1" applyFill="1" applyBorder="1" applyAlignment="1" applyProtection="1">
      <protection locked="0"/>
    </xf>
    <xf numFmtId="0" fontId="0" fillId="13" borderId="23" xfId="0" applyFont="1" applyFill="1" applyBorder="1" applyAlignment="1" applyProtection="1"/>
    <xf numFmtId="0" fontId="0" fillId="8" borderId="19" xfId="0" applyFont="1" applyFill="1" applyBorder="1" applyAlignment="1" applyProtection="1"/>
    <xf numFmtId="0" fontId="0" fillId="0" borderId="22" xfId="0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13" borderId="23" xfId="0" applyFont="1" applyFill="1" applyBorder="1" applyAlignment="1" applyProtection="1">
      <alignment horizontal="center"/>
    </xf>
    <xf numFmtId="0" fontId="0" fillId="8" borderId="19" xfId="0" applyFont="1" applyFill="1" applyBorder="1" applyAlignment="1" applyProtection="1">
      <alignment horizontal="center"/>
    </xf>
    <xf numFmtId="0" fontId="0" fillId="14" borderId="50" xfId="0" applyFill="1" applyBorder="1" applyAlignment="1" applyProtection="1"/>
    <xf numFmtId="0" fontId="0" fillId="0" borderId="33" xfId="0" applyFont="1" applyFill="1" applyBorder="1" applyAlignment="1" applyProtection="1">
      <protection locked="0"/>
    </xf>
    <xf numFmtId="0" fontId="0" fillId="0" borderId="34" xfId="0" applyFill="1" applyBorder="1" applyAlignment="1" applyProtection="1">
      <protection locked="0"/>
    </xf>
    <xf numFmtId="0" fontId="0" fillId="8" borderId="35" xfId="0" applyFill="1" applyBorder="1" applyAlignment="1" applyProtection="1"/>
    <xf numFmtId="0" fontId="0" fillId="0" borderId="7" xfId="0" applyFont="1" applyFill="1" applyBorder="1" applyAlignment="1" applyProtection="1">
      <protection locked="0"/>
    </xf>
    <xf numFmtId="0" fontId="0" fillId="13" borderId="8" xfId="0" applyFill="1" applyBorder="1" applyAlignment="1" applyProtection="1"/>
    <xf numFmtId="0" fontId="0" fillId="0" borderId="6" xfId="0" applyFont="1" applyFill="1" applyBorder="1" applyAlignment="1" applyProtection="1">
      <protection locked="0"/>
    </xf>
    <xf numFmtId="0" fontId="0" fillId="8" borderId="20" xfId="0" applyFill="1" applyBorder="1" applyAlignment="1" applyProtection="1"/>
    <xf numFmtId="0" fontId="0" fillId="13" borderId="35" xfId="0" applyFont="1" applyFill="1" applyBorder="1" applyAlignment="1" applyProtection="1"/>
    <xf numFmtId="0" fontId="0" fillId="8" borderId="18" xfId="0" applyFill="1" applyBorder="1" applyAlignment="1" applyProtection="1"/>
    <xf numFmtId="0" fontId="0" fillId="14" borderId="51" xfId="0" applyFill="1" applyBorder="1" applyAlignment="1" applyProtection="1"/>
    <xf numFmtId="0" fontId="0" fillId="0" borderId="29" xfId="0" applyFill="1" applyBorder="1" applyAlignment="1" applyProtection="1">
      <protection locked="0"/>
    </xf>
    <xf numFmtId="0" fontId="11" fillId="0" borderId="13" xfId="0" applyFont="1" applyFill="1" applyBorder="1" applyAlignment="1" applyProtection="1">
      <protection locked="0"/>
    </xf>
    <xf numFmtId="0" fontId="0" fillId="8" borderId="13" xfId="0" applyFont="1" applyFill="1" applyBorder="1" applyAlignment="1" applyProtection="1"/>
    <xf numFmtId="0" fontId="0" fillId="13" borderId="13" xfId="0" applyFont="1" applyFill="1" applyBorder="1" applyAlignment="1" applyProtection="1"/>
    <xf numFmtId="0" fontId="0" fillId="14" borderId="13" xfId="0" applyFont="1" applyFill="1" applyBorder="1" applyAlignment="1" applyProtection="1"/>
    <xf numFmtId="0" fontId="11" fillId="0" borderId="29" xfId="0" applyFont="1" applyFill="1" applyBorder="1" applyAlignment="1" applyProtection="1">
      <protection locked="0"/>
    </xf>
    <xf numFmtId="0" fontId="0" fillId="0" borderId="0" xfId="0"/>
    <xf numFmtId="0" fontId="3" fillId="0" borderId="0" xfId="0" applyFont="1"/>
    <xf numFmtId="0" fontId="27" fillId="0" borderId="0" xfId="0" applyFont="1"/>
    <xf numFmtId="0" fontId="7" fillId="0" borderId="0" xfId="0" applyFont="1"/>
    <xf numFmtId="2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2" fontId="8" fillId="0" borderId="0" xfId="0" applyNumberFormat="1" applyFont="1"/>
    <xf numFmtId="0" fontId="0" fillId="0" borderId="32" xfId="0" applyFill="1" applyBorder="1"/>
    <xf numFmtId="0" fontId="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8" fillId="0" borderId="24" xfId="0" applyFont="1" applyFill="1" applyBorder="1" applyAlignment="1">
      <alignment vertical="center" wrapText="1"/>
    </xf>
    <xf numFmtId="0" fontId="28" fillId="0" borderId="25" xfId="0" applyFont="1" applyFill="1" applyBorder="1" applyAlignment="1">
      <alignment vertical="center" wrapText="1"/>
    </xf>
    <xf numFmtId="0" fontId="28" fillId="0" borderId="26" xfId="0" applyFont="1" applyFill="1" applyBorder="1" applyAlignment="1">
      <alignment vertic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/>
    <xf numFmtId="0" fontId="0" fillId="0" borderId="0" xfId="0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5" fillId="0" borderId="0" xfId="0" applyFont="1"/>
    <xf numFmtId="0" fontId="37" fillId="0" borderId="32" xfId="0" applyFont="1" applyBorder="1"/>
    <xf numFmtId="0" fontId="37" fillId="0" borderId="47" xfId="0" applyFont="1" applyBorder="1"/>
    <xf numFmtId="0" fontId="33" fillId="0" borderId="32" xfId="0" applyFont="1" applyBorder="1"/>
    <xf numFmtId="0" fontId="33" fillId="0" borderId="31" xfId="0" applyFont="1" applyBorder="1"/>
    <xf numFmtId="0" fontId="37" fillId="0" borderId="44" xfId="0" applyFont="1" applyBorder="1"/>
    <xf numFmtId="0" fontId="37" fillId="0" borderId="53" xfId="0" applyFont="1" applyBorder="1"/>
    <xf numFmtId="0" fontId="33" fillId="0" borderId="44" xfId="0" applyFont="1" applyBorder="1"/>
    <xf numFmtId="0" fontId="33" fillId="0" borderId="0" xfId="0" applyFont="1" applyBorder="1"/>
    <xf numFmtId="0" fontId="37" fillId="0" borderId="29" xfId="0" applyFont="1" applyBorder="1"/>
    <xf numFmtId="0" fontId="37" fillId="0" borderId="28" xfId="0" applyFont="1" applyBorder="1"/>
    <xf numFmtId="0" fontId="37" fillId="0" borderId="0" xfId="0" applyFont="1"/>
    <xf numFmtId="0" fontId="33" fillId="0" borderId="14" xfId="0" applyFont="1" applyBorder="1"/>
    <xf numFmtId="0" fontId="37" fillId="15" borderId="12" xfId="0" applyFont="1" applyFill="1" applyBorder="1"/>
    <xf numFmtId="0" fontId="37" fillId="15" borderId="13" xfId="0" applyFont="1" applyFill="1" applyBorder="1"/>
    <xf numFmtId="2" fontId="37" fillId="15" borderId="13" xfId="0" applyNumberFormat="1" applyFont="1" applyFill="1" applyBorder="1"/>
    <xf numFmtId="164" fontId="37" fillId="15" borderId="13" xfId="0" applyNumberFormat="1" applyFont="1" applyFill="1" applyBorder="1"/>
    <xf numFmtId="165" fontId="37" fillId="15" borderId="13" xfId="0" applyNumberFormat="1" applyFont="1" applyFill="1" applyBorder="1"/>
    <xf numFmtId="2" fontId="37" fillId="15" borderId="14" xfId="0" applyNumberFormat="1" applyFont="1" applyFill="1" applyBorder="1"/>
    <xf numFmtId="0" fontId="37" fillId="15" borderId="55" xfId="0" applyFont="1" applyFill="1" applyBorder="1"/>
    <xf numFmtId="0" fontId="37" fillId="15" borderId="32" xfId="0" applyFont="1" applyFill="1" applyBorder="1"/>
    <xf numFmtId="2" fontId="37" fillId="15" borderId="32" xfId="0" applyNumberFormat="1" applyFont="1" applyFill="1" applyBorder="1"/>
    <xf numFmtId="164" fontId="37" fillId="15" borderId="32" xfId="0" applyNumberFormat="1" applyFont="1" applyFill="1" applyBorder="1"/>
    <xf numFmtId="165" fontId="37" fillId="15" borderId="32" xfId="0" applyNumberFormat="1" applyFont="1" applyFill="1" applyBorder="1"/>
    <xf numFmtId="2" fontId="37" fillId="15" borderId="56" xfId="0" applyNumberFormat="1" applyFont="1" applyFill="1" applyBorder="1"/>
    <xf numFmtId="2" fontId="35" fillId="0" borderId="0" xfId="0" applyNumberFormat="1" applyFont="1"/>
    <xf numFmtId="164" fontId="35" fillId="0" borderId="0" xfId="0" applyNumberFormat="1" applyFont="1"/>
    <xf numFmtId="165" fontId="35" fillId="0" borderId="0" xfId="0" applyNumberFormat="1" applyFont="1"/>
    <xf numFmtId="2" fontId="36" fillId="0" borderId="0" xfId="0" applyNumberFormat="1" applyFont="1"/>
    <xf numFmtId="0" fontId="38" fillId="0" borderId="0" xfId="0" applyFont="1"/>
    <xf numFmtId="0" fontId="37" fillId="0" borderId="0" xfId="0" applyFont="1" applyBorder="1"/>
    <xf numFmtId="0" fontId="34" fillId="0" borderId="0" xfId="0" applyFont="1"/>
    <xf numFmtId="0" fontId="42" fillId="0" borderId="0" xfId="0" applyFont="1"/>
    <xf numFmtId="0" fontId="0" fillId="0" borderId="13" xfId="0" applyFont="1" applyBorder="1"/>
    <xf numFmtId="0" fontId="31" fillId="0" borderId="13" xfId="0" applyFont="1" applyBorder="1"/>
    <xf numFmtId="0" fontId="31" fillId="10" borderId="13" xfId="0" applyFont="1" applyFill="1" applyBorder="1"/>
    <xf numFmtId="0" fontId="0" fillId="10" borderId="13" xfId="0" applyFont="1" applyFill="1" applyBorder="1"/>
    <xf numFmtId="0" fontId="31" fillId="0" borderId="13" xfId="0" applyFont="1" applyFill="1" applyBorder="1"/>
    <xf numFmtId="0" fontId="0" fillId="0" borderId="29" xfId="0" applyBorder="1"/>
    <xf numFmtId="0" fontId="40" fillId="0" borderId="13" xfId="0" applyFont="1" applyBorder="1"/>
    <xf numFmtId="0" fontId="40" fillId="10" borderId="13" xfId="0" applyFont="1" applyFill="1" applyBorder="1"/>
    <xf numFmtId="0" fontId="40" fillId="0" borderId="13" xfId="0" applyFont="1" applyFill="1" applyBorder="1"/>
    <xf numFmtId="0" fontId="42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/>
    <xf numFmtId="0" fontId="42" fillId="0" borderId="13" xfId="0" applyFont="1" applyBorder="1" applyAlignment="1">
      <alignment vertical="center" wrapText="1"/>
    </xf>
    <xf numFmtId="0" fontId="31" fillId="0" borderId="13" xfId="0" applyFont="1" applyBorder="1" applyAlignment="1">
      <alignment textRotation="90"/>
    </xf>
    <xf numFmtId="0" fontId="45" fillId="9" borderId="13" xfId="0" applyFont="1" applyFill="1" applyBorder="1" applyAlignment="1">
      <alignment textRotation="90"/>
    </xf>
    <xf numFmtId="0" fontId="45" fillId="0" borderId="13" xfId="0" applyFont="1" applyFill="1" applyBorder="1" applyAlignment="1">
      <alignment textRotation="90"/>
    </xf>
    <xf numFmtId="0" fontId="31" fillId="2" borderId="13" xfId="0" applyFont="1" applyFill="1" applyBorder="1" applyAlignment="1">
      <alignment textRotation="90"/>
    </xf>
    <xf numFmtId="0" fontId="31" fillId="0" borderId="13" xfId="0" applyFont="1" applyFill="1" applyBorder="1" applyAlignment="1">
      <alignment textRotation="90"/>
    </xf>
    <xf numFmtId="0" fontId="31" fillId="3" borderId="13" xfId="0" applyFont="1" applyFill="1" applyBorder="1" applyAlignment="1">
      <alignment textRotation="90"/>
    </xf>
    <xf numFmtId="0" fontId="31" fillId="4" borderId="13" xfId="0" applyFont="1" applyFill="1" applyBorder="1" applyAlignment="1">
      <alignment textRotation="90"/>
    </xf>
    <xf numFmtId="0" fontId="31" fillId="5" borderId="13" xfId="0" applyFont="1" applyFill="1" applyBorder="1" applyAlignment="1">
      <alignment textRotation="90"/>
    </xf>
    <xf numFmtId="0" fontId="46" fillId="6" borderId="13" xfId="0" applyFont="1" applyFill="1" applyBorder="1" applyAlignment="1">
      <alignment textRotation="90"/>
    </xf>
    <xf numFmtId="0" fontId="46" fillId="7" borderId="13" xfId="0" applyFont="1" applyFill="1" applyBorder="1" applyAlignment="1">
      <alignment textRotation="90"/>
    </xf>
    <xf numFmtId="0" fontId="45" fillId="2" borderId="13" xfId="0" applyFont="1" applyFill="1" applyBorder="1" applyAlignment="1">
      <alignment textRotation="90"/>
    </xf>
    <xf numFmtId="0" fontId="47" fillId="8" borderId="13" xfId="0" applyFont="1" applyFill="1" applyBorder="1" applyAlignment="1">
      <alignment textRotation="90"/>
    </xf>
    <xf numFmtId="0" fontId="48" fillId="16" borderId="13" xfId="0" applyFont="1" applyFill="1" applyBorder="1" applyAlignment="1">
      <alignment textRotation="90"/>
    </xf>
    <xf numFmtId="2" fontId="33" fillId="0" borderId="13" xfId="0" applyNumberFormat="1" applyFont="1" applyBorder="1" applyAlignment="1">
      <alignment textRotation="90"/>
    </xf>
    <xf numFmtId="0" fontId="41" fillId="4" borderId="13" xfId="0" applyFont="1" applyFill="1" applyBorder="1"/>
    <xf numFmtId="0" fontId="41" fillId="0" borderId="13" xfId="0" applyFont="1" applyFill="1" applyBorder="1"/>
    <xf numFmtId="0" fontId="41" fillId="0" borderId="13" xfId="0" applyFont="1" applyBorder="1"/>
    <xf numFmtId="0" fontId="49" fillId="9" borderId="13" xfId="0" applyFont="1" applyFill="1" applyBorder="1"/>
    <xf numFmtId="0" fontId="49" fillId="0" borderId="13" xfId="0" applyFont="1" applyFill="1" applyBorder="1"/>
    <xf numFmtId="0" fontId="41" fillId="2" borderId="13" xfId="0" applyFont="1" applyFill="1" applyBorder="1"/>
    <xf numFmtId="0" fontId="41" fillId="3" borderId="13" xfId="0" applyFont="1" applyFill="1" applyBorder="1"/>
    <xf numFmtId="0" fontId="41" fillId="5" borderId="13" xfId="0" applyFont="1" applyFill="1" applyBorder="1"/>
    <xf numFmtId="0" fontId="50" fillId="6" borderId="13" xfId="0" applyFont="1" applyFill="1" applyBorder="1"/>
    <xf numFmtId="0" fontId="50" fillId="7" borderId="13" xfId="0" applyFont="1" applyFill="1" applyBorder="1"/>
    <xf numFmtId="2" fontId="49" fillId="2" borderId="13" xfId="0" applyNumberFormat="1" applyFont="1" applyFill="1" applyBorder="1"/>
    <xf numFmtId="2" fontId="51" fillId="8" borderId="13" xfId="0" applyNumberFormat="1" applyFont="1" applyFill="1" applyBorder="1"/>
    <xf numFmtId="2" fontId="52" fillId="16" borderId="13" xfId="0" applyNumberFormat="1" applyFont="1" applyFill="1" applyBorder="1"/>
    <xf numFmtId="2" fontId="41" fillId="0" borderId="13" xfId="0" applyNumberFormat="1" applyFont="1" applyBorder="1"/>
    <xf numFmtId="0" fontId="41" fillId="10" borderId="13" xfId="0" applyFont="1" applyFill="1" applyBorder="1"/>
    <xf numFmtId="0" fontId="49" fillId="10" borderId="13" xfId="0" applyFont="1" applyFill="1" applyBorder="1"/>
    <xf numFmtId="2" fontId="41" fillId="10" borderId="13" xfId="0" applyNumberFormat="1" applyFont="1" applyFill="1" applyBorder="1"/>
    <xf numFmtId="0" fontId="53" fillId="6" borderId="13" xfId="0" applyFont="1" applyFill="1" applyBorder="1"/>
    <xf numFmtId="2" fontId="41" fillId="0" borderId="13" xfId="0" applyNumberFormat="1" applyFont="1" applyFill="1" applyBorder="1"/>
    <xf numFmtId="0" fontId="35" fillId="11" borderId="13" xfId="0" applyFont="1" applyFill="1" applyBorder="1"/>
    <xf numFmtId="0" fontId="41" fillId="12" borderId="13" xfId="0" applyFont="1" applyFill="1" applyBorder="1"/>
    <xf numFmtId="2" fontId="49" fillId="12" borderId="13" xfId="0" applyNumberFormat="1" applyFont="1" applyFill="1" applyBorder="1"/>
    <xf numFmtId="0" fontId="53" fillId="7" borderId="13" xfId="0" applyFont="1" applyFill="1" applyBorder="1"/>
    <xf numFmtId="0" fontId="34" fillId="0" borderId="13" xfId="0" applyFont="1" applyFill="1" applyBorder="1" applyAlignment="1">
      <alignment horizontal="center"/>
    </xf>
    <xf numFmtId="2" fontId="34" fillId="0" borderId="13" xfId="0" applyNumberFormat="1" applyFont="1" applyFill="1" applyBorder="1"/>
    <xf numFmtId="1" fontId="34" fillId="0" borderId="13" xfId="0" applyNumberFormat="1" applyFont="1" applyFill="1" applyBorder="1" applyAlignment="1">
      <alignment horizontal="center"/>
    </xf>
    <xf numFmtId="0" fontId="34" fillId="0" borderId="13" xfId="0" applyFont="1" applyFill="1" applyBorder="1" applyAlignment="1">
      <alignment textRotation="255"/>
    </xf>
    <xf numFmtId="0" fontId="34" fillId="0" borderId="13" xfId="0" applyNumberFormat="1" applyFont="1" applyFill="1" applyBorder="1" applyAlignment="1">
      <alignment horizontal="center"/>
    </xf>
    <xf numFmtId="0" fontId="34" fillId="0" borderId="13" xfId="0" applyFont="1" applyFill="1" applyBorder="1"/>
    <xf numFmtId="2" fontId="56" fillId="0" borderId="13" xfId="0" applyNumberFormat="1" applyFont="1" applyFill="1" applyBorder="1"/>
    <xf numFmtId="0" fontId="34" fillId="0" borderId="1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2" fontId="34" fillId="0" borderId="13" xfId="0" applyNumberFormat="1" applyFont="1" applyFill="1" applyBorder="1" applyAlignment="1">
      <alignment vertical="center" textRotation="90" wrapText="1"/>
    </xf>
    <xf numFmtId="0" fontId="57" fillId="0" borderId="13" xfId="0" applyFont="1" applyFill="1" applyBorder="1" applyAlignment="1">
      <alignment horizontal="center" vertical="center" textRotation="90" wrapText="1"/>
    </xf>
    <xf numFmtId="0" fontId="34" fillId="0" borderId="13" xfId="0" applyFont="1" applyFill="1" applyBorder="1" applyAlignment="1">
      <alignment horizontal="center" vertical="center" textRotation="90" wrapText="1"/>
    </xf>
    <xf numFmtId="0" fontId="57" fillId="0" borderId="13" xfId="0" applyFont="1" applyFill="1" applyBorder="1" applyAlignment="1">
      <alignment vertical="center" textRotation="90" wrapText="1"/>
    </xf>
    <xf numFmtId="0" fontId="34" fillId="0" borderId="13" xfId="0" applyFont="1" applyFill="1" applyBorder="1" applyAlignment="1">
      <alignment vertical="center" textRotation="90" wrapText="1"/>
    </xf>
    <xf numFmtId="0" fontId="34" fillId="0" borderId="13" xfId="0" applyFont="1" applyFill="1" applyBorder="1" applyAlignment="1">
      <alignment horizontal="center" vertical="center" textRotation="90" wrapText="1" shrinkToFit="1"/>
    </xf>
    <xf numFmtId="2" fontId="34" fillId="0" borderId="13" xfId="0" applyNumberFormat="1" applyFont="1" applyFill="1" applyBorder="1" applyAlignment="1">
      <alignment horizontal="center" vertical="center" textRotation="90" wrapText="1"/>
    </xf>
    <xf numFmtId="2" fontId="57" fillId="0" borderId="13" xfId="0" applyNumberFormat="1" applyFont="1" applyFill="1" applyBorder="1" applyAlignment="1">
      <alignment horizontal="center" vertical="center" textRotation="90" wrapText="1"/>
    </xf>
    <xf numFmtId="0" fontId="59" fillId="4" borderId="13" xfId="0" applyFont="1" applyFill="1" applyBorder="1"/>
    <xf numFmtId="0" fontId="54" fillId="4" borderId="13" xfId="0" applyFont="1" applyFill="1" applyBorder="1" applyAlignment="1">
      <alignment horizontal="center" vertical="center" wrapText="1"/>
    </xf>
    <xf numFmtId="2" fontId="55" fillId="10" borderId="13" xfId="0" applyNumberFormat="1" applyFont="1" applyFill="1" applyBorder="1" applyAlignment="1">
      <alignment textRotation="90"/>
    </xf>
    <xf numFmtId="0" fontId="59" fillId="10" borderId="13" xfId="0" applyFont="1" applyFill="1" applyBorder="1"/>
    <xf numFmtId="0" fontId="59" fillId="10" borderId="13" xfId="0" applyFont="1" applyFill="1" applyBorder="1" applyAlignment="1">
      <alignment textRotation="90"/>
    </xf>
    <xf numFmtId="2" fontId="36" fillId="10" borderId="13" xfId="0" applyNumberFormat="1" applyFont="1" applyFill="1" applyBorder="1" applyAlignment="1">
      <alignment textRotation="90"/>
    </xf>
    <xf numFmtId="2" fontId="55" fillId="10" borderId="13" xfId="0" applyNumberFormat="1" applyFont="1" applyFill="1" applyBorder="1" applyAlignment="1">
      <alignment vertical="justify" textRotation="90"/>
    </xf>
    <xf numFmtId="0" fontId="59" fillId="10" borderId="13" xfId="0" applyFont="1" applyFill="1" applyBorder="1" applyAlignment="1">
      <alignment vertical="center" textRotation="90" shrinkToFit="1"/>
    </xf>
    <xf numFmtId="2" fontId="30" fillId="10" borderId="13" xfId="0" applyNumberFormat="1" applyFont="1" applyFill="1" applyBorder="1" applyAlignment="1">
      <alignment vertical="justify" textRotation="90"/>
    </xf>
    <xf numFmtId="2" fontId="30" fillId="10" borderId="13" xfId="0" applyNumberFormat="1" applyFont="1" applyFill="1" applyBorder="1" applyAlignment="1">
      <alignment horizontal="left" textRotation="90" wrapText="1"/>
    </xf>
    <xf numFmtId="2" fontId="55" fillId="10" borderId="13" xfId="0" applyNumberFormat="1" applyFont="1" applyFill="1" applyBorder="1" applyAlignment="1">
      <alignment textRotation="90" wrapText="1"/>
    </xf>
    <xf numFmtId="2" fontId="54" fillId="10" borderId="14" xfId="0" applyNumberFormat="1" applyFont="1" applyFill="1" applyBorder="1" applyAlignment="1">
      <alignment vertical="center" textRotation="90" shrinkToFit="1"/>
    </xf>
    <xf numFmtId="0" fontId="60" fillId="0" borderId="12" xfId="0" applyFont="1" applyBorder="1"/>
    <xf numFmtId="2" fontId="55" fillId="10" borderId="13" xfId="0" applyNumberFormat="1" applyFont="1" applyFill="1" applyBorder="1" applyAlignment="1">
      <alignment vertical="justify" textRotation="90" wrapText="1"/>
    </xf>
    <xf numFmtId="0" fontId="34" fillId="0" borderId="12" xfId="0" applyFont="1" applyBorder="1"/>
    <xf numFmtId="0" fontId="34" fillId="4" borderId="13" xfId="0" applyFont="1" applyFill="1" applyBorder="1"/>
    <xf numFmtId="0" fontId="57" fillId="4" borderId="13" xfId="0" applyFont="1" applyFill="1" applyBorder="1"/>
    <xf numFmtId="2" fontId="34" fillId="10" borderId="13" xfId="0" applyNumberFormat="1" applyFont="1" applyFill="1" applyBorder="1"/>
    <xf numFmtId="0" fontId="34" fillId="10" borderId="13" xfId="0" applyFont="1" applyFill="1" applyBorder="1"/>
    <xf numFmtId="2" fontId="34" fillId="10" borderId="14" xfId="0" applyNumberFormat="1" applyFont="1" applyFill="1" applyBorder="1"/>
    <xf numFmtId="0" fontId="34" fillId="0" borderId="13" xfId="0" applyFont="1" applyBorder="1"/>
    <xf numFmtId="0" fontId="57" fillId="0" borderId="12" xfId="0" applyFont="1" applyFill="1" applyBorder="1"/>
    <xf numFmtId="0" fontId="57" fillId="0" borderId="13" xfId="0" applyFont="1" applyFill="1" applyBorder="1"/>
    <xf numFmtId="2" fontId="57" fillId="0" borderId="13" xfId="0" applyNumberFormat="1" applyFont="1" applyFill="1" applyBorder="1" applyAlignment="1">
      <alignment textRotation="90"/>
    </xf>
    <xf numFmtId="0" fontId="57" fillId="0" borderId="13" xfId="0" applyFont="1" applyFill="1" applyBorder="1" applyAlignment="1">
      <alignment textRotation="90"/>
    </xf>
    <xf numFmtId="2" fontId="34" fillId="0" borderId="13" xfId="0" applyNumberFormat="1" applyFont="1" applyFill="1" applyBorder="1" applyAlignment="1">
      <alignment textRotation="90"/>
    </xf>
    <xf numFmtId="2" fontId="57" fillId="0" borderId="13" xfId="0" applyNumberFormat="1" applyFont="1" applyFill="1" applyBorder="1" applyAlignment="1">
      <alignment vertical="justify" textRotation="90"/>
    </xf>
    <xf numFmtId="0" fontId="57" fillId="0" borderId="13" xfId="0" applyFont="1" applyFill="1" applyBorder="1" applyAlignment="1">
      <alignment vertical="center" textRotation="90" shrinkToFit="1"/>
    </xf>
    <xf numFmtId="2" fontId="34" fillId="0" borderId="13" xfId="0" applyNumberFormat="1" applyFont="1" applyFill="1" applyBorder="1" applyAlignment="1">
      <alignment vertical="justify" textRotation="90"/>
    </xf>
    <xf numFmtId="2" fontId="34" fillId="0" borderId="13" xfId="0" applyNumberFormat="1" applyFont="1" applyFill="1" applyBorder="1" applyAlignment="1">
      <alignment horizontal="left" textRotation="90" wrapText="1"/>
    </xf>
    <xf numFmtId="2" fontId="57" fillId="0" borderId="13" xfId="0" applyNumberFormat="1" applyFont="1" applyFill="1" applyBorder="1" applyAlignment="1">
      <alignment textRotation="90" wrapText="1"/>
    </xf>
    <xf numFmtId="2" fontId="57" fillId="0" borderId="13" xfId="0" applyNumberFormat="1" applyFont="1" applyFill="1" applyBorder="1" applyAlignment="1">
      <alignment vertical="justify" textRotation="90" wrapText="1"/>
    </xf>
    <xf numFmtId="2" fontId="57" fillId="0" borderId="14" xfId="0" applyNumberFormat="1" applyFont="1" applyFill="1" applyBorder="1" applyAlignment="1">
      <alignment vertical="center" textRotation="90" shrinkToFit="1"/>
    </xf>
    <xf numFmtId="0" fontId="34" fillId="0" borderId="12" xfId="0" applyFont="1" applyFill="1" applyBorder="1"/>
    <xf numFmtId="2" fontId="34" fillId="0" borderId="14" xfId="0" applyNumberFormat="1" applyFont="1" applyFill="1" applyBorder="1"/>
    <xf numFmtId="0" fontId="34" fillId="0" borderId="16" xfId="0" applyFont="1" applyFill="1" applyBorder="1"/>
    <xf numFmtId="2" fontId="34" fillId="0" borderId="16" xfId="0" applyNumberFormat="1" applyFont="1" applyFill="1" applyBorder="1"/>
    <xf numFmtId="2" fontId="34" fillId="0" borderId="17" xfId="0" applyNumberFormat="1" applyFont="1" applyFill="1" applyBorder="1"/>
    <xf numFmtId="0" fontId="47" fillId="10" borderId="9" xfId="1" applyFont="1" applyFill="1" applyBorder="1" applyAlignment="1">
      <alignment textRotation="90"/>
    </xf>
    <xf numFmtId="0" fontId="47" fillId="10" borderId="10" xfId="1" applyFont="1" applyFill="1" applyBorder="1" applyAlignment="1">
      <alignment horizontal="center" textRotation="90"/>
    </xf>
    <xf numFmtId="0" fontId="62" fillId="10" borderId="10" xfId="1" applyFont="1" applyFill="1" applyBorder="1" applyAlignment="1">
      <alignment horizontal="center"/>
    </xf>
    <xf numFmtId="0" fontId="47" fillId="10" borderId="11" xfId="1" applyFont="1" applyFill="1" applyBorder="1" applyAlignment="1">
      <alignment horizontal="center" textRotation="90"/>
    </xf>
    <xf numFmtId="0" fontId="31" fillId="10" borderId="13" xfId="1" applyFont="1" applyFill="1" applyBorder="1" applyAlignment="1">
      <alignment horizontal="center"/>
    </xf>
    <xf numFmtId="0" fontId="44" fillId="10" borderId="13" xfId="1" applyFont="1" applyFill="1" applyBorder="1" applyAlignment="1">
      <alignment horizontal="center"/>
    </xf>
    <xf numFmtId="0" fontId="31" fillId="10" borderId="14" xfId="1" applyFont="1" applyFill="1" applyBorder="1" applyAlignment="1">
      <alignment horizontal="center"/>
    </xf>
    <xf numFmtId="0" fontId="31" fillId="10" borderId="13" xfId="1" applyFont="1" applyFill="1" applyBorder="1" applyAlignment="1">
      <alignment horizontal="center" vertical="center"/>
    </xf>
    <xf numFmtId="0" fontId="31" fillId="10" borderId="13" xfId="1" applyNumberFormat="1" applyFont="1" applyFill="1" applyBorder="1" applyAlignment="1">
      <alignment horizontal="center" vertical="center"/>
    </xf>
    <xf numFmtId="0" fontId="31" fillId="10" borderId="14" xfId="1" applyFont="1" applyFill="1" applyBorder="1" applyAlignment="1">
      <alignment horizontal="center" vertical="center"/>
    </xf>
    <xf numFmtId="0" fontId="31" fillId="10" borderId="13" xfId="1" applyFont="1" applyFill="1" applyBorder="1" applyAlignment="1">
      <alignment horizontal="center" vertical="justify"/>
    </xf>
    <xf numFmtId="0" fontId="31" fillId="10" borderId="16" xfId="1" applyFont="1" applyFill="1" applyBorder="1" applyAlignment="1">
      <alignment horizontal="center"/>
    </xf>
    <xf numFmtId="0" fontId="31" fillId="10" borderId="16" xfId="1" applyFont="1" applyFill="1" applyBorder="1" applyAlignment="1">
      <alignment horizontal="center" vertical="justify"/>
    </xf>
    <xf numFmtId="0" fontId="31" fillId="10" borderId="17" xfId="1" applyFont="1" applyFill="1" applyBorder="1" applyAlignment="1">
      <alignment horizontal="center"/>
    </xf>
    <xf numFmtId="0" fontId="31" fillId="10" borderId="9" xfId="1" applyFont="1" applyFill="1" applyBorder="1" applyAlignment="1">
      <alignment textRotation="90"/>
    </xf>
    <xf numFmtId="0" fontId="31" fillId="10" borderId="10" xfId="1" applyFont="1" applyFill="1" applyBorder="1" applyAlignment="1">
      <alignment horizontal="center" textRotation="90"/>
    </xf>
    <xf numFmtId="0" fontId="31" fillId="10" borderId="10" xfId="1" applyFont="1" applyFill="1" applyBorder="1" applyAlignment="1">
      <alignment horizontal="center"/>
    </xf>
    <xf numFmtId="0" fontId="31" fillId="10" borderId="11" xfId="1" applyFont="1" applyFill="1" applyBorder="1" applyAlignment="1">
      <alignment horizontal="center" textRotation="90"/>
    </xf>
    <xf numFmtId="0" fontId="31" fillId="10" borderId="12" xfId="1" applyFont="1" applyFill="1" applyBorder="1" applyAlignment="1">
      <alignment horizontal="center" vertical="center"/>
    </xf>
    <xf numFmtId="0" fontId="31" fillId="10" borderId="15" xfId="1" applyFont="1" applyFill="1" applyBorder="1" applyAlignment="1">
      <alignment horizontal="center" vertical="center"/>
    </xf>
    <xf numFmtId="0" fontId="44" fillId="10" borderId="13" xfId="1" applyFont="1" applyFill="1" applyBorder="1" applyAlignment="1">
      <alignment textRotation="90"/>
    </xf>
    <xf numFmtId="0" fontId="44" fillId="10" borderId="13" xfId="1" applyFont="1" applyFill="1" applyBorder="1" applyAlignment="1">
      <alignment horizontal="center" textRotation="90"/>
    </xf>
    <xf numFmtId="0" fontId="47" fillId="10" borderId="60" xfId="1" applyFont="1" applyFill="1" applyBorder="1" applyAlignment="1">
      <alignment horizontal="center" textRotation="90"/>
    </xf>
    <xf numFmtId="0" fontId="47" fillId="10" borderId="10" xfId="1" applyFont="1" applyFill="1" applyBorder="1" applyAlignment="1">
      <alignment horizontal="center"/>
    </xf>
    <xf numFmtId="0" fontId="67" fillId="0" borderId="0" xfId="0" applyFont="1"/>
    <xf numFmtId="0" fontId="31" fillId="0" borderId="18" xfId="0" applyFont="1" applyBorder="1"/>
    <xf numFmtId="0" fontId="31" fillId="0" borderId="33" xfId="0" applyFont="1" applyBorder="1" applyAlignment="1">
      <alignment horizontal="center"/>
    </xf>
    <xf numFmtId="0" fontId="31" fillId="0" borderId="34" xfId="0" applyFont="1" applyBorder="1" applyAlignment="1">
      <alignment horizontal="center"/>
    </xf>
    <xf numFmtId="0" fontId="31" fillId="0" borderId="35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68" fillId="0" borderId="18" xfId="0" applyFont="1" applyBorder="1" applyAlignment="1">
      <alignment horizontal="center"/>
    </xf>
    <xf numFmtId="0" fontId="31" fillId="0" borderId="43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68" fillId="0" borderId="16" xfId="0" applyFont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68" fillId="0" borderId="16" xfId="0" applyFont="1" applyFill="1" applyBorder="1" applyAlignment="1">
      <alignment horizontal="center"/>
    </xf>
    <xf numFmtId="0" fontId="67" fillId="0" borderId="17" xfId="0" applyFont="1" applyFill="1" applyBorder="1" applyAlignment="1">
      <alignment horizontal="center"/>
    </xf>
    <xf numFmtId="0" fontId="67" fillId="0" borderId="13" xfId="0" applyFont="1" applyBorder="1" applyAlignment="1">
      <alignment horizontal="center"/>
    </xf>
    <xf numFmtId="0" fontId="63" fillId="10" borderId="13" xfId="0" applyFont="1" applyFill="1" applyBorder="1"/>
    <xf numFmtId="0" fontId="44" fillId="0" borderId="13" xfId="0" applyFont="1" applyBorder="1"/>
    <xf numFmtId="0" fontId="44" fillId="0" borderId="13" xfId="0" applyFont="1" applyBorder="1" applyAlignment="1">
      <alignment horizontal="center"/>
    </xf>
    <xf numFmtId="0" fontId="69" fillId="0" borderId="13" xfId="0" applyFont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69" fillId="0" borderId="13" xfId="0" applyFont="1" applyFill="1" applyBorder="1" applyAlignment="1">
      <alignment horizontal="center"/>
    </xf>
    <xf numFmtId="0" fontId="0" fillId="10" borderId="21" xfId="0" applyFill="1" applyBorder="1"/>
    <xf numFmtId="0" fontId="16" fillId="10" borderId="45" xfId="0" applyFont="1" applyFill="1" applyBorder="1"/>
    <xf numFmtId="0" fontId="31" fillId="0" borderId="0" xfId="0" applyFont="1" applyBorder="1"/>
    <xf numFmtId="0" fontId="71" fillId="0" borderId="36" xfId="0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67" fillId="0" borderId="11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71" fillId="0" borderId="13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31" fillId="10" borderId="21" xfId="0" applyFont="1" applyFill="1" applyBorder="1"/>
    <xf numFmtId="0" fontId="67" fillId="10" borderId="50" xfId="0" applyFont="1" applyFill="1" applyBorder="1"/>
    <xf numFmtId="0" fontId="67" fillId="10" borderId="45" xfId="0" applyFont="1" applyFill="1" applyBorder="1"/>
    <xf numFmtId="2" fontId="67" fillId="10" borderId="13" xfId="0" applyNumberFormat="1" applyFont="1" applyFill="1" applyBorder="1"/>
    <xf numFmtId="0" fontId="40" fillId="0" borderId="18" xfId="0" applyFont="1" applyBorder="1"/>
    <xf numFmtId="0" fontId="67" fillId="0" borderId="36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48" xfId="0" applyFont="1" applyBorder="1"/>
    <xf numFmtId="0" fontId="40" fillId="0" borderId="48" xfId="0" applyFont="1" applyBorder="1" applyAlignment="1">
      <alignment horizontal="center"/>
    </xf>
    <xf numFmtId="0" fontId="67" fillId="0" borderId="32" xfId="0" applyFont="1" applyBorder="1" applyAlignment="1">
      <alignment horizontal="center"/>
    </xf>
    <xf numFmtId="0" fontId="67" fillId="0" borderId="32" xfId="0" applyFont="1" applyFill="1" applyBorder="1" applyAlignment="1">
      <alignment horizontal="center"/>
    </xf>
    <xf numFmtId="0" fontId="67" fillId="0" borderId="56" xfId="0" applyFont="1" applyFill="1" applyBorder="1" applyAlignment="1">
      <alignment horizontal="center"/>
    </xf>
    <xf numFmtId="0" fontId="66" fillId="0" borderId="1" xfId="0" applyFont="1" applyBorder="1"/>
    <xf numFmtId="0" fontId="66" fillId="0" borderId="2" xfId="0" applyFont="1" applyBorder="1"/>
    <xf numFmtId="0" fontId="31" fillId="0" borderId="2" xfId="0" applyFont="1" applyBorder="1"/>
    <xf numFmtId="0" fontId="67" fillId="0" borderId="3" xfId="0" applyFont="1" applyBorder="1"/>
    <xf numFmtId="0" fontId="66" fillId="0" borderId="4" xfId="0" applyFont="1" applyBorder="1"/>
    <xf numFmtId="0" fontId="66" fillId="0" borderId="0" xfId="0" applyFont="1" applyBorder="1"/>
    <xf numFmtId="0" fontId="67" fillId="0" borderId="5" xfId="0" applyFont="1" applyBorder="1"/>
    <xf numFmtId="0" fontId="31" fillId="0" borderId="6" xfId="0" applyFont="1" applyBorder="1"/>
    <xf numFmtId="0" fontId="31" fillId="0" borderId="7" xfId="0" applyFont="1" applyBorder="1"/>
    <xf numFmtId="0" fontId="67" fillId="0" borderId="8" xfId="0" applyFont="1" applyBorder="1"/>
    <xf numFmtId="0" fontId="21" fillId="10" borderId="45" xfId="0" applyFont="1" applyFill="1" applyBorder="1"/>
    <xf numFmtId="0" fontId="0" fillId="0" borderId="32" xfId="0" applyBorder="1"/>
    <xf numFmtId="0" fontId="0" fillId="10" borderId="32" xfId="0" applyFill="1" applyBorder="1"/>
    <xf numFmtId="0" fontId="0" fillId="10" borderId="46" xfId="0" applyFill="1" applyBorder="1"/>
    <xf numFmtId="0" fontId="21" fillId="10" borderId="57" xfId="0" applyFont="1" applyFill="1" applyBorder="1"/>
    <xf numFmtId="0" fontId="21" fillId="10" borderId="13" xfId="0" applyFont="1" applyFill="1" applyBorder="1"/>
    <xf numFmtId="0" fontId="0" fillId="10" borderId="0" xfId="0" applyFill="1" applyBorder="1"/>
    <xf numFmtId="0" fontId="21" fillId="10" borderId="0" xfId="0" applyFont="1" applyFill="1" applyBorder="1"/>
    <xf numFmtId="0" fontId="0" fillId="0" borderId="29" xfId="0" applyFill="1" applyBorder="1"/>
    <xf numFmtId="0" fontId="0" fillId="10" borderId="29" xfId="0" applyFill="1" applyBorder="1"/>
    <xf numFmtId="0" fontId="0" fillId="10" borderId="59" xfId="0" applyFill="1" applyBorder="1"/>
    <xf numFmtId="0" fontId="21" fillId="10" borderId="58" xfId="0" applyFont="1" applyFill="1" applyBorder="1"/>
    <xf numFmtId="0" fontId="20" fillId="10" borderId="13" xfId="0" applyFont="1" applyFill="1" applyBorder="1"/>
    <xf numFmtId="0" fontId="20" fillId="10" borderId="21" xfId="0" applyFont="1" applyFill="1" applyBorder="1"/>
    <xf numFmtId="0" fontId="16" fillId="10" borderId="51" xfId="0" applyFont="1" applyFill="1" applyBorder="1"/>
    <xf numFmtId="0" fontId="0" fillId="12" borderId="32" xfId="0" applyFill="1" applyBorder="1"/>
    <xf numFmtId="0" fontId="20" fillId="10" borderId="32" xfId="0" applyFont="1" applyFill="1" applyBorder="1"/>
    <xf numFmtId="0" fontId="20" fillId="10" borderId="46" xfId="0" applyFont="1" applyFill="1" applyBorder="1"/>
    <xf numFmtId="0" fontId="16" fillId="10" borderId="57" xfId="0" applyFont="1" applyFill="1" applyBorder="1"/>
    <xf numFmtId="0" fontId="0" fillId="0" borderId="23" xfId="0" applyBorder="1"/>
    <xf numFmtId="0" fontId="16" fillId="0" borderId="19" xfId="0" applyFont="1" applyBorder="1"/>
    <xf numFmtId="0" fontId="0" fillId="0" borderId="20" xfId="0" applyBorder="1"/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5" fillId="0" borderId="13" xfId="0" applyFont="1" applyFill="1" applyBorder="1"/>
    <xf numFmtId="0" fontId="0" fillId="0" borderId="13" xfId="0" applyFont="1" applyFill="1" applyBorder="1"/>
    <xf numFmtId="0" fontId="0" fillId="10" borderId="21" xfId="0" applyFont="1" applyFill="1" applyBorder="1"/>
    <xf numFmtId="0" fontId="0" fillId="0" borderId="0" xfId="0" applyFont="1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ont="1" applyFill="1" applyBorder="1" applyAlignment="1" applyProtection="1"/>
    <xf numFmtId="0" fontId="0" fillId="10" borderId="0" xfId="0" applyFill="1" applyBorder="1" applyAlignment="1" applyProtection="1">
      <protection locked="0"/>
    </xf>
    <xf numFmtId="0" fontId="0" fillId="10" borderId="0" xfId="0" applyFill="1" applyBorder="1" applyAlignment="1"/>
    <xf numFmtId="0" fontId="0" fillId="0" borderId="0" xfId="0" applyFill="1" applyAlignment="1" applyProtection="1">
      <protection locked="0"/>
    </xf>
    <xf numFmtId="0" fontId="0" fillId="0" borderId="0" xfId="0" applyFill="1" applyAlignment="1" applyProtection="1"/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0" fontId="0" fillId="0" borderId="0" xfId="0" applyBorder="1" applyAlignment="1"/>
    <xf numFmtId="0" fontId="0" fillId="14" borderId="59" xfId="0" applyFont="1" applyFill="1" applyBorder="1" applyAlignment="1" applyProtection="1"/>
    <xf numFmtId="0" fontId="0" fillId="14" borderId="21" xfId="0" applyFont="1" applyFill="1" applyBorder="1" applyAlignment="1" applyProtection="1"/>
    <xf numFmtId="0" fontId="0" fillId="14" borderId="44" xfId="0" applyFont="1" applyFill="1" applyBorder="1" applyAlignment="1" applyProtection="1"/>
    <xf numFmtId="0" fontId="16" fillId="0" borderId="13" xfId="0" applyFont="1" applyBorder="1" applyAlignment="1">
      <alignment horizontal="left" indent="1"/>
    </xf>
    <xf numFmtId="0" fontId="18" fillId="0" borderId="13" xfId="0" applyFont="1" applyFill="1" applyBorder="1"/>
    <xf numFmtId="0" fontId="0" fillId="0" borderId="13" xfId="0" applyBorder="1" applyAlignment="1">
      <alignment horizontal="left"/>
    </xf>
    <xf numFmtId="0" fontId="16" fillId="0" borderId="44" xfId="0" applyFont="1" applyBorder="1"/>
    <xf numFmtId="0" fontId="9" fillId="0" borderId="13" xfId="0" applyFont="1" applyBorder="1"/>
    <xf numFmtId="0" fontId="0" fillId="0" borderId="21" xfId="0" applyBorder="1"/>
    <xf numFmtId="0" fontId="0" fillId="0" borderId="0" xfId="0"/>
    <xf numFmtId="0" fontId="74" fillId="0" borderId="0" xfId="4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8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Border="1"/>
    <xf numFmtId="0" fontId="2" fillId="0" borderId="0" xfId="0" applyFont="1" applyBorder="1"/>
    <xf numFmtId="0" fontId="34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5" fillId="0" borderId="13" xfId="0" applyFont="1" applyBorder="1"/>
    <xf numFmtId="0" fontId="41" fillId="0" borderId="13" xfId="0" applyFont="1" applyBorder="1" applyAlignment="1">
      <alignment horizontal="left"/>
    </xf>
    <xf numFmtId="0" fontId="33" fillId="0" borderId="13" xfId="0" applyFont="1" applyBorder="1" applyAlignment="1">
      <alignment horizontal="left"/>
    </xf>
    <xf numFmtId="0" fontId="34" fillId="0" borderId="13" xfId="0" applyFont="1" applyBorder="1" applyAlignment="1">
      <alignment horizontal="left"/>
    </xf>
    <xf numFmtId="0" fontId="41" fillId="4" borderId="13" xfId="0" applyFont="1" applyFill="1" applyBorder="1" applyAlignment="1">
      <alignment horizontal="left"/>
    </xf>
    <xf numFmtId="0" fontId="35" fillId="0" borderId="13" xfId="0" applyFont="1" applyBorder="1" applyAlignment="1">
      <alignment horizontal="left"/>
    </xf>
    <xf numFmtId="0" fontId="79" fillId="0" borderId="13" xfId="0" applyFont="1" applyBorder="1" applyAlignment="1">
      <alignment horizontal="left"/>
    </xf>
    <xf numFmtId="0" fontId="79" fillId="0" borderId="13" xfId="0" applyFont="1" applyFill="1" applyBorder="1" applyAlignment="1">
      <alignment horizontal="left"/>
    </xf>
    <xf numFmtId="0" fontId="31" fillId="0" borderId="13" xfId="0" applyFont="1" applyFill="1" applyBorder="1" applyAlignment="1">
      <alignment horizontal="center"/>
    </xf>
    <xf numFmtId="0" fontId="41" fillId="0" borderId="13" xfId="0" applyFont="1" applyBorder="1" applyAlignment="1">
      <alignment horizontal="center" vertical="center"/>
    </xf>
    <xf numFmtId="0" fontId="80" fillId="0" borderId="0" xfId="0" applyFont="1"/>
    <xf numFmtId="0" fontId="55" fillId="0" borderId="0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5" fillId="0" borderId="0" xfId="1" applyFont="1" applyBorder="1" applyAlignment="1">
      <alignment horizontal="left" vertical="justify" wrapText="1"/>
    </xf>
    <xf numFmtId="0" fontId="35" fillId="0" borderId="7" xfId="1" applyFont="1" applyBorder="1" applyAlignment="1">
      <alignment horizontal="left" vertical="justify" wrapText="1"/>
    </xf>
    <xf numFmtId="0" fontId="35" fillId="0" borderId="22" xfId="1" applyFont="1" applyBorder="1" applyAlignment="1">
      <alignment horizontal="left" vertical="justify" wrapText="1"/>
    </xf>
    <xf numFmtId="0" fontId="35" fillId="0" borderId="23" xfId="1" applyFont="1" applyBorder="1" applyAlignment="1">
      <alignment horizontal="left" vertical="justify" wrapText="1"/>
    </xf>
    <xf numFmtId="0" fontId="35" fillId="0" borderId="19" xfId="1" applyFont="1" applyBorder="1" applyAlignment="1">
      <alignment horizontal="left" vertical="justify" wrapText="1"/>
    </xf>
    <xf numFmtId="0" fontId="69" fillId="0" borderId="29" xfId="0" applyFont="1" applyBorder="1" applyAlignment="1">
      <alignment horizontal="center" wrapText="1"/>
    </xf>
    <xf numFmtId="0" fontId="44" fillId="0" borderId="13" xfId="0" applyFont="1" applyBorder="1" applyAlignment="1">
      <alignment horizontal="center"/>
    </xf>
    <xf numFmtId="0" fontId="71" fillId="0" borderId="13" xfId="0" applyFont="1" applyBorder="1" applyAlignment="1">
      <alignment horizontal="center"/>
    </xf>
    <xf numFmtId="0" fontId="69" fillId="0" borderId="13" xfId="0" applyFont="1" applyBorder="1" applyAlignment="1">
      <alignment horizontal="center"/>
    </xf>
    <xf numFmtId="0" fontId="67" fillId="0" borderId="22" xfId="0" applyFont="1" applyBorder="1" applyAlignment="1">
      <alignment horizontal="center"/>
    </xf>
    <xf numFmtId="0" fontId="67" fillId="0" borderId="23" xfId="0" applyFont="1" applyBorder="1" applyAlignment="1">
      <alignment horizontal="center"/>
    </xf>
    <xf numFmtId="0" fontId="67" fillId="0" borderId="19" xfId="0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40" fillId="0" borderId="2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0" fillId="0" borderId="6" xfId="0" applyFont="1" applyBorder="1" applyAlignment="1">
      <alignment horizontal="center"/>
    </xf>
    <xf numFmtId="0" fontId="40" fillId="0" borderId="7" xfId="0" applyFont="1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34" xfId="0" applyFont="1" applyBorder="1" applyAlignment="1">
      <alignment horizontal="center"/>
    </xf>
    <xf numFmtId="0" fontId="31" fillId="0" borderId="35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42" xfId="0" applyFont="1" applyBorder="1" applyAlignment="1">
      <alignment horizontal="center"/>
    </xf>
    <xf numFmtId="0" fontId="31" fillId="0" borderId="28" xfId="0" applyFont="1" applyBorder="1" applyAlignment="1">
      <alignment horizontal="center"/>
    </xf>
    <xf numFmtId="0" fontId="31" fillId="0" borderId="29" xfId="0" applyFont="1" applyBorder="1" applyAlignment="1">
      <alignment horizontal="center"/>
    </xf>
    <xf numFmtId="0" fontId="15" fillId="0" borderId="22" xfId="0" applyFont="1" applyBorder="1" applyAlignment="1">
      <alignment horizontal="center" wrapText="1"/>
    </xf>
    <xf numFmtId="0" fontId="0" fillId="0" borderId="23" xfId="0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0" fontId="10" fillId="0" borderId="52" xfId="0" applyFont="1" applyFill="1" applyBorder="1" applyAlignment="1" applyProtection="1">
      <alignment horizontal="center"/>
      <protection locked="0"/>
    </xf>
    <xf numFmtId="0" fontId="0" fillId="0" borderId="43" xfId="0" applyBorder="1" applyAlignment="1">
      <alignment horizontal="center"/>
    </xf>
    <xf numFmtId="0" fontId="1" fillId="10" borderId="0" xfId="0" applyFont="1" applyFill="1" applyBorder="1" applyAlignment="1" applyProtection="1">
      <alignment horizontal="right"/>
      <protection locked="0"/>
    </xf>
    <xf numFmtId="0" fontId="1" fillId="10" borderId="0" xfId="0" applyFont="1" applyFill="1" applyBorder="1" applyAlignment="1">
      <alignment horizontal="right"/>
    </xf>
    <xf numFmtId="0" fontId="21" fillId="0" borderId="7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21" fillId="0" borderId="7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protection locked="0"/>
    </xf>
    <xf numFmtId="0" fontId="0" fillId="0" borderId="0" xfId="0" applyBorder="1" applyAlignment="1"/>
    <xf numFmtId="0" fontId="1" fillId="0" borderId="0" xfId="0" applyFont="1" applyFill="1" applyBorder="1" applyAlignment="1">
      <alignment horizontal="right"/>
    </xf>
    <xf numFmtId="0" fontId="10" fillId="0" borderId="61" xfId="0" applyFont="1" applyFill="1" applyBorder="1" applyAlignment="1" applyProtection="1">
      <alignment horizontal="center"/>
      <protection locked="0"/>
    </xf>
    <xf numFmtId="0" fontId="0" fillId="0" borderId="62" xfId="0" applyBorder="1" applyAlignment="1">
      <alignment horizontal="center"/>
    </xf>
    <xf numFmtId="0" fontId="0" fillId="10" borderId="0" xfId="0" applyFill="1" applyBorder="1" applyAlignment="1" applyProtection="1">
      <protection locked="0"/>
    </xf>
    <xf numFmtId="0" fontId="0" fillId="10" borderId="0" xfId="0" applyFill="1" applyBorder="1" applyAlignment="1"/>
    <xf numFmtId="0" fontId="72" fillId="0" borderId="7" xfId="0" applyFont="1" applyFill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right"/>
    </xf>
    <xf numFmtId="0" fontId="0" fillId="0" borderId="0" xfId="0"/>
    <xf numFmtId="0" fontId="15" fillId="0" borderId="27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33" fillId="0" borderId="29" xfId="0" applyFont="1" applyBorder="1"/>
    <xf numFmtId="2" fontId="33" fillId="0" borderId="29" xfId="0" applyNumberFormat="1" applyFont="1" applyBorder="1"/>
    <xf numFmtId="164" fontId="33" fillId="0" borderId="29" xfId="0" applyNumberFormat="1" applyFont="1" applyBorder="1"/>
    <xf numFmtId="165" fontId="33" fillId="0" borderId="29" xfId="0" applyNumberFormat="1" applyFont="1" applyBorder="1"/>
    <xf numFmtId="0" fontId="33" fillId="0" borderId="54" xfId="0" applyFont="1" applyBorder="1"/>
    <xf numFmtId="0" fontId="33" fillId="0" borderId="10" xfId="0" applyFont="1" applyBorder="1"/>
    <xf numFmtId="2" fontId="33" fillId="0" borderId="30" xfId="0" applyNumberFormat="1" applyFont="1" applyBorder="1"/>
    <xf numFmtId="0" fontId="33" fillId="0" borderId="12" xfId="0" applyFont="1" applyBorder="1"/>
    <xf numFmtId="0" fontId="33" fillId="0" borderId="13" xfId="0" applyFont="1" applyBorder="1"/>
    <xf numFmtId="2" fontId="33" fillId="0" borderId="13" xfId="0" applyNumberFormat="1" applyFont="1" applyBorder="1"/>
    <xf numFmtId="164" fontId="33" fillId="0" borderId="13" xfId="0" applyNumberFormat="1" applyFont="1" applyBorder="1"/>
    <xf numFmtId="165" fontId="33" fillId="0" borderId="13" xfId="0" applyNumberFormat="1" applyFont="1" applyBorder="1"/>
    <xf numFmtId="2" fontId="33" fillId="0" borderId="14" xfId="0" applyNumberFormat="1" applyFont="1" applyBorder="1"/>
    <xf numFmtId="0" fontId="33" fillId="0" borderId="15" xfId="0" applyFont="1" applyBorder="1"/>
    <xf numFmtId="0" fontId="33" fillId="0" borderId="16" xfId="0" applyFont="1" applyBorder="1"/>
    <xf numFmtId="2" fontId="33" fillId="0" borderId="16" xfId="0" applyNumberFormat="1" applyFont="1" applyBorder="1"/>
    <xf numFmtId="164" fontId="33" fillId="0" borderId="16" xfId="0" applyNumberFormat="1" applyFont="1" applyBorder="1"/>
    <xf numFmtId="165" fontId="33" fillId="0" borderId="16" xfId="0" applyNumberFormat="1" applyFont="1" applyBorder="1"/>
    <xf numFmtId="2" fontId="33" fillId="0" borderId="17" xfId="0" applyNumberFormat="1" applyFont="1" applyBorder="1"/>
    <xf numFmtId="0" fontId="44" fillId="0" borderId="21" xfId="0" applyFont="1" applyBorder="1" applyAlignment="1">
      <alignment horizontal="center" vertical="center" wrapText="1"/>
    </xf>
    <xf numFmtId="0" fontId="44" fillId="0" borderId="63" xfId="0" applyFont="1" applyBorder="1" applyAlignment="1">
      <alignment horizontal="center" vertical="center" wrapText="1"/>
    </xf>
    <xf numFmtId="0" fontId="44" fillId="0" borderId="64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10" borderId="13" xfId="0" applyFont="1" applyFill="1" applyBorder="1" applyAlignment="1">
      <alignment horizontal="center" wrapText="1"/>
    </xf>
    <xf numFmtId="0" fontId="44" fillId="10" borderId="21" xfId="0" applyFont="1" applyFill="1" applyBorder="1" applyAlignment="1">
      <alignment horizontal="center" vertical="center" wrapText="1"/>
    </xf>
    <xf numFmtId="0" fontId="44" fillId="10" borderId="63" xfId="0" applyFont="1" applyFill="1" applyBorder="1" applyAlignment="1">
      <alignment horizontal="center" vertical="center" wrapText="1"/>
    </xf>
    <xf numFmtId="0" fontId="44" fillId="10" borderId="64" xfId="0" applyFont="1" applyFill="1" applyBorder="1" applyAlignment="1">
      <alignment horizontal="center" vertical="center" wrapText="1"/>
    </xf>
    <xf numFmtId="0" fontId="31" fillId="10" borderId="21" xfId="0" applyFont="1" applyFill="1" applyBorder="1" applyAlignment="1">
      <alignment horizontal="center"/>
    </xf>
    <xf numFmtId="0" fontId="31" fillId="10" borderId="64" xfId="0" applyFont="1" applyFill="1" applyBorder="1" applyAlignment="1">
      <alignment horizontal="center"/>
    </xf>
    <xf numFmtId="0" fontId="44" fillId="10" borderId="13" xfId="0" applyFont="1" applyFill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2" fillId="0" borderId="0" xfId="0" applyFont="1" applyAlignment="1">
      <alignment horizontal="center"/>
    </xf>
    <xf numFmtId="0" fontId="35" fillId="0" borderId="13" xfId="0" applyFont="1" applyBorder="1" applyAlignment="1">
      <alignment horizontal="left"/>
    </xf>
    <xf numFmtId="0" fontId="41" fillId="0" borderId="21" xfId="0" applyFont="1" applyBorder="1" applyAlignment="1">
      <alignment horizontal="center"/>
    </xf>
    <xf numFmtId="0" fontId="41" fillId="0" borderId="64" xfId="0" applyFont="1" applyBorder="1" applyAlignment="1">
      <alignment horizontal="center"/>
    </xf>
    <xf numFmtId="0" fontId="41" fillId="4" borderId="21" xfId="0" applyFont="1" applyFill="1" applyBorder="1" applyAlignment="1">
      <alignment horizontal="center"/>
    </xf>
    <xf numFmtId="0" fontId="41" fillId="4" borderId="64" xfId="0" applyFont="1" applyFill="1" applyBorder="1" applyAlignment="1">
      <alignment horizontal="center"/>
    </xf>
    <xf numFmtId="2" fontId="31" fillId="10" borderId="13" xfId="1" applyNumberFormat="1" applyFont="1" applyFill="1" applyBorder="1" applyAlignment="1">
      <alignment horizontal="center"/>
    </xf>
    <xf numFmtId="2" fontId="31" fillId="10" borderId="13" xfId="1" applyNumberFormat="1" applyFont="1" applyFill="1" applyBorder="1" applyAlignment="1">
      <alignment horizontal="center" vertical="center"/>
    </xf>
    <xf numFmtId="2" fontId="31" fillId="10" borderId="16" xfId="1" applyNumberFormat="1" applyFont="1" applyFill="1" applyBorder="1" applyAlignment="1">
      <alignment horizontal="center"/>
    </xf>
    <xf numFmtId="2" fontId="39" fillId="10" borderId="12" xfId="1" applyNumberFormat="1" applyFont="1" applyFill="1" applyBorder="1" applyAlignment="1">
      <alignment horizontal="center" vertical="center"/>
    </xf>
    <xf numFmtId="2" fontId="39" fillId="10" borderId="13" xfId="1" applyNumberFormat="1" applyFont="1" applyFill="1" applyBorder="1" applyAlignment="1">
      <alignment horizontal="center"/>
    </xf>
    <xf numFmtId="2" fontId="39" fillId="10" borderId="13" xfId="1" applyNumberFormat="1" applyFont="1" applyFill="1" applyBorder="1" applyAlignment="1">
      <alignment horizontal="center" vertical="justify"/>
    </xf>
    <xf numFmtId="2" fontId="39" fillId="10" borderId="14" xfId="1" applyNumberFormat="1" applyFont="1" applyFill="1" applyBorder="1" applyAlignment="1">
      <alignment horizontal="center"/>
    </xf>
    <xf numFmtId="2" fontId="39" fillId="10" borderId="13" xfId="1" applyNumberFormat="1" applyFont="1" applyFill="1" applyBorder="1" applyAlignment="1">
      <alignment horizontal="center" vertical="center"/>
    </xf>
    <xf numFmtId="2" fontId="39" fillId="10" borderId="14" xfId="1" applyNumberFormat="1" applyFont="1" applyFill="1" applyBorder="1" applyAlignment="1">
      <alignment horizontal="center" vertical="center"/>
    </xf>
    <xf numFmtId="2" fontId="39" fillId="10" borderId="13" xfId="3" applyNumberFormat="1" applyFont="1" applyFill="1" applyBorder="1" applyAlignment="1" applyProtection="1">
      <alignment horizontal="center" vertical="justify"/>
    </xf>
    <xf numFmtId="2" fontId="39" fillId="10" borderId="14" xfId="1" applyNumberFormat="1" applyFont="1" applyFill="1" applyBorder="1" applyAlignment="1">
      <alignment horizontal="center" vertical="justify"/>
    </xf>
    <xf numFmtId="2" fontId="39" fillId="10" borderId="13" xfId="3" applyNumberFormat="1" applyFont="1" applyFill="1" applyBorder="1" applyAlignment="1" applyProtection="1">
      <alignment horizontal="center" vertical="center"/>
    </xf>
    <xf numFmtId="2" fontId="39" fillId="10" borderId="16" xfId="1" applyNumberFormat="1" applyFont="1" applyFill="1" applyBorder="1" applyAlignment="1">
      <alignment horizontal="center" vertical="center"/>
    </xf>
    <xf numFmtId="2" fontId="39" fillId="10" borderId="16" xfId="1" applyNumberFormat="1" applyFont="1" applyFill="1" applyBorder="1" applyAlignment="1">
      <alignment horizontal="center" vertical="justify"/>
    </xf>
    <xf numFmtId="2" fontId="39" fillId="10" borderId="16" xfId="1" applyNumberFormat="1" applyFont="1" applyFill="1" applyBorder="1" applyAlignment="1">
      <alignment horizontal="center"/>
    </xf>
    <xf numFmtId="2" fontId="39" fillId="10" borderId="17" xfId="1" applyNumberFormat="1" applyFont="1" applyFill="1" applyBorder="1" applyAlignment="1">
      <alignment horizontal="center"/>
    </xf>
    <xf numFmtId="2" fontId="9" fillId="0" borderId="0" xfId="0" applyNumberFormat="1" applyFont="1"/>
    <xf numFmtId="2" fontId="33" fillId="0" borderId="27" xfId="1" applyNumberFormat="1" applyFont="1" applyBorder="1" applyAlignment="1">
      <alignment horizontal="left" vertical="justify" wrapText="1"/>
    </xf>
    <xf numFmtId="2" fontId="47" fillId="10" borderId="13" xfId="1" applyNumberFormat="1" applyFont="1" applyFill="1" applyBorder="1" applyAlignment="1">
      <alignment textRotation="90"/>
    </xf>
    <xf numFmtId="2" fontId="47" fillId="10" borderId="13" xfId="1" applyNumberFormat="1" applyFont="1" applyFill="1" applyBorder="1" applyAlignment="1">
      <alignment horizontal="center" textRotation="90"/>
    </xf>
    <xf numFmtId="2" fontId="62" fillId="10" borderId="13" xfId="1" applyNumberFormat="1" applyFont="1" applyFill="1" applyBorder="1" applyAlignment="1">
      <alignment horizontal="center"/>
    </xf>
    <xf numFmtId="2" fontId="40" fillId="10" borderId="13" xfId="1" applyNumberFormat="1" applyFont="1" applyFill="1" applyBorder="1" applyAlignment="1">
      <alignment horizontal="center" vertical="justify"/>
    </xf>
    <xf numFmtId="2" fontId="40" fillId="10" borderId="13" xfId="1" applyNumberFormat="1" applyFont="1" applyFill="1" applyBorder="1" applyAlignment="1">
      <alignment horizontal="center"/>
    </xf>
    <xf numFmtId="2" fontId="40" fillId="10" borderId="13" xfId="1" applyNumberFormat="1" applyFont="1" applyFill="1" applyBorder="1" applyAlignment="1">
      <alignment horizontal="center" vertical="center"/>
    </xf>
    <xf numFmtId="2" fontId="40" fillId="10" borderId="13" xfId="3" applyNumberFormat="1" applyFont="1" applyFill="1" applyBorder="1" applyAlignment="1" applyProtection="1">
      <alignment horizontal="center" vertical="center"/>
    </xf>
    <xf numFmtId="2" fontId="40" fillId="10" borderId="13" xfId="3" applyNumberFormat="1" applyFont="1" applyFill="1" applyBorder="1" applyAlignment="1" applyProtection="1">
      <alignment horizontal="center" vertical="justify"/>
    </xf>
    <xf numFmtId="2" fontId="33" fillId="0" borderId="22" xfId="1" applyNumberFormat="1" applyFont="1" applyBorder="1" applyAlignment="1">
      <alignment horizontal="left" vertical="justify" wrapText="1"/>
    </xf>
    <xf numFmtId="2" fontId="33" fillId="0" borderId="23" xfId="1" applyNumberFormat="1" applyFont="1" applyBorder="1" applyAlignment="1">
      <alignment horizontal="left" vertical="justify" wrapText="1"/>
    </xf>
    <xf numFmtId="2" fontId="33" fillId="0" borderId="19" xfId="1" applyNumberFormat="1" applyFont="1" applyBorder="1" applyAlignment="1">
      <alignment horizontal="left" vertical="justify" wrapText="1"/>
    </xf>
    <xf numFmtId="2" fontId="47" fillId="10" borderId="29" xfId="1" applyNumberFormat="1" applyFont="1" applyFill="1" applyBorder="1" applyAlignment="1">
      <alignment textRotation="90"/>
    </xf>
    <xf numFmtId="2" fontId="47" fillId="10" borderId="29" xfId="1" applyNumberFormat="1" applyFont="1" applyFill="1" applyBorder="1" applyAlignment="1">
      <alignment horizontal="center" textRotation="90"/>
    </xf>
    <xf numFmtId="2" fontId="62" fillId="10" borderId="29" xfId="1" applyNumberFormat="1" applyFont="1" applyFill="1" applyBorder="1" applyAlignment="1">
      <alignment horizontal="center"/>
    </xf>
    <xf numFmtId="2" fontId="40" fillId="10" borderId="0" xfId="1" applyNumberFormat="1" applyFont="1" applyFill="1" applyBorder="1" applyAlignment="1">
      <alignment horizontal="center"/>
    </xf>
    <xf numFmtId="2" fontId="30" fillId="0" borderId="22" xfId="1" applyNumberFormat="1" applyFont="1" applyBorder="1" applyAlignment="1">
      <alignment horizontal="left" vertical="justify" wrapText="1"/>
    </xf>
    <xf numFmtId="2" fontId="30" fillId="0" borderId="23" xfId="1" applyNumberFormat="1" applyFont="1" applyBorder="1" applyAlignment="1">
      <alignment horizontal="left" vertical="justify" wrapText="1"/>
    </xf>
    <xf numFmtId="2" fontId="30" fillId="0" borderId="19" xfId="1" applyNumberFormat="1" applyFont="1" applyBorder="1" applyAlignment="1">
      <alignment horizontal="left" vertical="justify" wrapText="1"/>
    </xf>
    <xf numFmtId="2" fontId="47" fillId="10" borderId="9" xfId="1" applyNumberFormat="1" applyFont="1" applyFill="1" applyBorder="1" applyAlignment="1">
      <alignment textRotation="90"/>
    </xf>
    <xf numFmtId="2" fontId="47" fillId="10" borderId="10" xfId="1" applyNumberFormat="1" applyFont="1" applyFill="1" applyBorder="1" applyAlignment="1">
      <alignment horizontal="center" textRotation="90"/>
    </xf>
    <xf numFmtId="2" fontId="62" fillId="10" borderId="10" xfId="1" applyNumberFormat="1" applyFont="1" applyFill="1" applyBorder="1" applyAlignment="1">
      <alignment horizontal="center"/>
    </xf>
    <xf numFmtId="2" fontId="47" fillId="10" borderId="10" xfId="1" applyNumberFormat="1" applyFont="1" applyFill="1" applyBorder="1" applyAlignment="1">
      <alignment textRotation="90"/>
    </xf>
    <xf numFmtId="2" fontId="47" fillId="10" borderId="60" xfId="1" applyNumberFormat="1" applyFont="1" applyFill="1" applyBorder="1" applyAlignment="1">
      <alignment textRotation="90"/>
    </xf>
    <xf numFmtId="2" fontId="47" fillId="10" borderId="11" xfId="1" applyNumberFormat="1" applyFont="1" applyFill="1" applyBorder="1" applyAlignment="1">
      <alignment horizontal="center" textRotation="90"/>
    </xf>
    <xf numFmtId="2" fontId="31" fillId="10" borderId="12" xfId="1" applyNumberFormat="1" applyFont="1" applyFill="1" applyBorder="1" applyAlignment="1">
      <alignment vertical="center"/>
    </xf>
    <xf numFmtId="2" fontId="31" fillId="10" borderId="13" xfId="1" applyNumberFormat="1" applyFont="1" applyFill="1" applyBorder="1"/>
    <xf numFmtId="2" fontId="31" fillId="10" borderId="0" xfId="1" applyNumberFormat="1" applyFont="1" applyFill="1" applyBorder="1" applyAlignment="1">
      <alignment horizontal="center" vertical="justify"/>
    </xf>
    <xf numFmtId="2" fontId="31" fillId="10" borderId="14" xfId="1" applyNumberFormat="1" applyFont="1" applyFill="1" applyBorder="1" applyAlignment="1">
      <alignment horizontal="center"/>
    </xf>
    <xf numFmtId="2" fontId="31" fillId="10" borderId="13" xfId="1" applyNumberFormat="1" applyFont="1" applyFill="1" applyBorder="1" applyAlignment="1">
      <alignment vertical="center"/>
    </xf>
    <xf numFmtId="2" fontId="31" fillId="10" borderId="14" xfId="1" applyNumberFormat="1" applyFont="1" applyFill="1" applyBorder="1" applyAlignment="1">
      <alignment horizontal="center" vertical="center"/>
    </xf>
    <xf numFmtId="2" fontId="31" fillId="10" borderId="13" xfId="1" applyNumberFormat="1" applyFont="1" applyFill="1" applyBorder="1" applyAlignment="1">
      <alignment horizontal="center" vertical="justify"/>
    </xf>
    <xf numFmtId="2" fontId="31" fillId="10" borderId="15" xfId="1" applyNumberFormat="1" applyFont="1" applyFill="1" applyBorder="1" applyAlignment="1">
      <alignment vertical="center"/>
    </xf>
    <xf numFmtId="2" fontId="31" fillId="10" borderId="16" xfId="1" applyNumberFormat="1" applyFont="1" applyFill="1" applyBorder="1" applyAlignment="1">
      <alignment vertical="center"/>
    </xf>
    <xf numFmtId="2" fontId="31" fillId="10" borderId="16" xfId="1" applyNumberFormat="1" applyFont="1" applyFill="1" applyBorder="1" applyAlignment="1">
      <alignment horizontal="center" vertical="center"/>
    </xf>
    <xf numFmtId="2" fontId="31" fillId="10" borderId="17" xfId="1" applyNumberFormat="1" applyFont="1" applyFill="1" applyBorder="1" applyAlignment="1">
      <alignment horizontal="center" vertical="center"/>
    </xf>
    <xf numFmtId="2" fontId="0" fillId="0" borderId="0" xfId="0" applyNumberFormat="1"/>
    <xf numFmtId="2" fontId="30" fillId="0" borderId="0" xfId="1" applyNumberFormat="1" applyFont="1" applyBorder="1" applyAlignment="1">
      <alignment horizontal="left" vertical="justify" wrapText="1"/>
    </xf>
    <xf numFmtId="2" fontId="31" fillId="10" borderId="12" xfId="1" applyNumberFormat="1" applyFont="1" applyFill="1" applyBorder="1" applyAlignment="1">
      <alignment horizontal="center" vertical="center"/>
    </xf>
    <xf numFmtId="2" fontId="31" fillId="10" borderId="15" xfId="1" applyNumberFormat="1" applyFont="1" applyFill="1" applyBorder="1" applyAlignment="1">
      <alignment horizontal="center" vertical="center"/>
    </xf>
    <xf numFmtId="2" fontId="31" fillId="10" borderId="16" xfId="1" applyNumberFormat="1" applyFont="1" applyFill="1" applyBorder="1"/>
    <xf numFmtId="2" fontId="31" fillId="10" borderId="16" xfId="1" applyNumberFormat="1" applyFont="1" applyFill="1" applyBorder="1" applyAlignment="1">
      <alignment horizontal="center" vertical="justify"/>
    </xf>
    <xf numFmtId="2" fontId="31" fillId="10" borderId="17" xfId="1" applyNumberFormat="1" applyFont="1" applyFill="1" applyBorder="1" applyAlignment="1">
      <alignment horizontal="center"/>
    </xf>
  </cellXfs>
  <cellStyles count="5">
    <cellStyle name="Hyperlink" xfId="4" builtinId="8"/>
    <cellStyle name="Hyperlink 2" xfId="3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medreseja.com/lista-e-nxenesve-te-pranuar-ne-medresene-alauddin-ne-prishtine-per-vitin-shkollor-20162017/" TargetMode="External"/><Relationship Id="rId1" Type="http://schemas.openxmlformats.org/officeDocument/2006/relationships/hyperlink" Target="http://medreseja.com/lista-e-nxenseve-te-pranuara-ne-medresene-alauddin-ne-prishtine-per-vitin-shkollor-20162017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26"/>
  <sheetViews>
    <sheetView topLeftCell="A37" workbookViewId="0">
      <selection activeCell="P17" sqref="P17"/>
    </sheetView>
  </sheetViews>
  <sheetFormatPr defaultRowHeight="15" x14ac:dyDescent="0.25"/>
  <cols>
    <col min="3" max="3" width="15.7109375" customWidth="1"/>
    <col min="4" max="4" width="19.42578125" customWidth="1"/>
    <col min="5" max="5" width="0.28515625" customWidth="1"/>
    <col min="6" max="6" width="0.42578125" hidden="1" customWidth="1"/>
    <col min="7" max="7" width="14.42578125" hidden="1" customWidth="1"/>
  </cols>
  <sheetData>
    <row r="2" spans="1:16" ht="18" x14ac:dyDescent="0.25">
      <c r="A2" s="149"/>
      <c r="B2" s="185"/>
      <c r="C2" s="185"/>
      <c r="D2" s="149" t="s">
        <v>1097</v>
      </c>
      <c r="E2" s="185"/>
      <c r="F2" s="185"/>
      <c r="G2" s="185"/>
      <c r="H2" s="185"/>
      <c r="I2" s="185"/>
      <c r="J2" s="185"/>
      <c r="K2" s="185"/>
      <c r="L2" s="182"/>
      <c r="M2" s="128"/>
      <c r="N2" s="128"/>
      <c r="O2" s="128"/>
      <c r="P2" s="128"/>
    </row>
    <row r="3" spans="1:16" ht="18" x14ac:dyDescent="0.25">
      <c r="A3" s="149"/>
      <c r="B3" s="185"/>
      <c r="C3" s="185"/>
      <c r="D3" s="149" t="s">
        <v>1098</v>
      </c>
      <c r="E3" s="185"/>
      <c r="F3" s="185"/>
      <c r="G3" s="185"/>
      <c r="H3" s="185"/>
      <c r="I3" s="185"/>
      <c r="J3" s="185"/>
      <c r="K3" s="185"/>
      <c r="L3" s="182"/>
      <c r="M3" s="128"/>
      <c r="N3" s="128"/>
      <c r="O3" s="128"/>
      <c r="P3" s="128"/>
    </row>
    <row r="4" spans="1:16" ht="18" x14ac:dyDescent="0.25">
      <c r="A4" s="149"/>
      <c r="B4" s="185"/>
      <c r="C4" s="185"/>
      <c r="D4" s="149" t="s">
        <v>1099</v>
      </c>
      <c r="E4" s="185"/>
      <c r="F4" s="185"/>
      <c r="G4" s="185"/>
      <c r="H4" s="185"/>
      <c r="I4" s="185"/>
      <c r="J4" s="185"/>
      <c r="K4" s="185"/>
      <c r="L4" s="182"/>
      <c r="M4" s="128"/>
      <c r="N4" s="128"/>
      <c r="O4" s="128"/>
      <c r="P4" s="128"/>
    </row>
    <row r="5" spans="1:16" ht="18" x14ac:dyDescent="0.25">
      <c r="A5" s="149"/>
      <c r="B5" s="149" t="s">
        <v>2911</v>
      </c>
      <c r="C5" s="182"/>
      <c r="D5" s="185"/>
      <c r="E5" s="185"/>
      <c r="F5" s="185"/>
      <c r="G5" s="185"/>
      <c r="H5" s="185"/>
      <c r="I5" s="185"/>
      <c r="J5" s="185"/>
      <c r="K5" s="182"/>
      <c r="L5" s="182"/>
      <c r="M5" s="128"/>
      <c r="N5" s="128"/>
      <c r="O5" s="128"/>
      <c r="P5" s="128"/>
    </row>
    <row r="6" spans="1:16" ht="20.25" x14ac:dyDescent="0.3">
      <c r="A6" s="149"/>
      <c r="B6" s="150"/>
      <c r="C6" s="150"/>
      <c r="D6" s="152"/>
      <c r="E6" s="150"/>
      <c r="F6" s="150"/>
      <c r="G6" s="150"/>
      <c r="H6" s="150"/>
      <c r="I6" s="150"/>
      <c r="J6" s="150"/>
      <c r="K6" s="150"/>
      <c r="L6" s="151"/>
      <c r="M6" s="128"/>
      <c r="N6" s="128"/>
      <c r="O6" s="128"/>
      <c r="P6" s="128"/>
    </row>
    <row r="7" spans="1:16" x14ac:dyDescent="0.25">
      <c r="A7" s="154" t="s">
        <v>0</v>
      </c>
      <c r="B7" s="155" t="s">
        <v>1100</v>
      </c>
      <c r="C7" s="155"/>
      <c r="D7" s="156"/>
      <c r="E7" s="157"/>
      <c r="F7" s="157"/>
      <c r="G7" s="157"/>
      <c r="H7" s="154" t="s">
        <v>756</v>
      </c>
      <c r="I7" s="154" t="s">
        <v>756</v>
      </c>
      <c r="J7" s="154" t="s">
        <v>1101</v>
      </c>
      <c r="K7" s="154" t="s">
        <v>1102</v>
      </c>
      <c r="L7" s="154"/>
      <c r="M7" s="128"/>
      <c r="N7" s="128"/>
      <c r="O7" s="128"/>
      <c r="P7" s="128"/>
    </row>
    <row r="8" spans="1:16" x14ac:dyDescent="0.25">
      <c r="A8" s="158" t="s">
        <v>230</v>
      </c>
      <c r="B8" s="159" t="s">
        <v>1103</v>
      </c>
      <c r="C8" s="159"/>
      <c r="D8" s="160"/>
      <c r="E8" s="161"/>
      <c r="F8" s="161"/>
      <c r="G8" s="161"/>
      <c r="H8" s="158" t="s">
        <v>1104</v>
      </c>
      <c r="I8" s="158" t="s">
        <v>1105</v>
      </c>
      <c r="J8" s="158" t="s">
        <v>1106</v>
      </c>
      <c r="K8" s="158" t="s">
        <v>1107</v>
      </c>
      <c r="L8" s="158" t="s">
        <v>1108</v>
      </c>
      <c r="M8" s="128"/>
      <c r="N8" s="128"/>
      <c r="O8" s="128"/>
      <c r="P8" s="128"/>
    </row>
    <row r="9" spans="1:16" x14ac:dyDescent="0.25">
      <c r="A9" s="158"/>
      <c r="B9" s="159"/>
      <c r="C9" s="159" t="s">
        <v>2</v>
      </c>
      <c r="D9" s="158" t="s">
        <v>3</v>
      </c>
      <c r="E9" s="161"/>
      <c r="F9" s="161"/>
      <c r="G9" s="161"/>
      <c r="H9" s="158" t="s">
        <v>1109</v>
      </c>
      <c r="I9" s="158" t="s">
        <v>1110</v>
      </c>
      <c r="J9" s="158" t="s">
        <v>1111</v>
      </c>
      <c r="K9" s="158" t="s">
        <v>1112</v>
      </c>
      <c r="L9" s="158" t="s">
        <v>1113</v>
      </c>
      <c r="M9" s="128"/>
      <c r="N9" s="128"/>
      <c r="O9" s="128"/>
      <c r="P9" s="128"/>
    </row>
    <row r="10" spans="1:16" x14ac:dyDescent="0.25">
      <c r="A10" s="162"/>
      <c r="B10" s="163"/>
      <c r="C10" s="163"/>
      <c r="D10" s="162"/>
      <c r="E10" s="161"/>
      <c r="F10" s="161"/>
      <c r="G10" s="161"/>
      <c r="H10" s="162" t="s">
        <v>1114</v>
      </c>
      <c r="I10" s="162" t="s">
        <v>1115</v>
      </c>
      <c r="J10" s="162" t="s">
        <v>1116</v>
      </c>
      <c r="K10" s="162"/>
      <c r="L10" s="162"/>
      <c r="M10" s="128"/>
      <c r="N10" s="128"/>
      <c r="O10" s="128"/>
      <c r="P10" s="128"/>
    </row>
    <row r="11" spans="1:16" ht="15.75" thickBot="1" x14ac:dyDescent="0.3">
      <c r="A11" s="525">
        <v>1</v>
      </c>
      <c r="B11" s="525">
        <v>139</v>
      </c>
      <c r="C11" s="525" t="s">
        <v>1117</v>
      </c>
      <c r="D11" s="525" t="s">
        <v>1118</v>
      </c>
      <c r="E11" s="152" t="s">
        <v>20</v>
      </c>
      <c r="F11" s="152" t="s">
        <v>1119</v>
      </c>
      <c r="G11" s="152">
        <v>0</v>
      </c>
      <c r="H11" s="526">
        <v>25</v>
      </c>
      <c r="I11" s="527">
        <v>15</v>
      </c>
      <c r="J11" s="528">
        <v>28.799999999999997</v>
      </c>
      <c r="K11" s="528">
        <v>28.400000000000002</v>
      </c>
      <c r="L11" s="526">
        <v>97.2</v>
      </c>
      <c r="M11" s="128"/>
      <c r="N11" s="128"/>
      <c r="O11" s="128"/>
      <c r="P11" s="128"/>
    </row>
    <row r="12" spans="1:16" x14ac:dyDescent="0.25">
      <c r="A12" s="529">
        <v>2</v>
      </c>
      <c r="B12" s="525">
        <v>156</v>
      </c>
      <c r="C12" s="525" t="s">
        <v>1120</v>
      </c>
      <c r="D12" s="525" t="s">
        <v>1121</v>
      </c>
      <c r="E12" s="530" t="s">
        <v>20</v>
      </c>
      <c r="F12" s="530" t="s">
        <v>1119</v>
      </c>
      <c r="G12" s="530">
        <v>0</v>
      </c>
      <c r="H12" s="526">
        <v>25</v>
      </c>
      <c r="I12" s="527">
        <v>15</v>
      </c>
      <c r="J12" s="528">
        <v>30</v>
      </c>
      <c r="K12" s="528">
        <v>26.200000000000003</v>
      </c>
      <c r="L12" s="531">
        <v>96.2</v>
      </c>
      <c r="M12" s="128"/>
      <c r="N12" s="128"/>
      <c r="O12" s="128"/>
      <c r="P12" s="128"/>
    </row>
    <row r="13" spans="1:16" x14ac:dyDescent="0.25">
      <c r="A13" s="532">
        <v>3</v>
      </c>
      <c r="B13" s="533">
        <v>21</v>
      </c>
      <c r="C13" s="533" t="s">
        <v>1122</v>
      </c>
      <c r="D13" s="533" t="s">
        <v>1123</v>
      </c>
      <c r="E13" s="533">
        <v>0</v>
      </c>
      <c r="F13" s="533" t="s">
        <v>7</v>
      </c>
      <c r="G13" s="533">
        <v>0</v>
      </c>
      <c r="H13" s="534">
        <v>25</v>
      </c>
      <c r="I13" s="535">
        <v>15</v>
      </c>
      <c r="J13" s="536">
        <v>28.799999999999997</v>
      </c>
      <c r="K13" s="536">
        <v>27.000000000000004</v>
      </c>
      <c r="L13" s="537">
        <v>95.8</v>
      </c>
      <c r="M13" s="128"/>
      <c r="N13" s="128"/>
      <c r="O13" s="128"/>
      <c r="P13" s="128"/>
    </row>
    <row r="14" spans="1:16" x14ac:dyDescent="0.25">
      <c r="A14" s="532">
        <v>4</v>
      </c>
      <c r="B14" s="533">
        <v>355</v>
      </c>
      <c r="C14" s="533" t="s">
        <v>141</v>
      </c>
      <c r="D14" s="533" t="s">
        <v>37</v>
      </c>
      <c r="E14" s="533" t="s">
        <v>38</v>
      </c>
      <c r="F14" s="533">
        <v>0</v>
      </c>
      <c r="G14" s="533">
        <v>0</v>
      </c>
      <c r="H14" s="534">
        <v>25</v>
      </c>
      <c r="I14" s="535">
        <v>15</v>
      </c>
      <c r="J14" s="536">
        <v>27.599999999999998</v>
      </c>
      <c r="K14" s="536">
        <v>28.199999999999996</v>
      </c>
      <c r="L14" s="537">
        <v>95.799999999999983</v>
      </c>
      <c r="M14" s="128"/>
      <c r="N14" s="128"/>
      <c r="O14" s="128"/>
      <c r="P14" s="128"/>
    </row>
    <row r="15" spans="1:16" x14ac:dyDescent="0.25">
      <c r="A15" s="532">
        <v>5</v>
      </c>
      <c r="B15" s="533">
        <v>203</v>
      </c>
      <c r="C15" s="533" t="s">
        <v>237</v>
      </c>
      <c r="D15" s="533" t="s">
        <v>42</v>
      </c>
      <c r="E15" s="533">
        <v>0</v>
      </c>
      <c r="F15" s="533">
        <v>0</v>
      </c>
      <c r="G15" s="533" t="s">
        <v>43</v>
      </c>
      <c r="H15" s="534">
        <v>25</v>
      </c>
      <c r="I15" s="535">
        <v>15</v>
      </c>
      <c r="J15" s="536">
        <v>27.599999999999998</v>
      </c>
      <c r="K15" s="536">
        <v>28</v>
      </c>
      <c r="L15" s="537">
        <v>95.6</v>
      </c>
      <c r="M15" s="128"/>
      <c r="N15" s="128"/>
      <c r="O15" s="128"/>
      <c r="P15" s="128"/>
    </row>
    <row r="16" spans="1:16" x14ac:dyDescent="0.25">
      <c r="A16" s="532">
        <v>6</v>
      </c>
      <c r="B16" s="533">
        <v>320</v>
      </c>
      <c r="C16" s="533" t="s">
        <v>1124</v>
      </c>
      <c r="D16" s="533" t="s">
        <v>1125</v>
      </c>
      <c r="E16" s="533" t="s">
        <v>16</v>
      </c>
      <c r="F16" s="533" t="s">
        <v>17</v>
      </c>
      <c r="G16" s="533">
        <v>0</v>
      </c>
      <c r="H16" s="534">
        <v>25</v>
      </c>
      <c r="I16" s="535">
        <v>15</v>
      </c>
      <c r="J16" s="536">
        <v>28.799999999999997</v>
      </c>
      <c r="K16" s="536">
        <v>26.8</v>
      </c>
      <c r="L16" s="537">
        <v>95.6</v>
      </c>
      <c r="M16" s="128"/>
      <c r="N16" s="128"/>
      <c r="O16" s="128"/>
      <c r="P16" s="128"/>
    </row>
    <row r="17" spans="1:16" x14ac:dyDescent="0.25">
      <c r="A17" s="532">
        <v>7</v>
      </c>
      <c r="B17" s="533">
        <v>70</v>
      </c>
      <c r="C17" s="533" t="s">
        <v>72</v>
      </c>
      <c r="D17" s="533" t="s">
        <v>119</v>
      </c>
      <c r="E17" s="533" t="s">
        <v>1029</v>
      </c>
      <c r="F17" s="533" t="s">
        <v>17</v>
      </c>
      <c r="G17" s="533">
        <v>0</v>
      </c>
      <c r="H17" s="534">
        <v>25</v>
      </c>
      <c r="I17" s="535">
        <v>15</v>
      </c>
      <c r="J17" s="536">
        <v>27.599999999999998</v>
      </c>
      <c r="K17" s="536">
        <v>27.8</v>
      </c>
      <c r="L17" s="537">
        <v>95.399999999999991</v>
      </c>
      <c r="M17" s="128"/>
      <c r="N17" s="128"/>
      <c r="O17" s="128"/>
      <c r="P17" s="128"/>
    </row>
    <row r="18" spans="1:16" x14ac:dyDescent="0.25">
      <c r="A18" s="532">
        <v>8</v>
      </c>
      <c r="B18" s="533">
        <v>239</v>
      </c>
      <c r="C18" s="533" t="s">
        <v>821</v>
      </c>
      <c r="D18" s="533" t="s">
        <v>119</v>
      </c>
      <c r="E18" s="533">
        <v>0</v>
      </c>
      <c r="F18" s="533">
        <v>0</v>
      </c>
      <c r="G18" s="533">
        <v>0</v>
      </c>
      <c r="H18" s="534">
        <v>25</v>
      </c>
      <c r="I18" s="535">
        <v>15</v>
      </c>
      <c r="J18" s="536">
        <v>27.599999999999998</v>
      </c>
      <c r="K18" s="536">
        <v>27.8</v>
      </c>
      <c r="L18" s="537">
        <v>95.399999999999991</v>
      </c>
      <c r="M18" s="128"/>
      <c r="N18" s="128"/>
      <c r="O18" s="128"/>
      <c r="P18" s="128"/>
    </row>
    <row r="19" spans="1:16" x14ac:dyDescent="0.25">
      <c r="A19" s="532">
        <v>9</v>
      </c>
      <c r="B19" s="533">
        <v>311</v>
      </c>
      <c r="C19" s="533" t="s">
        <v>174</v>
      </c>
      <c r="D19" s="533" t="s">
        <v>1126</v>
      </c>
      <c r="E19" s="533" t="s">
        <v>1127</v>
      </c>
      <c r="F19" s="533">
        <v>0</v>
      </c>
      <c r="G19" s="533">
        <v>0</v>
      </c>
      <c r="H19" s="534">
        <v>25</v>
      </c>
      <c r="I19" s="535">
        <v>15</v>
      </c>
      <c r="J19" s="536">
        <v>27.599999999999998</v>
      </c>
      <c r="K19" s="536">
        <v>27.8</v>
      </c>
      <c r="L19" s="537">
        <v>95.399999999999991</v>
      </c>
      <c r="M19" s="128"/>
      <c r="N19" s="128"/>
      <c r="O19" s="128"/>
      <c r="P19" s="128"/>
    </row>
    <row r="20" spans="1:16" x14ac:dyDescent="0.25">
      <c r="A20" s="532">
        <v>10</v>
      </c>
      <c r="B20" s="533">
        <v>78</v>
      </c>
      <c r="C20" s="533" t="s">
        <v>1091</v>
      </c>
      <c r="D20" s="533" t="s">
        <v>160</v>
      </c>
      <c r="E20" s="533" t="s">
        <v>905</v>
      </c>
      <c r="F20" s="533" t="s">
        <v>10</v>
      </c>
      <c r="G20" s="533">
        <v>0</v>
      </c>
      <c r="H20" s="534">
        <v>25</v>
      </c>
      <c r="I20" s="535">
        <v>14.75</v>
      </c>
      <c r="J20" s="536">
        <v>28.799999999999997</v>
      </c>
      <c r="K20" s="536">
        <v>26.6</v>
      </c>
      <c r="L20" s="537">
        <v>95.15</v>
      </c>
      <c r="M20" s="128"/>
      <c r="N20" s="128"/>
      <c r="O20" s="128"/>
      <c r="P20" s="128"/>
    </row>
    <row r="21" spans="1:16" x14ac:dyDescent="0.25">
      <c r="A21" s="532">
        <v>11</v>
      </c>
      <c r="B21" s="533">
        <v>80</v>
      </c>
      <c r="C21" s="533" t="s">
        <v>1128</v>
      </c>
      <c r="D21" s="533" t="s">
        <v>140</v>
      </c>
      <c r="E21" s="533" t="s">
        <v>84</v>
      </c>
      <c r="F21" s="533" t="s">
        <v>151</v>
      </c>
      <c r="G21" s="533" t="s">
        <v>152</v>
      </c>
      <c r="H21" s="534">
        <v>25</v>
      </c>
      <c r="I21" s="535">
        <v>15</v>
      </c>
      <c r="J21" s="536">
        <v>27.599999999999998</v>
      </c>
      <c r="K21" s="536">
        <v>27.400000000000002</v>
      </c>
      <c r="L21" s="537">
        <v>95</v>
      </c>
      <c r="M21" s="128"/>
      <c r="N21" s="128"/>
      <c r="O21" s="128"/>
      <c r="P21" s="128"/>
    </row>
    <row r="22" spans="1:16" x14ac:dyDescent="0.25">
      <c r="A22" s="532">
        <v>12</v>
      </c>
      <c r="B22" s="533">
        <v>195</v>
      </c>
      <c r="C22" s="533" t="s">
        <v>1129</v>
      </c>
      <c r="D22" s="533" t="s">
        <v>27</v>
      </c>
      <c r="E22" s="533">
        <v>0</v>
      </c>
      <c r="F22" s="533">
        <v>0</v>
      </c>
      <c r="G22" s="533" t="s">
        <v>167</v>
      </c>
      <c r="H22" s="534">
        <v>25</v>
      </c>
      <c r="I22" s="535">
        <v>15</v>
      </c>
      <c r="J22" s="536">
        <v>26.4</v>
      </c>
      <c r="K22" s="536">
        <v>28.4</v>
      </c>
      <c r="L22" s="537">
        <v>94.800000000000011</v>
      </c>
      <c r="M22" s="128"/>
      <c r="N22" s="128"/>
      <c r="O22" s="128"/>
      <c r="P22" s="128"/>
    </row>
    <row r="23" spans="1:16" x14ac:dyDescent="0.25">
      <c r="A23" s="532">
        <v>13</v>
      </c>
      <c r="B23" s="533">
        <v>118</v>
      </c>
      <c r="C23" s="533" t="s">
        <v>162</v>
      </c>
      <c r="D23" s="533" t="s">
        <v>1130</v>
      </c>
      <c r="E23" s="533">
        <v>0</v>
      </c>
      <c r="F23" s="533" t="s">
        <v>57</v>
      </c>
      <c r="G23" s="533">
        <v>0</v>
      </c>
      <c r="H23" s="534">
        <v>25</v>
      </c>
      <c r="I23" s="535">
        <v>15</v>
      </c>
      <c r="J23" s="536">
        <v>26.4</v>
      </c>
      <c r="K23" s="536">
        <v>28.2</v>
      </c>
      <c r="L23" s="537">
        <v>94.600000000000009</v>
      </c>
      <c r="M23" s="128"/>
      <c r="N23" s="128"/>
      <c r="O23" s="128"/>
      <c r="P23" s="128"/>
    </row>
    <row r="24" spans="1:16" x14ac:dyDescent="0.25">
      <c r="A24" s="532">
        <v>14</v>
      </c>
      <c r="B24" s="533">
        <v>105</v>
      </c>
      <c r="C24" s="533" t="s">
        <v>1007</v>
      </c>
      <c r="D24" s="533" t="s">
        <v>1083</v>
      </c>
      <c r="E24" s="533">
        <v>0</v>
      </c>
      <c r="F24" s="533">
        <v>0</v>
      </c>
      <c r="G24" s="533" t="s">
        <v>43</v>
      </c>
      <c r="H24" s="534">
        <v>25</v>
      </c>
      <c r="I24" s="535">
        <v>15</v>
      </c>
      <c r="J24" s="536">
        <v>26.4</v>
      </c>
      <c r="K24" s="536">
        <v>28.199999999999996</v>
      </c>
      <c r="L24" s="537">
        <v>94.6</v>
      </c>
      <c r="M24" s="128"/>
      <c r="N24" s="128"/>
      <c r="O24" s="128"/>
      <c r="P24" s="128"/>
    </row>
    <row r="25" spans="1:16" x14ac:dyDescent="0.25">
      <c r="A25" s="532">
        <v>15</v>
      </c>
      <c r="B25" s="533">
        <v>143</v>
      </c>
      <c r="C25" s="533" t="s">
        <v>1131</v>
      </c>
      <c r="D25" s="533" t="s">
        <v>74</v>
      </c>
      <c r="E25" s="533">
        <v>0</v>
      </c>
      <c r="F25" s="533">
        <v>0</v>
      </c>
      <c r="G25" s="533" t="s">
        <v>43</v>
      </c>
      <c r="H25" s="534">
        <v>25</v>
      </c>
      <c r="I25" s="535">
        <v>15</v>
      </c>
      <c r="J25" s="536">
        <v>26.4</v>
      </c>
      <c r="K25" s="536">
        <v>28.199999999999996</v>
      </c>
      <c r="L25" s="537">
        <v>94.6</v>
      </c>
      <c r="M25" s="128"/>
      <c r="N25" s="128"/>
      <c r="O25" s="128"/>
      <c r="P25" s="128"/>
    </row>
    <row r="26" spans="1:16" x14ac:dyDescent="0.25">
      <c r="A26" s="532">
        <v>16</v>
      </c>
      <c r="B26" s="533">
        <v>354</v>
      </c>
      <c r="C26" s="533" t="s">
        <v>1132</v>
      </c>
      <c r="D26" s="533" t="s">
        <v>1133</v>
      </c>
      <c r="E26" s="533" t="s">
        <v>90</v>
      </c>
      <c r="F26" s="533">
        <v>0</v>
      </c>
      <c r="G26" s="533">
        <v>0</v>
      </c>
      <c r="H26" s="534">
        <v>25</v>
      </c>
      <c r="I26" s="535">
        <v>15</v>
      </c>
      <c r="J26" s="536">
        <v>26.4</v>
      </c>
      <c r="K26" s="536">
        <v>28.199999999999996</v>
      </c>
      <c r="L26" s="537">
        <v>94.6</v>
      </c>
      <c r="M26" s="128"/>
      <c r="N26" s="128"/>
      <c r="O26" s="128"/>
      <c r="P26" s="128"/>
    </row>
    <row r="27" spans="1:16" x14ac:dyDescent="0.25">
      <c r="A27" s="532">
        <v>17</v>
      </c>
      <c r="B27" s="533">
        <v>227</v>
      </c>
      <c r="C27" s="533" t="s">
        <v>1134</v>
      </c>
      <c r="D27" s="533" t="s">
        <v>1135</v>
      </c>
      <c r="E27" s="533" t="s">
        <v>7</v>
      </c>
      <c r="F27" s="533">
        <v>0</v>
      </c>
      <c r="G27" s="533">
        <v>0</v>
      </c>
      <c r="H27" s="534">
        <v>25</v>
      </c>
      <c r="I27" s="535">
        <v>15</v>
      </c>
      <c r="J27" s="536">
        <v>27.599999999999998</v>
      </c>
      <c r="K27" s="536">
        <v>26.800000000000004</v>
      </c>
      <c r="L27" s="537">
        <v>94.4</v>
      </c>
      <c r="M27" s="128"/>
      <c r="N27" s="128"/>
      <c r="O27" s="128"/>
      <c r="P27" s="128"/>
    </row>
    <row r="28" spans="1:16" x14ac:dyDescent="0.25">
      <c r="A28" s="532">
        <v>18</v>
      </c>
      <c r="B28" s="533">
        <v>13</v>
      </c>
      <c r="C28" s="533" t="s">
        <v>895</v>
      </c>
      <c r="D28" s="533" t="s">
        <v>133</v>
      </c>
      <c r="E28" s="533" t="s">
        <v>154</v>
      </c>
      <c r="F28" s="533" t="s">
        <v>155</v>
      </c>
      <c r="G28" s="533">
        <v>0</v>
      </c>
      <c r="H28" s="534">
        <v>25</v>
      </c>
      <c r="I28" s="535">
        <v>15</v>
      </c>
      <c r="J28" s="536">
        <v>27.599999999999998</v>
      </c>
      <c r="K28" s="536">
        <v>26.599999999999998</v>
      </c>
      <c r="L28" s="537">
        <v>94.199999999999989</v>
      </c>
      <c r="M28" s="128"/>
      <c r="N28" s="128"/>
      <c r="O28" s="128"/>
      <c r="P28" s="128"/>
    </row>
    <row r="29" spans="1:16" x14ac:dyDescent="0.25">
      <c r="A29" s="532">
        <v>19</v>
      </c>
      <c r="B29" s="533">
        <v>14</v>
      </c>
      <c r="C29" s="533" t="s">
        <v>1136</v>
      </c>
      <c r="D29" s="533" t="s">
        <v>46</v>
      </c>
      <c r="E29" s="533">
        <v>0</v>
      </c>
      <c r="F29" s="533" t="s">
        <v>7</v>
      </c>
      <c r="G29" s="533">
        <v>0</v>
      </c>
      <c r="H29" s="534">
        <v>25</v>
      </c>
      <c r="I29" s="535">
        <v>15</v>
      </c>
      <c r="J29" s="536">
        <v>27.599999999999998</v>
      </c>
      <c r="K29" s="536">
        <v>26.6</v>
      </c>
      <c r="L29" s="537">
        <v>94.199999999999989</v>
      </c>
      <c r="M29" s="128"/>
      <c r="N29" s="128"/>
      <c r="O29" s="128"/>
      <c r="P29" s="128"/>
    </row>
    <row r="30" spans="1:16" x14ac:dyDescent="0.25">
      <c r="A30" s="532">
        <v>20</v>
      </c>
      <c r="B30" s="533">
        <v>221</v>
      </c>
      <c r="C30" s="533" t="s">
        <v>239</v>
      </c>
      <c r="D30" s="533" t="s">
        <v>1137</v>
      </c>
      <c r="E30" s="533" t="s">
        <v>16</v>
      </c>
      <c r="F30" s="533" t="s">
        <v>1138</v>
      </c>
      <c r="G30" s="533">
        <v>0</v>
      </c>
      <c r="H30" s="534">
        <v>25</v>
      </c>
      <c r="I30" s="535">
        <v>15</v>
      </c>
      <c r="J30" s="536">
        <v>27.599999999999998</v>
      </c>
      <c r="K30" s="536">
        <v>26.599999999999998</v>
      </c>
      <c r="L30" s="537">
        <v>94.199999999999989</v>
      </c>
      <c r="M30" s="128"/>
      <c r="N30" s="128"/>
      <c r="O30" s="128"/>
      <c r="P30" s="128"/>
    </row>
    <row r="31" spans="1:16" x14ac:dyDescent="0.25">
      <c r="A31" s="532">
        <v>21</v>
      </c>
      <c r="B31" s="533">
        <v>25</v>
      </c>
      <c r="C31" s="533" t="s">
        <v>231</v>
      </c>
      <c r="D31" s="533" t="s">
        <v>240</v>
      </c>
      <c r="E31" s="533">
        <v>0</v>
      </c>
      <c r="F31" s="533" t="s">
        <v>245</v>
      </c>
      <c r="G31" s="533">
        <v>0</v>
      </c>
      <c r="H31" s="534">
        <v>25</v>
      </c>
      <c r="I31" s="535">
        <v>15</v>
      </c>
      <c r="J31" s="536">
        <v>28.799999999999997</v>
      </c>
      <c r="K31" s="536">
        <v>25.2</v>
      </c>
      <c r="L31" s="537">
        <v>94</v>
      </c>
      <c r="M31" s="128"/>
      <c r="N31" s="128"/>
      <c r="O31" s="128"/>
      <c r="P31" s="128"/>
    </row>
    <row r="32" spans="1:16" x14ac:dyDescent="0.25">
      <c r="A32" s="532">
        <v>22</v>
      </c>
      <c r="B32" s="533">
        <v>68</v>
      </c>
      <c r="C32" s="533" t="s">
        <v>148</v>
      </c>
      <c r="D32" s="533" t="s">
        <v>59</v>
      </c>
      <c r="E32" s="533" t="s">
        <v>816</v>
      </c>
      <c r="F32" s="533" t="s">
        <v>21</v>
      </c>
      <c r="G32" s="533">
        <v>0</v>
      </c>
      <c r="H32" s="534">
        <v>25</v>
      </c>
      <c r="I32" s="535">
        <v>15</v>
      </c>
      <c r="J32" s="536">
        <v>26.4</v>
      </c>
      <c r="K32" s="536">
        <v>27.6</v>
      </c>
      <c r="L32" s="537">
        <v>94</v>
      </c>
      <c r="M32" s="128"/>
      <c r="N32" s="128"/>
      <c r="O32" s="128"/>
      <c r="P32" s="128"/>
    </row>
    <row r="33" spans="1:16" x14ac:dyDescent="0.25">
      <c r="A33" s="532">
        <v>23</v>
      </c>
      <c r="B33" s="533">
        <v>188</v>
      </c>
      <c r="C33" s="533" t="s">
        <v>137</v>
      </c>
      <c r="D33" s="533" t="s">
        <v>142</v>
      </c>
      <c r="E33" s="533" t="s">
        <v>20</v>
      </c>
      <c r="F33" s="533" t="s">
        <v>1119</v>
      </c>
      <c r="G33" s="533">
        <v>0</v>
      </c>
      <c r="H33" s="534">
        <v>25</v>
      </c>
      <c r="I33" s="535">
        <v>15</v>
      </c>
      <c r="J33" s="536">
        <v>26.4</v>
      </c>
      <c r="K33" s="536">
        <v>27.599999999999998</v>
      </c>
      <c r="L33" s="537">
        <v>94</v>
      </c>
      <c r="M33" s="128"/>
      <c r="N33" s="128"/>
      <c r="O33" s="128"/>
      <c r="P33" s="128"/>
    </row>
    <row r="34" spans="1:16" x14ac:dyDescent="0.25">
      <c r="A34" s="532">
        <v>24</v>
      </c>
      <c r="B34" s="533">
        <v>269</v>
      </c>
      <c r="C34" s="533" t="s">
        <v>1139</v>
      </c>
      <c r="D34" s="533" t="s">
        <v>176</v>
      </c>
      <c r="E34" s="533" t="s">
        <v>9</v>
      </c>
      <c r="F34" s="533" t="s">
        <v>10</v>
      </c>
      <c r="G34" s="533">
        <v>0</v>
      </c>
      <c r="H34" s="534">
        <v>25</v>
      </c>
      <c r="I34" s="535">
        <v>15</v>
      </c>
      <c r="J34" s="536">
        <v>27.599999999999998</v>
      </c>
      <c r="K34" s="536">
        <v>26.4</v>
      </c>
      <c r="L34" s="537">
        <v>94</v>
      </c>
      <c r="M34" s="128"/>
      <c r="N34" s="128"/>
      <c r="O34" s="128"/>
      <c r="P34" s="128"/>
    </row>
    <row r="35" spans="1:16" x14ac:dyDescent="0.25">
      <c r="A35" s="532">
        <v>25</v>
      </c>
      <c r="B35" s="533">
        <v>234</v>
      </c>
      <c r="C35" s="533" t="s">
        <v>1140</v>
      </c>
      <c r="D35" s="533" t="s">
        <v>242</v>
      </c>
      <c r="E35" s="533">
        <v>0</v>
      </c>
      <c r="F35" s="533">
        <v>0</v>
      </c>
      <c r="G35" s="533">
        <v>0</v>
      </c>
      <c r="H35" s="534">
        <v>25</v>
      </c>
      <c r="I35" s="535">
        <v>15</v>
      </c>
      <c r="J35" s="536">
        <v>26.4</v>
      </c>
      <c r="K35" s="536">
        <v>27.4</v>
      </c>
      <c r="L35" s="537">
        <v>93.800000000000011</v>
      </c>
      <c r="M35" s="128"/>
      <c r="N35" s="128"/>
      <c r="O35" s="128"/>
      <c r="P35" s="128"/>
    </row>
    <row r="36" spans="1:16" x14ac:dyDescent="0.25">
      <c r="A36" s="532">
        <v>26</v>
      </c>
      <c r="B36" s="533">
        <v>325</v>
      </c>
      <c r="C36" s="533" t="s">
        <v>925</v>
      </c>
      <c r="D36" s="533" t="s">
        <v>978</v>
      </c>
      <c r="E36" s="533" t="s">
        <v>30</v>
      </c>
      <c r="F36" s="533" t="s">
        <v>31</v>
      </c>
      <c r="G36" s="533">
        <v>0</v>
      </c>
      <c r="H36" s="534">
        <v>25</v>
      </c>
      <c r="I36" s="535">
        <v>14.75</v>
      </c>
      <c r="J36" s="536">
        <v>28.799999999999997</v>
      </c>
      <c r="K36" s="536">
        <v>25.200000000000003</v>
      </c>
      <c r="L36" s="537">
        <v>93.75</v>
      </c>
      <c r="M36" s="128"/>
      <c r="N36" s="128"/>
      <c r="O36" s="128"/>
      <c r="P36" s="128"/>
    </row>
    <row r="37" spans="1:16" x14ac:dyDescent="0.25">
      <c r="A37" s="532">
        <v>27</v>
      </c>
      <c r="B37" s="533">
        <v>138</v>
      </c>
      <c r="C37" s="533" t="s">
        <v>1141</v>
      </c>
      <c r="D37" s="533" t="s">
        <v>1142</v>
      </c>
      <c r="E37" s="533" t="s">
        <v>20</v>
      </c>
      <c r="F37" s="533" t="s">
        <v>1119</v>
      </c>
      <c r="G37" s="533">
        <v>0</v>
      </c>
      <c r="H37" s="534">
        <v>25</v>
      </c>
      <c r="I37" s="535">
        <v>15</v>
      </c>
      <c r="J37" s="536">
        <v>26.4</v>
      </c>
      <c r="K37" s="536">
        <v>27</v>
      </c>
      <c r="L37" s="537">
        <v>93.4</v>
      </c>
      <c r="M37" s="128"/>
      <c r="N37" s="128"/>
      <c r="O37" s="128"/>
      <c r="P37" s="128"/>
    </row>
    <row r="38" spans="1:16" x14ac:dyDescent="0.25">
      <c r="A38" s="532">
        <v>28</v>
      </c>
      <c r="B38" s="533">
        <v>215</v>
      </c>
      <c r="C38" s="533" t="s">
        <v>105</v>
      </c>
      <c r="D38" s="533" t="s">
        <v>1143</v>
      </c>
      <c r="E38" s="533" t="s">
        <v>20</v>
      </c>
      <c r="F38" s="533" t="s">
        <v>157</v>
      </c>
      <c r="G38" s="533">
        <v>0</v>
      </c>
      <c r="H38" s="534">
        <v>25</v>
      </c>
      <c r="I38" s="535">
        <v>15</v>
      </c>
      <c r="J38" s="536">
        <v>25.2</v>
      </c>
      <c r="K38" s="536">
        <v>28.200000000000003</v>
      </c>
      <c r="L38" s="537">
        <v>93.4</v>
      </c>
      <c r="M38" s="128"/>
      <c r="N38" s="128"/>
      <c r="O38" s="128"/>
      <c r="P38" s="128"/>
    </row>
    <row r="39" spans="1:16" x14ac:dyDescent="0.25">
      <c r="A39" s="532">
        <v>29</v>
      </c>
      <c r="B39" s="533">
        <v>10</v>
      </c>
      <c r="C39" s="533" t="s">
        <v>161</v>
      </c>
      <c r="D39" s="533" t="s">
        <v>108</v>
      </c>
      <c r="E39" s="533" t="s">
        <v>16</v>
      </c>
      <c r="F39" s="533" t="s">
        <v>17</v>
      </c>
      <c r="G39" s="533">
        <v>0</v>
      </c>
      <c r="H39" s="534">
        <v>25</v>
      </c>
      <c r="I39" s="535">
        <v>15</v>
      </c>
      <c r="J39" s="536">
        <v>25.2</v>
      </c>
      <c r="K39" s="536">
        <v>28</v>
      </c>
      <c r="L39" s="537">
        <v>93.2</v>
      </c>
      <c r="M39" s="128"/>
      <c r="N39" s="128"/>
      <c r="O39" s="128"/>
      <c r="P39" s="128"/>
    </row>
    <row r="40" spans="1:16" x14ac:dyDescent="0.25">
      <c r="A40" s="532">
        <v>30</v>
      </c>
      <c r="B40" s="533">
        <v>293</v>
      </c>
      <c r="C40" s="533" t="s">
        <v>1144</v>
      </c>
      <c r="D40" s="533" t="s">
        <v>888</v>
      </c>
      <c r="E40" s="533" t="s">
        <v>12</v>
      </c>
      <c r="F40" s="533" t="s">
        <v>13</v>
      </c>
      <c r="G40" s="533">
        <v>0</v>
      </c>
      <c r="H40" s="534">
        <v>25</v>
      </c>
      <c r="I40" s="535">
        <v>15</v>
      </c>
      <c r="J40" s="536">
        <v>25.2</v>
      </c>
      <c r="K40" s="536">
        <v>28</v>
      </c>
      <c r="L40" s="537">
        <v>93.2</v>
      </c>
      <c r="M40" s="128"/>
      <c r="N40" s="128"/>
      <c r="O40" s="128"/>
      <c r="P40" s="128"/>
    </row>
    <row r="41" spans="1:16" x14ac:dyDescent="0.25">
      <c r="A41" s="532">
        <v>31</v>
      </c>
      <c r="B41" s="533">
        <v>2</v>
      </c>
      <c r="C41" s="533" t="s">
        <v>179</v>
      </c>
      <c r="D41" s="533" t="s">
        <v>1145</v>
      </c>
      <c r="E41" s="533" t="s">
        <v>9</v>
      </c>
      <c r="F41" s="533" t="s">
        <v>10</v>
      </c>
      <c r="G41" s="533">
        <v>0</v>
      </c>
      <c r="H41" s="534">
        <v>25</v>
      </c>
      <c r="I41" s="535">
        <v>14.75</v>
      </c>
      <c r="J41" s="536">
        <v>26.4</v>
      </c>
      <c r="K41" s="536">
        <v>27</v>
      </c>
      <c r="L41" s="537">
        <v>93.15</v>
      </c>
      <c r="M41" s="128"/>
      <c r="N41" s="128"/>
      <c r="O41" s="128"/>
      <c r="P41" s="128"/>
    </row>
    <row r="42" spans="1:16" x14ac:dyDescent="0.25">
      <c r="A42" s="532">
        <v>32</v>
      </c>
      <c r="B42" s="533">
        <v>24</v>
      </c>
      <c r="C42" s="533" t="s">
        <v>124</v>
      </c>
      <c r="D42" s="533" t="s">
        <v>131</v>
      </c>
      <c r="E42" s="533" t="s">
        <v>5</v>
      </c>
      <c r="F42" s="533" t="s">
        <v>6</v>
      </c>
      <c r="G42" s="533">
        <v>0</v>
      </c>
      <c r="H42" s="534">
        <v>25</v>
      </c>
      <c r="I42" s="535">
        <v>15</v>
      </c>
      <c r="J42" s="536">
        <v>25.2</v>
      </c>
      <c r="K42" s="536">
        <v>27.8</v>
      </c>
      <c r="L42" s="537">
        <v>93</v>
      </c>
      <c r="M42" s="128"/>
      <c r="N42" s="128"/>
      <c r="O42" s="128"/>
      <c r="P42" s="128"/>
    </row>
    <row r="43" spans="1:16" x14ac:dyDescent="0.25">
      <c r="A43" s="532">
        <v>33</v>
      </c>
      <c r="B43" s="533">
        <v>220</v>
      </c>
      <c r="C43" s="533" t="s">
        <v>1146</v>
      </c>
      <c r="D43" s="533" t="s">
        <v>1147</v>
      </c>
      <c r="E43" s="533" t="s">
        <v>20</v>
      </c>
      <c r="F43" s="533" t="s">
        <v>1119</v>
      </c>
      <c r="G43" s="533">
        <v>0</v>
      </c>
      <c r="H43" s="534">
        <v>25</v>
      </c>
      <c r="I43" s="535">
        <v>15</v>
      </c>
      <c r="J43" s="536">
        <v>24</v>
      </c>
      <c r="K43" s="536">
        <v>29</v>
      </c>
      <c r="L43" s="537">
        <v>93</v>
      </c>
      <c r="M43" s="128"/>
      <c r="N43" s="128"/>
      <c r="O43" s="128"/>
      <c r="P43" s="128"/>
    </row>
    <row r="44" spans="1:16" x14ac:dyDescent="0.25">
      <c r="A44" s="532">
        <v>34</v>
      </c>
      <c r="B44" s="533">
        <v>391</v>
      </c>
      <c r="C44" s="533" t="s">
        <v>1148</v>
      </c>
      <c r="D44" s="533" t="s">
        <v>888</v>
      </c>
      <c r="E44" s="533">
        <v>0</v>
      </c>
      <c r="F44" s="533">
        <v>0</v>
      </c>
      <c r="G44" s="533" t="s">
        <v>1149</v>
      </c>
      <c r="H44" s="534">
        <v>25</v>
      </c>
      <c r="I44" s="535">
        <v>15</v>
      </c>
      <c r="J44" s="536">
        <v>25.2</v>
      </c>
      <c r="K44" s="536">
        <v>27.8</v>
      </c>
      <c r="L44" s="537">
        <v>93</v>
      </c>
      <c r="M44" s="128"/>
      <c r="N44" s="128"/>
      <c r="O44" s="128"/>
      <c r="P44" s="128"/>
    </row>
    <row r="45" spans="1:16" x14ac:dyDescent="0.25">
      <c r="A45" s="532">
        <v>35</v>
      </c>
      <c r="B45" s="533">
        <v>3</v>
      </c>
      <c r="C45" s="533" t="s">
        <v>86</v>
      </c>
      <c r="D45" s="533" t="s">
        <v>140</v>
      </c>
      <c r="E45" s="533" t="s">
        <v>9</v>
      </c>
      <c r="F45" s="533" t="s">
        <v>10</v>
      </c>
      <c r="G45" s="533">
        <v>0</v>
      </c>
      <c r="H45" s="534">
        <v>25</v>
      </c>
      <c r="I45" s="535">
        <v>15</v>
      </c>
      <c r="J45" s="536">
        <v>26.4</v>
      </c>
      <c r="K45" s="536">
        <v>26.400000000000002</v>
      </c>
      <c r="L45" s="537">
        <v>92.800000000000011</v>
      </c>
      <c r="M45" s="128"/>
      <c r="N45" s="128"/>
      <c r="O45" s="128"/>
      <c r="P45" s="128"/>
    </row>
    <row r="46" spans="1:16" x14ac:dyDescent="0.25">
      <c r="A46" s="532">
        <v>36</v>
      </c>
      <c r="B46" s="533">
        <v>300</v>
      </c>
      <c r="C46" s="533" t="s">
        <v>1150</v>
      </c>
      <c r="D46" s="533" t="s">
        <v>1151</v>
      </c>
      <c r="E46" s="533" t="s">
        <v>30</v>
      </c>
      <c r="F46" s="533" t="s">
        <v>31</v>
      </c>
      <c r="G46" s="533">
        <v>0</v>
      </c>
      <c r="H46" s="534">
        <v>25</v>
      </c>
      <c r="I46" s="535">
        <v>15</v>
      </c>
      <c r="J46" s="536">
        <v>25.2</v>
      </c>
      <c r="K46" s="536">
        <v>27.6</v>
      </c>
      <c r="L46" s="537">
        <v>92.800000000000011</v>
      </c>
      <c r="M46" s="128"/>
      <c r="N46" s="128"/>
      <c r="O46" s="128"/>
      <c r="P46" s="128"/>
    </row>
    <row r="47" spans="1:16" x14ac:dyDescent="0.25">
      <c r="A47" s="532">
        <v>37</v>
      </c>
      <c r="B47" s="533">
        <v>344</v>
      </c>
      <c r="C47" s="533" t="s">
        <v>24</v>
      </c>
      <c r="D47" s="533" t="s">
        <v>1152</v>
      </c>
      <c r="E47" s="533" t="s">
        <v>12</v>
      </c>
      <c r="F47" s="533" t="s">
        <v>13</v>
      </c>
      <c r="G47" s="533">
        <v>0</v>
      </c>
      <c r="H47" s="534">
        <v>25</v>
      </c>
      <c r="I47" s="535">
        <v>15</v>
      </c>
      <c r="J47" s="536">
        <v>26.4</v>
      </c>
      <c r="K47" s="536">
        <v>26.400000000000002</v>
      </c>
      <c r="L47" s="537">
        <v>92.800000000000011</v>
      </c>
      <c r="M47" s="128"/>
      <c r="N47" s="128"/>
      <c r="O47" s="128"/>
      <c r="P47" s="128"/>
    </row>
    <row r="48" spans="1:16" x14ac:dyDescent="0.25">
      <c r="A48" s="532">
        <v>38</v>
      </c>
      <c r="B48" s="533">
        <v>397</v>
      </c>
      <c r="C48" s="533" t="s">
        <v>1153</v>
      </c>
      <c r="D48" s="533" t="s">
        <v>914</v>
      </c>
      <c r="E48" s="533" t="s">
        <v>30</v>
      </c>
      <c r="F48" s="533" t="s">
        <v>31</v>
      </c>
      <c r="G48" s="533">
        <v>0</v>
      </c>
      <c r="H48" s="534">
        <v>25</v>
      </c>
      <c r="I48" s="535">
        <v>14.5</v>
      </c>
      <c r="J48" s="536">
        <v>26.4</v>
      </c>
      <c r="K48" s="536">
        <v>26.799999999999997</v>
      </c>
      <c r="L48" s="537">
        <v>92.7</v>
      </c>
      <c r="M48" s="128"/>
      <c r="N48" s="128"/>
      <c r="O48" s="128"/>
      <c r="P48" s="128"/>
    </row>
    <row r="49" spans="1:16" x14ac:dyDescent="0.25">
      <c r="A49" s="532">
        <v>39</v>
      </c>
      <c r="B49" s="533">
        <v>34</v>
      </c>
      <c r="C49" s="533" t="s">
        <v>1154</v>
      </c>
      <c r="D49" s="533" t="s">
        <v>28</v>
      </c>
      <c r="E49" s="533" t="s">
        <v>30</v>
      </c>
      <c r="F49" s="533" t="s">
        <v>31</v>
      </c>
      <c r="G49" s="533">
        <v>0</v>
      </c>
      <c r="H49" s="534">
        <v>25</v>
      </c>
      <c r="I49" s="535">
        <v>15</v>
      </c>
      <c r="J49" s="536">
        <v>26.4</v>
      </c>
      <c r="K49" s="536">
        <v>26.200000000000003</v>
      </c>
      <c r="L49" s="537">
        <v>92.600000000000009</v>
      </c>
      <c r="M49" s="128"/>
      <c r="N49" s="128"/>
      <c r="O49" s="128"/>
      <c r="P49" s="128"/>
    </row>
    <row r="50" spans="1:16" x14ac:dyDescent="0.25">
      <c r="A50" s="532">
        <v>40</v>
      </c>
      <c r="B50" s="533">
        <v>167</v>
      </c>
      <c r="C50" s="533" t="s">
        <v>1155</v>
      </c>
      <c r="D50" s="533" t="s">
        <v>1156</v>
      </c>
      <c r="E50" s="533" t="s">
        <v>30</v>
      </c>
      <c r="F50" s="533" t="s">
        <v>31</v>
      </c>
      <c r="G50" s="533">
        <v>0</v>
      </c>
      <c r="H50" s="534">
        <v>25</v>
      </c>
      <c r="I50" s="535">
        <v>15</v>
      </c>
      <c r="J50" s="536">
        <v>24</v>
      </c>
      <c r="K50" s="536">
        <v>28.6</v>
      </c>
      <c r="L50" s="537">
        <v>92.6</v>
      </c>
      <c r="M50" s="128"/>
      <c r="N50" s="128"/>
      <c r="O50" s="128"/>
      <c r="P50" s="128"/>
    </row>
    <row r="51" spans="1:16" x14ac:dyDescent="0.25">
      <c r="A51" s="532">
        <v>41</v>
      </c>
      <c r="B51" s="533">
        <v>190</v>
      </c>
      <c r="C51" s="533" t="s">
        <v>1157</v>
      </c>
      <c r="D51" s="533" t="s">
        <v>181</v>
      </c>
      <c r="E51" s="533" t="s">
        <v>30</v>
      </c>
      <c r="F51" s="533" t="s">
        <v>31</v>
      </c>
      <c r="G51" s="533">
        <v>0</v>
      </c>
      <c r="H51" s="534">
        <v>25</v>
      </c>
      <c r="I51" s="535">
        <v>15</v>
      </c>
      <c r="J51" s="536">
        <v>27.599999999999998</v>
      </c>
      <c r="K51" s="536">
        <v>25</v>
      </c>
      <c r="L51" s="537">
        <v>92.6</v>
      </c>
      <c r="M51" s="128"/>
      <c r="N51" s="128"/>
      <c r="O51" s="128"/>
      <c r="P51" s="128"/>
    </row>
    <row r="52" spans="1:16" x14ac:dyDescent="0.25">
      <c r="A52" s="532">
        <v>42</v>
      </c>
      <c r="B52" s="533">
        <v>260</v>
      </c>
      <c r="C52" s="533" t="s">
        <v>174</v>
      </c>
      <c r="D52" s="533" t="s">
        <v>960</v>
      </c>
      <c r="E52" s="533" t="s">
        <v>7</v>
      </c>
      <c r="F52" s="533">
        <v>0</v>
      </c>
      <c r="G52" s="533">
        <v>0</v>
      </c>
      <c r="H52" s="534">
        <v>25</v>
      </c>
      <c r="I52" s="535">
        <v>15</v>
      </c>
      <c r="J52" s="536">
        <v>25.2</v>
      </c>
      <c r="K52" s="536">
        <v>27.4</v>
      </c>
      <c r="L52" s="537">
        <v>92.6</v>
      </c>
      <c r="M52" s="128"/>
      <c r="N52" s="128"/>
      <c r="O52" s="128"/>
      <c r="P52" s="128"/>
    </row>
    <row r="53" spans="1:16" x14ac:dyDescent="0.25">
      <c r="A53" s="532">
        <v>43</v>
      </c>
      <c r="B53" s="533">
        <v>290</v>
      </c>
      <c r="C53" s="533" t="s">
        <v>22</v>
      </c>
      <c r="D53" s="533" t="s">
        <v>28</v>
      </c>
      <c r="E53" s="533" t="s">
        <v>30</v>
      </c>
      <c r="F53" s="533" t="s">
        <v>31</v>
      </c>
      <c r="G53" s="533">
        <v>0</v>
      </c>
      <c r="H53" s="534">
        <v>25</v>
      </c>
      <c r="I53" s="535">
        <v>14.5</v>
      </c>
      <c r="J53" s="536">
        <v>25.2</v>
      </c>
      <c r="K53" s="536">
        <v>27.800000000000004</v>
      </c>
      <c r="L53" s="537">
        <v>92.5</v>
      </c>
      <c r="M53" s="128"/>
      <c r="N53" s="128"/>
      <c r="O53" s="128"/>
      <c r="P53" s="128"/>
    </row>
    <row r="54" spans="1:16" x14ac:dyDescent="0.25">
      <c r="A54" s="532">
        <v>44</v>
      </c>
      <c r="B54" s="533">
        <v>49</v>
      </c>
      <c r="C54" s="533" t="s">
        <v>118</v>
      </c>
      <c r="D54" s="533" t="s">
        <v>89</v>
      </c>
      <c r="E54" s="533" t="s">
        <v>1158</v>
      </c>
      <c r="F54" s="533" t="s">
        <v>13</v>
      </c>
      <c r="G54" s="533">
        <v>0</v>
      </c>
      <c r="H54" s="534">
        <v>25</v>
      </c>
      <c r="I54" s="535">
        <v>15</v>
      </c>
      <c r="J54" s="536">
        <v>24</v>
      </c>
      <c r="K54" s="536">
        <v>28.4</v>
      </c>
      <c r="L54" s="537">
        <v>92.4</v>
      </c>
      <c r="M54" s="128"/>
      <c r="N54" s="128"/>
      <c r="O54" s="128"/>
      <c r="P54" s="128"/>
    </row>
    <row r="55" spans="1:16" x14ac:dyDescent="0.25">
      <c r="A55" s="532">
        <v>45</v>
      </c>
      <c r="B55" s="533">
        <v>128</v>
      </c>
      <c r="C55" s="533" t="s">
        <v>44</v>
      </c>
      <c r="D55" s="533" t="s">
        <v>99</v>
      </c>
      <c r="E55" s="533" t="s">
        <v>9</v>
      </c>
      <c r="F55" s="533" t="s">
        <v>143</v>
      </c>
      <c r="G55" s="533">
        <v>0</v>
      </c>
      <c r="H55" s="534">
        <v>25</v>
      </c>
      <c r="I55" s="535">
        <v>15</v>
      </c>
      <c r="J55" s="536">
        <v>26.4</v>
      </c>
      <c r="K55" s="536">
        <v>26</v>
      </c>
      <c r="L55" s="537">
        <v>92.4</v>
      </c>
      <c r="M55" s="128"/>
      <c r="N55" s="128"/>
      <c r="O55" s="128"/>
      <c r="P55" s="128"/>
    </row>
    <row r="56" spans="1:16" x14ac:dyDescent="0.25">
      <c r="A56" s="532">
        <v>46</v>
      </c>
      <c r="B56" s="533">
        <v>213</v>
      </c>
      <c r="C56" s="533" t="s">
        <v>939</v>
      </c>
      <c r="D56" s="533" t="s">
        <v>1159</v>
      </c>
      <c r="E56" s="533" t="s">
        <v>9</v>
      </c>
      <c r="F56" s="533" t="s">
        <v>16</v>
      </c>
      <c r="G56" s="533">
        <v>0</v>
      </c>
      <c r="H56" s="534">
        <v>25</v>
      </c>
      <c r="I56" s="535">
        <v>15</v>
      </c>
      <c r="J56" s="536">
        <v>27.599999999999998</v>
      </c>
      <c r="K56" s="536">
        <v>24.799999999999997</v>
      </c>
      <c r="L56" s="537">
        <v>92.399999999999991</v>
      </c>
      <c r="M56" s="128"/>
      <c r="N56" s="128"/>
      <c r="O56" s="128"/>
      <c r="P56" s="128"/>
    </row>
    <row r="57" spans="1:16" x14ac:dyDescent="0.25">
      <c r="A57" s="532">
        <v>47</v>
      </c>
      <c r="B57" s="533">
        <v>157</v>
      </c>
      <c r="C57" s="533" t="s">
        <v>854</v>
      </c>
      <c r="D57" s="533" t="s">
        <v>77</v>
      </c>
      <c r="E57" s="533">
        <v>0</v>
      </c>
      <c r="F57" s="533" t="s">
        <v>7</v>
      </c>
      <c r="G57" s="533">
        <v>0</v>
      </c>
      <c r="H57" s="534">
        <v>25</v>
      </c>
      <c r="I57" s="535">
        <v>14.166666666666668</v>
      </c>
      <c r="J57" s="536">
        <v>26.4</v>
      </c>
      <c r="K57" s="536">
        <v>26.799999999999997</v>
      </c>
      <c r="L57" s="537">
        <v>92.36666666666666</v>
      </c>
      <c r="M57" s="128"/>
      <c r="N57" s="128"/>
      <c r="O57" s="128"/>
      <c r="P57" s="128"/>
    </row>
    <row r="58" spans="1:16" x14ac:dyDescent="0.25">
      <c r="A58" s="532">
        <v>48</v>
      </c>
      <c r="B58" s="533">
        <v>32</v>
      </c>
      <c r="C58" s="533" t="s">
        <v>1160</v>
      </c>
      <c r="D58" s="533" t="s">
        <v>170</v>
      </c>
      <c r="E58" s="533">
        <v>0</v>
      </c>
      <c r="F58" s="533" t="s">
        <v>70</v>
      </c>
      <c r="G58" s="533">
        <v>0</v>
      </c>
      <c r="H58" s="534">
        <v>25</v>
      </c>
      <c r="I58" s="535">
        <v>14.416666666666668</v>
      </c>
      <c r="J58" s="536">
        <v>27.599999999999998</v>
      </c>
      <c r="K58" s="536">
        <v>25.2</v>
      </c>
      <c r="L58" s="537">
        <v>92.216666666666669</v>
      </c>
      <c r="M58" s="128"/>
      <c r="N58" s="128"/>
      <c r="O58" s="128"/>
      <c r="P58" s="128"/>
    </row>
    <row r="59" spans="1:16" x14ac:dyDescent="0.25">
      <c r="A59" s="532">
        <v>49</v>
      </c>
      <c r="B59" s="533">
        <v>100</v>
      </c>
      <c r="C59" s="533" t="s">
        <v>934</v>
      </c>
      <c r="D59" s="533" t="s">
        <v>33</v>
      </c>
      <c r="E59" s="533" t="s">
        <v>16</v>
      </c>
      <c r="F59" s="533" t="s">
        <v>1138</v>
      </c>
      <c r="G59" s="533">
        <v>0</v>
      </c>
      <c r="H59" s="534">
        <v>25</v>
      </c>
      <c r="I59" s="535">
        <v>14.416666666666668</v>
      </c>
      <c r="J59" s="536">
        <v>26.4</v>
      </c>
      <c r="K59" s="536">
        <v>26.2</v>
      </c>
      <c r="L59" s="537">
        <v>92.016666666666666</v>
      </c>
      <c r="M59" s="128"/>
      <c r="N59" s="128"/>
      <c r="O59" s="128"/>
      <c r="P59" s="128"/>
    </row>
    <row r="60" spans="1:16" x14ac:dyDescent="0.25">
      <c r="A60" s="532">
        <v>50</v>
      </c>
      <c r="B60" s="533">
        <v>318</v>
      </c>
      <c r="C60" s="533" t="s">
        <v>82</v>
      </c>
      <c r="D60" s="533" t="s">
        <v>100</v>
      </c>
      <c r="E60" s="533" t="s">
        <v>7</v>
      </c>
      <c r="F60" s="533">
        <v>0</v>
      </c>
      <c r="G60" s="533">
        <v>0</v>
      </c>
      <c r="H60" s="534">
        <v>25</v>
      </c>
      <c r="I60" s="535">
        <v>15</v>
      </c>
      <c r="J60" s="536">
        <v>25.2</v>
      </c>
      <c r="K60" s="536">
        <v>26.799999999999997</v>
      </c>
      <c r="L60" s="537">
        <v>92</v>
      </c>
      <c r="M60" s="128"/>
      <c r="N60" s="128"/>
      <c r="O60" s="128"/>
      <c r="P60" s="128"/>
    </row>
    <row r="61" spans="1:16" x14ac:dyDescent="0.25">
      <c r="A61" s="532">
        <v>51</v>
      </c>
      <c r="B61" s="533">
        <v>388</v>
      </c>
      <c r="C61" s="533" t="s">
        <v>1161</v>
      </c>
      <c r="D61" s="533" t="s">
        <v>801</v>
      </c>
      <c r="E61" s="533">
        <v>0</v>
      </c>
      <c r="F61" s="533">
        <v>0</v>
      </c>
      <c r="G61" s="533" t="s">
        <v>1162</v>
      </c>
      <c r="H61" s="534">
        <v>25</v>
      </c>
      <c r="I61" s="535">
        <v>15</v>
      </c>
      <c r="J61" s="536">
        <v>25.2</v>
      </c>
      <c r="K61" s="536">
        <v>26.799999999999997</v>
      </c>
      <c r="L61" s="537">
        <v>92</v>
      </c>
      <c r="M61" s="128"/>
      <c r="N61" s="128"/>
      <c r="O61" s="128"/>
      <c r="P61" s="128"/>
    </row>
    <row r="62" spans="1:16" x14ac:dyDescent="0.25">
      <c r="A62" s="532">
        <v>52</v>
      </c>
      <c r="B62" s="533">
        <v>75</v>
      </c>
      <c r="C62" s="533" t="s">
        <v>197</v>
      </c>
      <c r="D62" s="533" t="s">
        <v>19</v>
      </c>
      <c r="E62" s="533" t="s">
        <v>1029</v>
      </c>
      <c r="F62" s="533" t="s">
        <v>17</v>
      </c>
      <c r="G62" s="533">
        <v>0</v>
      </c>
      <c r="H62" s="534">
        <v>25</v>
      </c>
      <c r="I62" s="535">
        <v>14.75</v>
      </c>
      <c r="J62" s="536">
        <v>24</v>
      </c>
      <c r="K62" s="536">
        <v>28.2</v>
      </c>
      <c r="L62" s="537">
        <v>91.95</v>
      </c>
      <c r="M62" s="128"/>
      <c r="N62" s="128"/>
      <c r="O62" s="128"/>
      <c r="P62" s="128"/>
    </row>
    <row r="63" spans="1:16" x14ac:dyDescent="0.25">
      <c r="A63" s="532">
        <v>53</v>
      </c>
      <c r="B63" s="533">
        <v>83</v>
      </c>
      <c r="C63" s="533" t="s">
        <v>82</v>
      </c>
      <c r="D63" s="533" t="s">
        <v>81</v>
      </c>
      <c r="E63" s="533">
        <v>0</v>
      </c>
      <c r="F63" s="533" t="s">
        <v>57</v>
      </c>
      <c r="G63" s="533">
        <v>0</v>
      </c>
      <c r="H63" s="534">
        <v>25</v>
      </c>
      <c r="I63" s="535">
        <v>15</v>
      </c>
      <c r="J63" s="536">
        <v>24</v>
      </c>
      <c r="K63" s="536">
        <v>27.8</v>
      </c>
      <c r="L63" s="537">
        <v>91.8</v>
      </c>
      <c r="M63" s="128"/>
      <c r="N63" s="128"/>
      <c r="O63" s="128"/>
      <c r="P63" s="128"/>
    </row>
    <row r="64" spans="1:16" x14ac:dyDescent="0.25">
      <c r="A64" s="532">
        <v>54</v>
      </c>
      <c r="B64" s="533">
        <v>211</v>
      </c>
      <c r="C64" s="533" t="s">
        <v>1163</v>
      </c>
      <c r="D64" s="533" t="s">
        <v>1164</v>
      </c>
      <c r="E64" s="533" t="s">
        <v>12</v>
      </c>
      <c r="F64" s="533" t="s">
        <v>84</v>
      </c>
      <c r="G64" s="533">
        <v>0</v>
      </c>
      <c r="H64" s="534">
        <v>25</v>
      </c>
      <c r="I64" s="535">
        <v>15</v>
      </c>
      <c r="J64" s="536">
        <v>24</v>
      </c>
      <c r="K64" s="536">
        <v>27.8</v>
      </c>
      <c r="L64" s="537">
        <v>91.8</v>
      </c>
      <c r="M64" s="128"/>
      <c r="N64" s="128"/>
      <c r="O64" s="128"/>
      <c r="P64" s="128"/>
    </row>
    <row r="65" spans="1:16" x14ac:dyDescent="0.25">
      <c r="A65" s="532">
        <v>55</v>
      </c>
      <c r="B65" s="533">
        <v>363</v>
      </c>
      <c r="C65" s="533" t="s">
        <v>186</v>
      </c>
      <c r="D65" s="533" t="s">
        <v>888</v>
      </c>
      <c r="E65" s="533" t="s">
        <v>5</v>
      </c>
      <c r="F65" s="533" t="s">
        <v>6</v>
      </c>
      <c r="G65" s="533">
        <v>0</v>
      </c>
      <c r="H65" s="534">
        <v>25</v>
      </c>
      <c r="I65" s="535">
        <v>15</v>
      </c>
      <c r="J65" s="536">
        <v>24</v>
      </c>
      <c r="K65" s="536">
        <v>27.799999999999997</v>
      </c>
      <c r="L65" s="537">
        <v>91.8</v>
      </c>
      <c r="M65" s="128"/>
      <c r="N65" s="128"/>
      <c r="O65" s="128"/>
      <c r="P65" s="128"/>
    </row>
    <row r="66" spans="1:16" x14ac:dyDescent="0.25">
      <c r="A66" s="532">
        <v>56</v>
      </c>
      <c r="B66" s="533">
        <v>36</v>
      </c>
      <c r="C66" s="533" t="s">
        <v>779</v>
      </c>
      <c r="D66" s="533" t="s">
        <v>951</v>
      </c>
      <c r="E66" s="533" t="s">
        <v>30</v>
      </c>
      <c r="F66" s="533" t="s">
        <v>31</v>
      </c>
      <c r="G66" s="533">
        <v>0</v>
      </c>
      <c r="H66" s="534">
        <v>25</v>
      </c>
      <c r="I66" s="535">
        <v>13.833333333333332</v>
      </c>
      <c r="J66" s="536">
        <v>26.4</v>
      </c>
      <c r="K66" s="536">
        <v>26.400000000000002</v>
      </c>
      <c r="L66" s="537">
        <v>91.633333333333326</v>
      </c>
      <c r="M66" s="128"/>
      <c r="N66" s="128"/>
      <c r="O66" s="128"/>
      <c r="P66" s="128"/>
    </row>
    <row r="67" spans="1:16" x14ac:dyDescent="0.25">
      <c r="A67" s="532">
        <v>57</v>
      </c>
      <c r="B67" s="533">
        <v>64</v>
      </c>
      <c r="C67" s="533" t="s">
        <v>881</v>
      </c>
      <c r="D67" s="533" t="s">
        <v>27</v>
      </c>
      <c r="E67" s="533" t="s">
        <v>166</v>
      </c>
      <c r="F67" s="533" t="s">
        <v>1165</v>
      </c>
      <c r="G67" s="533">
        <v>0</v>
      </c>
      <c r="H67" s="534">
        <v>25</v>
      </c>
      <c r="I67" s="535">
        <v>15</v>
      </c>
      <c r="J67" s="536">
        <v>26.4</v>
      </c>
      <c r="K67" s="536">
        <v>25.200000000000003</v>
      </c>
      <c r="L67" s="537">
        <v>91.600000000000009</v>
      </c>
      <c r="M67" s="128"/>
      <c r="N67" s="128"/>
      <c r="O67" s="128"/>
      <c r="P67" s="128"/>
    </row>
    <row r="68" spans="1:16" x14ac:dyDescent="0.25">
      <c r="A68" s="532">
        <v>58</v>
      </c>
      <c r="B68" s="533">
        <v>17</v>
      </c>
      <c r="C68" s="533" t="s">
        <v>1166</v>
      </c>
      <c r="D68" s="533" t="s">
        <v>1167</v>
      </c>
      <c r="E68" s="533" t="s">
        <v>12</v>
      </c>
      <c r="F68" s="533" t="s">
        <v>13</v>
      </c>
      <c r="G68" s="533">
        <v>0</v>
      </c>
      <c r="H68" s="534">
        <v>25</v>
      </c>
      <c r="I68" s="535">
        <v>15</v>
      </c>
      <c r="J68" s="536">
        <v>24</v>
      </c>
      <c r="K68" s="536">
        <v>27.6</v>
      </c>
      <c r="L68" s="537">
        <v>91.6</v>
      </c>
      <c r="M68" s="128"/>
      <c r="N68" s="128"/>
      <c r="O68" s="128"/>
      <c r="P68" s="128"/>
    </row>
    <row r="69" spans="1:16" x14ac:dyDescent="0.25">
      <c r="A69" s="532">
        <v>59</v>
      </c>
      <c r="B69" s="533">
        <v>117</v>
      </c>
      <c r="C69" s="533" t="s">
        <v>186</v>
      </c>
      <c r="D69" s="533" t="s">
        <v>1168</v>
      </c>
      <c r="E69" s="533" t="s">
        <v>30</v>
      </c>
      <c r="F69" s="533" t="s">
        <v>31</v>
      </c>
      <c r="G69" s="533">
        <v>0</v>
      </c>
      <c r="H69" s="534">
        <v>25</v>
      </c>
      <c r="I69" s="535">
        <v>15</v>
      </c>
      <c r="J69" s="536">
        <v>24</v>
      </c>
      <c r="K69" s="536">
        <v>27.599999999999998</v>
      </c>
      <c r="L69" s="537">
        <v>91.6</v>
      </c>
      <c r="M69" s="128"/>
      <c r="N69" s="128"/>
      <c r="O69" s="128"/>
      <c r="P69" s="128"/>
    </row>
    <row r="70" spans="1:16" x14ac:dyDescent="0.25">
      <c r="A70" s="532">
        <v>60</v>
      </c>
      <c r="B70" s="533">
        <v>255</v>
      </c>
      <c r="C70" s="533" t="s">
        <v>1144</v>
      </c>
      <c r="D70" s="533" t="s">
        <v>1169</v>
      </c>
      <c r="E70" s="533" t="s">
        <v>245</v>
      </c>
      <c r="F70" s="533">
        <v>0</v>
      </c>
      <c r="G70" s="533">
        <v>0</v>
      </c>
      <c r="H70" s="534">
        <v>25</v>
      </c>
      <c r="I70" s="535">
        <v>13.916666666666668</v>
      </c>
      <c r="J70" s="536">
        <v>27.599999999999998</v>
      </c>
      <c r="K70" s="536">
        <v>25</v>
      </c>
      <c r="L70" s="537">
        <v>91.516666666666666</v>
      </c>
      <c r="M70" s="128"/>
      <c r="N70" s="128"/>
      <c r="O70" s="128"/>
      <c r="P70" s="128"/>
    </row>
    <row r="71" spans="1:16" x14ac:dyDescent="0.25">
      <c r="A71" s="532">
        <v>61</v>
      </c>
      <c r="B71" s="533">
        <v>141</v>
      </c>
      <c r="C71" s="533" t="s">
        <v>1170</v>
      </c>
      <c r="D71" s="533" t="s">
        <v>97</v>
      </c>
      <c r="E71" s="533" t="s">
        <v>9</v>
      </c>
      <c r="F71" s="533" t="s">
        <v>16</v>
      </c>
      <c r="G71" s="533">
        <v>0</v>
      </c>
      <c r="H71" s="534">
        <v>23.75</v>
      </c>
      <c r="I71" s="535">
        <v>13.083333333333332</v>
      </c>
      <c r="J71" s="536">
        <v>27.599999999999998</v>
      </c>
      <c r="K71" s="536">
        <v>27</v>
      </c>
      <c r="L71" s="537">
        <v>91.433333333333323</v>
      </c>
      <c r="M71" s="128"/>
      <c r="N71" s="128"/>
      <c r="O71" s="128"/>
      <c r="P71" s="128"/>
    </row>
    <row r="72" spans="1:16" x14ac:dyDescent="0.25">
      <c r="A72" s="532">
        <v>62</v>
      </c>
      <c r="B72" s="533">
        <v>259</v>
      </c>
      <c r="C72" s="533" t="s">
        <v>1171</v>
      </c>
      <c r="D72" s="533" t="s">
        <v>191</v>
      </c>
      <c r="E72" s="533" t="s">
        <v>20</v>
      </c>
      <c r="F72" s="533" t="s">
        <v>21</v>
      </c>
      <c r="G72" s="533">
        <v>0</v>
      </c>
      <c r="H72" s="534">
        <v>25</v>
      </c>
      <c r="I72" s="535">
        <v>13.833333333333332</v>
      </c>
      <c r="J72" s="536">
        <v>26.4</v>
      </c>
      <c r="K72" s="536">
        <v>26.2</v>
      </c>
      <c r="L72" s="537">
        <v>91.433333333333323</v>
      </c>
      <c r="M72" s="128"/>
      <c r="N72" s="128"/>
      <c r="O72" s="128"/>
      <c r="P72" s="128"/>
    </row>
    <row r="73" spans="1:16" x14ac:dyDescent="0.25">
      <c r="A73" s="532">
        <v>63</v>
      </c>
      <c r="B73" s="533">
        <v>7</v>
      </c>
      <c r="C73" s="533" t="s">
        <v>1172</v>
      </c>
      <c r="D73" s="533" t="s">
        <v>1027</v>
      </c>
      <c r="E73" s="533" t="s">
        <v>20</v>
      </c>
      <c r="F73" s="533" t="s">
        <v>1173</v>
      </c>
      <c r="G73" s="533">
        <v>0</v>
      </c>
      <c r="H73" s="534">
        <v>25</v>
      </c>
      <c r="I73" s="535">
        <v>15</v>
      </c>
      <c r="J73" s="536">
        <v>25.2</v>
      </c>
      <c r="K73" s="536">
        <v>26.200000000000003</v>
      </c>
      <c r="L73" s="537">
        <v>91.4</v>
      </c>
      <c r="M73" s="128"/>
      <c r="N73" s="128"/>
      <c r="O73" s="128"/>
      <c r="P73" s="128"/>
    </row>
    <row r="74" spans="1:16" x14ac:dyDescent="0.25">
      <c r="A74" s="532">
        <v>64</v>
      </c>
      <c r="B74" s="533">
        <v>47</v>
      </c>
      <c r="C74" s="533" t="s">
        <v>1174</v>
      </c>
      <c r="D74" s="533" t="s">
        <v>1175</v>
      </c>
      <c r="E74" s="533" t="s">
        <v>816</v>
      </c>
      <c r="F74" s="533" t="s">
        <v>21</v>
      </c>
      <c r="G74" s="533">
        <v>0</v>
      </c>
      <c r="H74" s="534">
        <v>25</v>
      </c>
      <c r="I74" s="535">
        <v>15</v>
      </c>
      <c r="J74" s="536">
        <v>26.4</v>
      </c>
      <c r="K74" s="536">
        <v>25</v>
      </c>
      <c r="L74" s="537">
        <v>91.4</v>
      </c>
      <c r="M74" s="128"/>
      <c r="N74" s="128"/>
      <c r="O74" s="128"/>
      <c r="P74" s="128"/>
    </row>
    <row r="75" spans="1:16" x14ac:dyDescent="0.25">
      <c r="A75" s="532">
        <v>65</v>
      </c>
      <c r="B75" s="533">
        <v>48</v>
      </c>
      <c r="C75" s="533" t="s">
        <v>192</v>
      </c>
      <c r="D75" s="533" t="s">
        <v>69</v>
      </c>
      <c r="E75" s="533" t="s">
        <v>90</v>
      </c>
      <c r="F75" s="533">
        <v>0</v>
      </c>
      <c r="G75" s="533">
        <v>0</v>
      </c>
      <c r="H75" s="534">
        <v>25</v>
      </c>
      <c r="I75" s="535">
        <v>15</v>
      </c>
      <c r="J75" s="536">
        <v>26.4</v>
      </c>
      <c r="K75" s="536">
        <v>24.999999999999996</v>
      </c>
      <c r="L75" s="537">
        <v>91.4</v>
      </c>
      <c r="M75" s="128"/>
      <c r="N75" s="128"/>
      <c r="O75" s="128"/>
      <c r="P75" s="128"/>
    </row>
    <row r="76" spans="1:16" x14ac:dyDescent="0.25">
      <c r="A76" s="532">
        <v>66</v>
      </c>
      <c r="B76" s="533">
        <v>140</v>
      </c>
      <c r="C76" s="533" t="s">
        <v>1176</v>
      </c>
      <c r="D76" s="533" t="s">
        <v>27</v>
      </c>
      <c r="E76" s="533" t="s">
        <v>12</v>
      </c>
      <c r="F76" s="533" t="s">
        <v>84</v>
      </c>
      <c r="G76" s="533">
        <v>0</v>
      </c>
      <c r="H76" s="534">
        <v>25</v>
      </c>
      <c r="I76" s="535">
        <v>15</v>
      </c>
      <c r="J76" s="536">
        <v>24</v>
      </c>
      <c r="K76" s="536">
        <v>27.4</v>
      </c>
      <c r="L76" s="537">
        <v>91.4</v>
      </c>
      <c r="M76" s="128"/>
      <c r="N76" s="128"/>
      <c r="O76" s="128"/>
      <c r="P76" s="128"/>
    </row>
    <row r="77" spans="1:16" x14ac:dyDescent="0.25">
      <c r="A77" s="532">
        <v>67</v>
      </c>
      <c r="B77" s="533">
        <v>166</v>
      </c>
      <c r="C77" s="533" t="s">
        <v>1177</v>
      </c>
      <c r="D77" s="533" t="s">
        <v>69</v>
      </c>
      <c r="E77" s="533" t="s">
        <v>30</v>
      </c>
      <c r="F77" s="533" t="s">
        <v>31</v>
      </c>
      <c r="G77" s="533">
        <v>0</v>
      </c>
      <c r="H77" s="534">
        <v>25</v>
      </c>
      <c r="I77" s="535">
        <v>15</v>
      </c>
      <c r="J77" s="536">
        <v>24</v>
      </c>
      <c r="K77" s="536">
        <v>27.4</v>
      </c>
      <c r="L77" s="537">
        <v>91.4</v>
      </c>
      <c r="M77" s="128"/>
      <c r="N77" s="128"/>
      <c r="O77" s="128"/>
      <c r="P77" s="128"/>
    </row>
    <row r="78" spans="1:16" x14ac:dyDescent="0.25">
      <c r="A78" s="532">
        <v>68</v>
      </c>
      <c r="B78" s="533">
        <v>235</v>
      </c>
      <c r="C78" s="533" t="s">
        <v>1178</v>
      </c>
      <c r="D78" s="533" t="s">
        <v>801</v>
      </c>
      <c r="E78" s="533" t="s">
        <v>31</v>
      </c>
      <c r="F78" s="533">
        <v>0</v>
      </c>
      <c r="G78" s="533">
        <v>0</v>
      </c>
      <c r="H78" s="534">
        <v>25</v>
      </c>
      <c r="I78" s="535">
        <v>15</v>
      </c>
      <c r="J78" s="536">
        <v>26.4</v>
      </c>
      <c r="K78" s="536">
        <v>25</v>
      </c>
      <c r="L78" s="537">
        <v>91.4</v>
      </c>
      <c r="M78" s="128"/>
      <c r="N78" s="128"/>
      <c r="O78" s="128"/>
      <c r="P78" s="128"/>
    </row>
    <row r="79" spans="1:16" x14ac:dyDescent="0.25">
      <c r="A79" s="532">
        <v>69</v>
      </c>
      <c r="B79" s="533">
        <v>137</v>
      </c>
      <c r="C79" s="533" t="s">
        <v>1179</v>
      </c>
      <c r="D79" s="533" t="s">
        <v>97</v>
      </c>
      <c r="E79" s="533">
        <v>0</v>
      </c>
      <c r="F79" s="533">
        <v>0</v>
      </c>
      <c r="G79" s="533" t="s">
        <v>102</v>
      </c>
      <c r="H79" s="534">
        <v>25</v>
      </c>
      <c r="I79" s="535">
        <v>14.75</v>
      </c>
      <c r="J79" s="536">
        <v>27.599999999999998</v>
      </c>
      <c r="K79" s="536">
        <v>23.999999999999996</v>
      </c>
      <c r="L79" s="537">
        <v>91.35</v>
      </c>
      <c r="M79" s="128"/>
      <c r="N79" s="128"/>
      <c r="O79" s="128"/>
      <c r="P79" s="128"/>
    </row>
    <row r="80" spans="1:16" x14ac:dyDescent="0.25">
      <c r="A80" s="532">
        <v>70</v>
      </c>
      <c r="B80" s="533">
        <v>343</v>
      </c>
      <c r="C80" s="533" t="s">
        <v>956</v>
      </c>
      <c r="D80" s="533" t="s">
        <v>56</v>
      </c>
      <c r="E80" s="533" t="s">
        <v>57</v>
      </c>
      <c r="F80" s="533">
        <v>0</v>
      </c>
      <c r="G80" s="533">
        <v>0</v>
      </c>
      <c r="H80" s="534">
        <v>25</v>
      </c>
      <c r="I80" s="535">
        <v>14.5</v>
      </c>
      <c r="J80" s="536">
        <v>25.2</v>
      </c>
      <c r="K80" s="536">
        <v>26.6</v>
      </c>
      <c r="L80" s="537">
        <v>91.300000000000011</v>
      </c>
      <c r="M80" s="128"/>
      <c r="N80" s="128"/>
      <c r="O80" s="128"/>
      <c r="P80" s="128"/>
    </row>
    <row r="81" spans="1:16" x14ac:dyDescent="0.25">
      <c r="A81" s="532">
        <v>71</v>
      </c>
      <c r="B81" s="533">
        <v>196</v>
      </c>
      <c r="C81" s="533" t="s">
        <v>796</v>
      </c>
      <c r="D81" s="533" t="s">
        <v>27</v>
      </c>
      <c r="E81" s="533">
        <v>0</v>
      </c>
      <c r="F81" s="533">
        <v>0</v>
      </c>
      <c r="G81" s="533" t="s">
        <v>167</v>
      </c>
      <c r="H81" s="534">
        <v>25</v>
      </c>
      <c r="I81" s="535">
        <v>14.25</v>
      </c>
      <c r="J81" s="536">
        <v>25.2</v>
      </c>
      <c r="K81" s="536">
        <v>26.8</v>
      </c>
      <c r="L81" s="537">
        <v>91.25</v>
      </c>
      <c r="M81" s="128"/>
      <c r="N81" s="128"/>
      <c r="O81" s="128"/>
      <c r="P81" s="128"/>
    </row>
    <row r="82" spans="1:16" x14ac:dyDescent="0.25">
      <c r="A82" s="532">
        <v>72</v>
      </c>
      <c r="B82" s="533">
        <v>88</v>
      </c>
      <c r="C82" s="533" t="s">
        <v>1180</v>
      </c>
      <c r="D82" s="533" t="s">
        <v>1181</v>
      </c>
      <c r="E82" s="533" t="s">
        <v>16</v>
      </c>
      <c r="F82" s="533" t="s">
        <v>17</v>
      </c>
      <c r="G82" s="533">
        <v>0</v>
      </c>
      <c r="H82" s="534">
        <v>25</v>
      </c>
      <c r="I82" s="535">
        <v>15</v>
      </c>
      <c r="J82" s="536">
        <v>24</v>
      </c>
      <c r="K82" s="536">
        <v>27.2</v>
      </c>
      <c r="L82" s="537">
        <v>91.2</v>
      </c>
      <c r="M82" s="128"/>
      <c r="N82" s="128"/>
      <c r="O82" s="128"/>
      <c r="P82" s="128"/>
    </row>
    <row r="83" spans="1:16" x14ac:dyDescent="0.25">
      <c r="A83" s="532">
        <v>73</v>
      </c>
      <c r="B83" s="533">
        <v>146</v>
      </c>
      <c r="C83" s="533" t="s">
        <v>1182</v>
      </c>
      <c r="D83" s="533" t="s">
        <v>773</v>
      </c>
      <c r="E83" s="533" t="s">
        <v>9</v>
      </c>
      <c r="F83" s="533" t="s">
        <v>16</v>
      </c>
      <c r="G83" s="533">
        <v>0</v>
      </c>
      <c r="H83" s="534">
        <v>25</v>
      </c>
      <c r="I83" s="535">
        <v>15</v>
      </c>
      <c r="J83" s="536">
        <v>26.4</v>
      </c>
      <c r="K83" s="536">
        <v>24.8</v>
      </c>
      <c r="L83" s="537">
        <v>91.2</v>
      </c>
      <c r="M83" s="128"/>
      <c r="N83" s="128"/>
      <c r="O83" s="128"/>
      <c r="P83" s="128"/>
    </row>
    <row r="84" spans="1:16" x14ac:dyDescent="0.25">
      <c r="A84" s="532">
        <v>74</v>
      </c>
      <c r="B84" s="533">
        <v>158</v>
      </c>
      <c r="C84" s="533" t="s">
        <v>94</v>
      </c>
      <c r="D84" s="533" t="s">
        <v>975</v>
      </c>
      <c r="E84" s="533" t="s">
        <v>20</v>
      </c>
      <c r="F84" s="533" t="s">
        <v>1119</v>
      </c>
      <c r="G84" s="533">
        <v>0</v>
      </c>
      <c r="H84" s="534">
        <v>25</v>
      </c>
      <c r="I84" s="535">
        <v>15</v>
      </c>
      <c r="J84" s="536">
        <v>25.2</v>
      </c>
      <c r="K84" s="536">
        <v>25.999999999999996</v>
      </c>
      <c r="L84" s="537">
        <v>91.2</v>
      </c>
      <c r="M84" s="128"/>
      <c r="N84" s="128"/>
      <c r="O84" s="128"/>
      <c r="P84" s="128"/>
    </row>
    <row r="85" spans="1:16" x14ac:dyDescent="0.25">
      <c r="A85" s="532">
        <v>75</v>
      </c>
      <c r="B85" s="533">
        <v>348</v>
      </c>
      <c r="C85" s="533" t="s">
        <v>183</v>
      </c>
      <c r="D85" s="533" t="s">
        <v>1183</v>
      </c>
      <c r="E85" s="533" t="s">
        <v>30</v>
      </c>
      <c r="F85" s="533" t="s">
        <v>31</v>
      </c>
      <c r="G85" s="533">
        <v>0</v>
      </c>
      <c r="H85" s="534">
        <v>25</v>
      </c>
      <c r="I85" s="535">
        <v>14</v>
      </c>
      <c r="J85" s="536">
        <v>24</v>
      </c>
      <c r="K85" s="536">
        <v>28.2</v>
      </c>
      <c r="L85" s="537">
        <v>91.2</v>
      </c>
      <c r="M85" s="128"/>
      <c r="N85" s="128"/>
      <c r="O85" s="128"/>
      <c r="P85" s="128"/>
    </row>
    <row r="86" spans="1:16" x14ac:dyDescent="0.25">
      <c r="A86" s="532">
        <v>76</v>
      </c>
      <c r="B86" s="533">
        <v>33</v>
      </c>
      <c r="C86" s="533" t="s">
        <v>1184</v>
      </c>
      <c r="D86" s="533" t="s">
        <v>951</v>
      </c>
      <c r="E86" s="533" t="s">
        <v>30</v>
      </c>
      <c r="F86" s="533" t="s">
        <v>31</v>
      </c>
      <c r="G86" s="533">
        <v>0</v>
      </c>
      <c r="H86" s="534">
        <v>23.75</v>
      </c>
      <c r="I86" s="535">
        <v>13.916666666666668</v>
      </c>
      <c r="J86" s="536">
        <v>25.2</v>
      </c>
      <c r="K86" s="536">
        <v>28.2</v>
      </c>
      <c r="L86" s="537">
        <v>91.066666666666677</v>
      </c>
      <c r="M86" s="128"/>
      <c r="N86" s="128"/>
      <c r="O86" s="128"/>
      <c r="P86" s="128"/>
    </row>
    <row r="87" spans="1:16" x14ac:dyDescent="0.25">
      <c r="A87" s="532">
        <v>77</v>
      </c>
      <c r="B87" s="533">
        <v>27</v>
      </c>
      <c r="C87" s="533" t="s">
        <v>75</v>
      </c>
      <c r="D87" s="533" t="s">
        <v>111</v>
      </c>
      <c r="E87" s="533">
        <v>0</v>
      </c>
      <c r="F87" s="533" t="s">
        <v>245</v>
      </c>
      <c r="G87" s="533">
        <v>0</v>
      </c>
      <c r="H87" s="534">
        <v>25</v>
      </c>
      <c r="I87" s="535">
        <v>15</v>
      </c>
      <c r="J87" s="536">
        <v>24</v>
      </c>
      <c r="K87" s="536">
        <v>27</v>
      </c>
      <c r="L87" s="537">
        <v>91</v>
      </c>
      <c r="M87" s="128"/>
      <c r="N87" s="128"/>
      <c r="O87" s="128"/>
      <c r="P87" s="128"/>
    </row>
    <row r="88" spans="1:16" x14ac:dyDescent="0.25">
      <c r="A88" s="532">
        <v>78</v>
      </c>
      <c r="B88" s="533">
        <v>90</v>
      </c>
      <c r="C88" s="533" t="s">
        <v>129</v>
      </c>
      <c r="D88" s="533" t="s">
        <v>91</v>
      </c>
      <c r="E88" s="533" t="s">
        <v>30</v>
      </c>
      <c r="F88" s="533" t="s">
        <v>31</v>
      </c>
      <c r="G88" s="533">
        <v>0</v>
      </c>
      <c r="H88" s="534">
        <v>25</v>
      </c>
      <c r="I88" s="535">
        <v>14</v>
      </c>
      <c r="J88" s="536">
        <v>25.2</v>
      </c>
      <c r="K88" s="536">
        <v>26.799999999999997</v>
      </c>
      <c r="L88" s="537">
        <v>91</v>
      </c>
      <c r="M88" s="128"/>
      <c r="N88" s="128"/>
      <c r="O88" s="128"/>
      <c r="P88" s="128"/>
    </row>
    <row r="89" spans="1:16" x14ac:dyDescent="0.25">
      <c r="A89" s="532">
        <v>79</v>
      </c>
      <c r="B89" s="533">
        <v>349</v>
      </c>
      <c r="C89" s="533" t="s">
        <v>24</v>
      </c>
      <c r="D89" s="533" t="s">
        <v>61</v>
      </c>
      <c r="E89" s="533" t="s">
        <v>30</v>
      </c>
      <c r="F89" s="533" t="s">
        <v>31</v>
      </c>
      <c r="G89" s="533">
        <v>0</v>
      </c>
      <c r="H89" s="534">
        <v>25</v>
      </c>
      <c r="I89" s="535">
        <v>15</v>
      </c>
      <c r="J89" s="536">
        <v>24</v>
      </c>
      <c r="K89" s="536">
        <v>27</v>
      </c>
      <c r="L89" s="537">
        <v>91</v>
      </c>
      <c r="M89" s="128"/>
      <c r="N89" s="128"/>
      <c r="O89" s="128"/>
      <c r="P89" s="128"/>
    </row>
    <row r="90" spans="1:16" x14ac:dyDescent="0.25">
      <c r="A90" s="532">
        <v>80</v>
      </c>
      <c r="B90" s="533">
        <v>327</v>
      </c>
      <c r="C90" s="533" t="s">
        <v>1184</v>
      </c>
      <c r="D90" s="533" t="s">
        <v>13</v>
      </c>
      <c r="E90" s="533" t="s">
        <v>1018</v>
      </c>
      <c r="F90" s="533" t="s">
        <v>136</v>
      </c>
      <c r="G90" s="533">
        <v>0</v>
      </c>
      <c r="H90" s="534">
        <v>25</v>
      </c>
      <c r="I90" s="535">
        <v>15</v>
      </c>
      <c r="J90" s="536">
        <v>26.4</v>
      </c>
      <c r="K90" s="536">
        <v>24.4</v>
      </c>
      <c r="L90" s="537">
        <v>90.800000000000011</v>
      </c>
      <c r="M90" s="128"/>
      <c r="N90" s="128"/>
      <c r="O90" s="128"/>
      <c r="P90" s="128"/>
    </row>
    <row r="91" spans="1:16" x14ac:dyDescent="0.25">
      <c r="A91" s="532">
        <v>81</v>
      </c>
      <c r="B91" s="533">
        <v>8</v>
      </c>
      <c r="C91" s="533" t="s">
        <v>199</v>
      </c>
      <c r="D91" s="533" t="s">
        <v>1185</v>
      </c>
      <c r="E91" s="533">
        <v>0</v>
      </c>
      <c r="F91" s="533" t="s">
        <v>245</v>
      </c>
      <c r="G91" s="533">
        <v>0</v>
      </c>
      <c r="H91" s="534">
        <v>25</v>
      </c>
      <c r="I91" s="535">
        <v>15</v>
      </c>
      <c r="J91" s="536">
        <v>24</v>
      </c>
      <c r="K91" s="536">
        <v>26.8</v>
      </c>
      <c r="L91" s="537">
        <v>90.8</v>
      </c>
      <c r="M91" s="128"/>
      <c r="N91" s="128"/>
      <c r="O91" s="128"/>
      <c r="P91" s="128"/>
    </row>
    <row r="92" spans="1:16" x14ac:dyDescent="0.25">
      <c r="A92" s="532">
        <v>82</v>
      </c>
      <c r="B92" s="533">
        <v>150</v>
      </c>
      <c r="C92" s="533" t="s">
        <v>1186</v>
      </c>
      <c r="D92" s="533" t="s">
        <v>1187</v>
      </c>
      <c r="E92" s="533">
        <v>0</v>
      </c>
      <c r="F92" s="533" t="s">
        <v>70</v>
      </c>
      <c r="G92" s="533">
        <v>0</v>
      </c>
      <c r="H92" s="534">
        <v>25</v>
      </c>
      <c r="I92" s="535">
        <v>15</v>
      </c>
      <c r="J92" s="536">
        <v>24</v>
      </c>
      <c r="K92" s="536">
        <v>26.8</v>
      </c>
      <c r="L92" s="537">
        <v>90.8</v>
      </c>
      <c r="M92" s="128"/>
      <c r="N92" s="128"/>
      <c r="O92" s="128"/>
      <c r="P92" s="128"/>
    </row>
    <row r="93" spans="1:16" x14ac:dyDescent="0.25">
      <c r="A93" s="532">
        <v>83</v>
      </c>
      <c r="B93" s="533">
        <v>266</v>
      </c>
      <c r="C93" s="533" t="s">
        <v>1069</v>
      </c>
      <c r="D93" s="533" t="s">
        <v>155</v>
      </c>
      <c r="E93" s="533" t="s">
        <v>154</v>
      </c>
      <c r="F93" s="533" t="s">
        <v>155</v>
      </c>
      <c r="G93" s="533">
        <v>0</v>
      </c>
      <c r="H93" s="534">
        <v>25</v>
      </c>
      <c r="I93" s="535">
        <v>15</v>
      </c>
      <c r="J93" s="536">
        <v>24</v>
      </c>
      <c r="K93" s="536">
        <v>26.8</v>
      </c>
      <c r="L93" s="537">
        <v>90.8</v>
      </c>
      <c r="M93" s="128"/>
      <c r="N93" s="128"/>
      <c r="O93" s="128"/>
      <c r="P93" s="128"/>
    </row>
    <row r="94" spans="1:16" x14ac:dyDescent="0.25">
      <c r="A94" s="532">
        <v>84</v>
      </c>
      <c r="B94" s="533">
        <v>271</v>
      </c>
      <c r="C94" s="533" t="s">
        <v>34</v>
      </c>
      <c r="D94" s="533" t="s">
        <v>1188</v>
      </c>
      <c r="E94" s="533" t="s">
        <v>84</v>
      </c>
      <c r="F94" s="533" t="s">
        <v>48</v>
      </c>
      <c r="G94" s="533">
        <v>0</v>
      </c>
      <c r="H94" s="534">
        <v>25</v>
      </c>
      <c r="I94" s="535">
        <v>15</v>
      </c>
      <c r="J94" s="536">
        <v>24</v>
      </c>
      <c r="K94" s="536">
        <v>26.8</v>
      </c>
      <c r="L94" s="537">
        <v>90.8</v>
      </c>
      <c r="M94" s="128"/>
      <c r="N94" s="128"/>
      <c r="O94" s="128"/>
      <c r="P94" s="128"/>
    </row>
    <row r="95" spans="1:16" x14ac:dyDescent="0.25">
      <c r="A95" s="532">
        <v>85</v>
      </c>
      <c r="B95" s="533">
        <v>392</v>
      </c>
      <c r="C95" s="533" t="s">
        <v>1189</v>
      </c>
      <c r="D95" s="533" t="s">
        <v>1190</v>
      </c>
      <c r="E95" s="533">
        <v>0</v>
      </c>
      <c r="F95" s="533">
        <v>0</v>
      </c>
      <c r="G95" s="533" t="s">
        <v>1191</v>
      </c>
      <c r="H95" s="534">
        <v>25</v>
      </c>
      <c r="I95" s="535">
        <v>15</v>
      </c>
      <c r="J95" s="536">
        <v>26.4</v>
      </c>
      <c r="K95" s="536">
        <v>24.2</v>
      </c>
      <c r="L95" s="537">
        <v>90.600000000000009</v>
      </c>
      <c r="M95" s="128"/>
      <c r="N95" s="128"/>
      <c r="O95" s="128"/>
      <c r="P95" s="128"/>
    </row>
    <row r="96" spans="1:16" x14ac:dyDescent="0.25">
      <c r="A96" s="532">
        <v>86</v>
      </c>
      <c r="B96" s="533">
        <v>62</v>
      </c>
      <c r="C96" s="533" t="s">
        <v>120</v>
      </c>
      <c r="D96" s="533" t="s">
        <v>116</v>
      </c>
      <c r="E96" s="533" t="s">
        <v>7</v>
      </c>
      <c r="F96" s="533">
        <v>0</v>
      </c>
      <c r="G96" s="533">
        <v>0</v>
      </c>
      <c r="H96" s="534">
        <v>25</v>
      </c>
      <c r="I96" s="535">
        <v>15</v>
      </c>
      <c r="J96" s="536">
        <v>22.8</v>
      </c>
      <c r="K96" s="536">
        <v>27.799999999999997</v>
      </c>
      <c r="L96" s="537">
        <v>90.6</v>
      </c>
      <c r="M96" s="128"/>
      <c r="N96" s="128"/>
      <c r="O96" s="128"/>
      <c r="P96" s="128"/>
    </row>
    <row r="97" spans="1:16" x14ac:dyDescent="0.25">
      <c r="A97" s="532">
        <v>87</v>
      </c>
      <c r="B97" s="533">
        <v>85</v>
      </c>
      <c r="C97" s="533" t="s">
        <v>234</v>
      </c>
      <c r="D97" s="533" t="s">
        <v>1192</v>
      </c>
      <c r="E97" s="533" t="s">
        <v>30</v>
      </c>
      <c r="F97" s="533" t="s">
        <v>31</v>
      </c>
      <c r="G97" s="533">
        <v>0</v>
      </c>
      <c r="H97" s="534">
        <v>25</v>
      </c>
      <c r="I97" s="535">
        <v>15</v>
      </c>
      <c r="J97" s="536">
        <v>24</v>
      </c>
      <c r="K97" s="536">
        <v>26.599999999999998</v>
      </c>
      <c r="L97" s="537">
        <v>90.6</v>
      </c>
      <c r="M97" s="128"/>
      <c r="N97" s="128"/>
      <c r="O97" s="128"/>
      <c r="P97" s="128"/>
    </row>
    <row r="98" spans="1:16" x14ac:dyDescent="0.25">
      <c r="A98" s="532">
        <v>88</v>
      </c>
      <c r="B98" s="533">
        <v>243</v>
      </c>
      <c r="C98" s="533" t="s">
        <v>775</v>
      </c>
      <c r="D98" s="533" t="s">
        <v>149</v>
      </c>
      <c r="E98" s="533" t="s">
        <v>78</v>
      </c>
      <c r="F98" s="533">
        <v>0</v>
      </c>
      <c r="G98" s="533">
        <v>0</v>
      </c>
      <c r="H98" s="534">
        <v>25</v>
      </c>
      <c r="I98" s="535">
        <v>15</v>
      </c>
      <c r="J98" s="536">
        <v>24</v>
      </c>
      <c r="K98" s="536">
        <v>26.6</v>
      </c>
      <c r="L98" s="537">
        <v>90.6</v>
      </c>
      <c r="M98" s="128"/>
      <c r="N98" s="128"/>
      <c r="O98" s="128"/>
      <c r="P98" s="128"/>
    </row>
    <row r="99" spans="1:16" x14ac:dyDescent="0.25">
      <c r="A99" s="532">
        <v>89</v>
      </c>
      <c r="B99" s="533">
        <v>303</v>
      </c>
      <c r="C99" s="533" t="s">
        <v>1022</v>
      </c>
      <c r="D99" s="533" t="s">
        <v>1050</v>
      </c>
      <c r="E99" s="533" t="s">
        <v>30</v>
      </c>
      <c r="F99" s="533" t="s">
        <v>31</v>
      </c>
      <c r="G99" s="533">
        <v>0</v>
      </c>
      <c r="H99" s="534">
        <v>25</v>
      </c>
      <c r="I99" s="535">
        <v>14.75</v>
      </c>
      <c r="J99" s="536">
        <v>25.2</v>
      </c>
      <c r="K99" s="536">
        <v>25.6</v>
      </c>
      <c r="L99" s="537">
        <v>90.550000000000011</v>
      </c>
      <c r="M99" s="128"/>
      <c r="N99" s="128"/>
      <c r="O99" s="128"/>
      <c r="P99" s="128"/>
    </row>
    <row r="100" spans="1:16" x14ac:dyDescent="0.25">
      <c r="A100" s="532">
        <v>90</v>
      </c>
      <c r="B100" s="533">
        <v>82</v>
      </c>
      <c r="C100" s="533" t="s">
        <v>135</v>
      </c>
      <c r="D100" s="533" t="s">
        <v>140</v>
      </c>
      <c r="E100" s="533">
        <v>0</v>
      </c>
      <c r="F100" s="533" t="s">
        <v>7</v>
      </c>
      <c r="G100" s="533">
        <v>0</v>
      </c>
      <c r="H100" s="534">
        <v>25</v>
      </c>
      <c r="I100" s="535">
        <v>14.75</v>
      </c>
      <c r="J100" s="536">
        <v>24</v>
      </c>
      <c r="K100" s="536">
        <v>26.8</v>
      </c>
      <c r="L100" s="537">
        <v>90.55</v>
      </c>
      <c r="M100" s="128"/>
      <c r="N100" s="128"/>
      <c r="O100" s="128"/>
      <c r="P100" s="128"/>
    </row>
    <row r="101" spans="1:16" x14ac:dyDescent="0.25">
      <c r="A101" s="532">
        <v>91</v>
      </c>
      <c r="B101" s="533">
        <v>337</v>
      </c>
      <c r="C101" s="533" t="s">
        <v>211</v>
      </c>
      <c r="D101" s="533" t="s">
        <v>13</v>
      </c>
      <c r="E101" s="533" t="s">
        <v>90</v>
      </c>
      <c r="F101" s="533">
        <v>0</v>
      </c>
      <c r="G101" s="533">
        <v>0</v>
      </c>
      <c r="H101" s="534">
        <v>25</v>
      </c>
      <c r="I101" s="535">
        <v>15</v>
      </c>
      <c r="J101" s="536">
        <v>26.4</v>
      </c>
      <c r="K101" s="536">
        <v>24.000000000000004</v>
      </c>
      <c r="L101" s="537">
        <v>90.4</v>
      </c>
      <c r="M101" s="128"/>
      <c r="N101" s="128"/>
      <c r="O101" s="128"/>
      <c r="P101" s="128"/>
    </row>
    <row r="102" spans="1:16" x14ac:dyDescent="0.25">
      <c r="A102" s="532">
        <v>92</v>
      </c>
      <c r="B102" s="533">
        <v>347</v>
      </c>
      <c r="C102" s="533" t="s">
        <v>132</v>
      </c>
      <c r="D102" s="533" t="s">
        <v>97</v>
      </c>
      <c r="E102" s="533" t="s">
        <v>30</v>
      </c>
      <c r="F102" s="533" t="s">
        <v>31</v>
      </c>
      <c r="G102" s="533">
        <v>0</v>
      </c>
      <c r="H102" s="534">
        <v>25</v>
      </c>
      <c r="I102" s="535">
        <v>15</v>
      </c>
      <c r="J102" s="536">
        <v>22.8</v>
      </c>
      <c r="K102" s="536">
        <v>27.6</v>
      </c>
      <c r="L102" s="537">
        <v>90.4</v>
      </c>
      <c r="M102" s="128"/>
      <c r="N102" s="128"/>
      <c r="O102" s="128"/>
      <c r="P102" s="128"/>
    </row>
    <row r="103" spans="1:16" x14ac:dyDescent="0.25">
      <c r="A103" s="532">
        <v>93</v>
      </c>
      <c r="B103" s="533">
        <v>350</v>
      </c>
      <c r="C103" s="533" t="s">
        <v>1193</v>
      </c>
      <c r="D103" s="533" t="s">
        <v>46</v>
      </c>
      <c r="E103" s="533">
        <v>0</v>
      </c>
      <c r="F103" s="533">
        <v>0</v>
      </c>
      <c r="G103" s="533" t="s">
        <v>1194</v>
      </c>
      <c r="H103" s="534">
        <v>25</v>
      </c>
      <c r="I103" s="535">
        <v>15</v>
      </c>
      <c r="J103" s="536">
        <v>26.4</v>
      </c>
      <c r="K103" s="536">
        <v>23.999999999999996</v>
      </c>
      <c r="L103" s="537">
        <v>90.4</v>
      </c>
      <c r="M103" s="128"/>
      <c r="N103" s="128"/>
      <c r="O103" s="128"/>
      <c r="P103" s="128"/>
    </row>
    <row r="104" spans="1:16" x14ac:dyDescent="0.25">
      <c r="A104" s="532">
        <v>94</v>
      </c>
      <c r="B104" s="533">
        <v>153</v>
      </c>
      <c r="C104" s="533" t="s">
        <v>772</v>
      </c>
      <c r="D104" s="533" t="s">
        <v>1195</v>
      </c>
      <c r="E104" s="533">
        <v>0</v>
      </c>
      <c r="F104" s="533" t="s">
        <v>7</v>
      </c>
      <c r="G104" s="533">
        <v>0</v>
      </c>
      <c r="H104" s="534">
        <v>25</v>
      </c>
      <c r="I104" s="535">
        <v>14.75</v>
      </c>
      <c r="J104" s="536">
        <v>25.2</v>
      </c>
      <c r="K104" s="536">
        <v>25.4</v>
      </c>
      <c r="L104" s="537">
        <v>90.35</v>
      </c>
      <c r="M104" s="128"/>
      <c r="N104" s="128"/>
      <c r="O104" s="128"/>
      <c r="P104" s="128"/>
    </row>
    <row r="105" spans="1:16" x14ac:dyDescent="0.25">
      <c r="A105" s="532">
        <v>95</v>
      </c>
      <c r="B105" s="533">
        <v>18</v>
      </c>
      <c r="C105" s="533" t="s">
        <v>1196</v>
      </c>
      <c r="D105" s="533" t="s">
        <v>155</v>
      </c>
      <c r="E105" s="533" t="s">
        <v>12</v>
      </c>
      <c r="F105" s="533" t="s">
        <v>13</v>
      </c>
      <c r="G105" s="533">
        <v>0</v>
      </c>
      <c r="H105" s="534">
        <v>25</v>
      </c>
      <c r="I105" s="535">
        <v>15</v>
      </c>
      <c r="J105" s="536">
        <v>24</v>
      </c>
      <c r="K105" s="536">
        <v>26.200000000000003</v>
      </c>
      <c r="L105" s="537">
        <v>90.2</v>
      </c>
      <c r="M105" s="128"/>
      <c r="N105" s="128"/>
      <c r="O105" s="128"/>
      <c r="P105" s="128"/>
    </row>
    <row r="106" spans="1:16" x14ac:dyDescent="0.25">
      <c r="A106" s="532">
        <v>96</v>
      </c>
      <c r="B106" s="533">
        <v>54</v>
      </c>
      <c r="C106" s="533" t="s">
        <v>51</v>
      </c>
      <c r="D106" s="533" t="s">
        <v>136</v>
      </c>
      <c r="E106" s="533" t="s">
        <v>1158</v>
      </c>
      <c r="F106" s="533" t="s">
        <v>13</v>
      </c>
      <c r="G106" s="533">
        <v>0</v>
      </c>
      <c r="H106" s="534">
        <v>25</v>
      </c>
      <c r="I106" s="535">
        <v>15</v>
      </c>
      <c r="J106" s="536">
        <v>24</v>
      </c>
      <c r="K106" s="536">
        <v>26.200000000000003</v>
      </c>
      <c r="L106" s="537">
        <v>90.2</v>
      </c>
      <c r="M106" s="128"/>
      <c r="N106" s="128"/>
      <c r="O106" s="128"/>
      <c r="P106" s="128"/>
    </row>
    <row r="107" spans="1:16" x14ac:dyDescent="0.25">
      <c r="A107" s="532">
        <v>97</v>
      </c>
      <c r="B107" s="533">
        <v>97</v>
      </c>
      <c r="C107" s="533" t="s">
        <v>1197</v>
      </c>
      <c r="D107" s="533" t="s">
        <v>198</v>
      </c>
      <c r="E107" s="533" t="s">
        <v>12</v>
      </c>
      <c r="F107" s="533" t="s">
        <v>84</v>
      </c>
      <c r="G107" s="533">
        <v>0</v>
      </c>
      <c r="H107" s="534">
        <v>25</v>
      </c>
      <c r="I107" s="535">
        <v>15</v>
      </c>
      <c r="J107" s="536">
        <v>26.4</v>
      </c>
      <c r="K107" s="536">
        <v>23.799999999999997</v>
      </c>
      <c r="L107" s="537">
        <v>90.2</v>
      </c>
      <c r="M107" s="128"/>
      <c r="N107" s="128"/>
      <c r="O107" s="128"/>
      <c r="P107" s="128"/>
    </row>
    <row r="108" spans="1:16" x14ac:dyDescent="0.25">
      <c r="A108" s="532">
        <v>98</v>
      </c>
      <c r="B108" s="533">
        <v>278</v>
      </c>
      <c r="C108" s="533" t="s">
        <v>1198</v>
      </c>
      <c r="D108" s="533" t="s">
        <v>69</v>
      </c>
      <c r="E108" s="533">
        <v>0</v>
      </c>
      <c r="F108" s="533">
        <v>0</v>
      </c>
      <c r="G108" s="533" t="s">
        <v>54</v>
      </c>
      <c r="H108" s="534">
        <v>25</v>
      </c>
      <c r="I108" s="535">
        <v>15</v>
      </c>
      <c r="J108" s="536">
        <v>24</v>
      </c>
      <c r="K108" s="536">
        <v>26.2</v>
      </c>
      <c r="L108" s="537">
        <v>90.2</v>
      </c>
      <c r="M108" s="128"/>
      <c r="N108" s="128"/>
      <c r="O108" s="128"/>
      <c r="P108" s="128"/>
    </row>
    <row r="109" spans="1:16" x14ac:dyDescent="0.25">
      <c r="A109" s="532">
        <v>99</v>
      </c>
      <c r="B109" s="533">
        <v>383</v>
      </c>
      <c r="C109" s="533" t="s">
        <v>82</v>
      </c>
      <c r="D109" s="533" t="s">
        <v>1199</v>
      </c>
      <c r="E109" s="533">
        <v>0</v>
      </c>
      <c r="F109" s="533">
        <v>0</v>
      </c>
      <c r="G109" s="533" t="s">
        <v>1162</v>
      </c>
      <c r="H109" s="534">
        <v>25</v>
      </c>
      <c r="I109" s="535">
        <v>15</v>
      </c>
      <c r="J109" s="536">
        <v>25.2</v>
      </c>
      <c r="K109" s="536">
        <v>25</v>
      </c>
      <c r="L109" s="537">
        <v>90.2</v>
      </c>
      <c r="M109" s="128"/>
      <c r="N109" s="128"/>
      <c r="O109" s="128"/>
      <c r="P109" s="128"/>
    </row>
    <row r="110" spans="1:16" x14ac:dyDescent="0.25">
      <c r="A110" s="532">
        <v>100</v>
      </c>
      <c r="B110" s="533">
        <v>19</v>
      </c>
      <c r="C110" s="533" t="s">
        <v>1200</v>
      </c>
      <c r="D110" s="533" t="s">
        <v>15</v>
      </c>
      <c r="E110" s="533" t="s">
        <v>12</v>
      </c>
      <c r="F110" s="533" t="s">
        <v>13</v>
      </c>
      <c r="G110" s="533">
        <v>0</v>
      </c>
      <c r="H110" s="534">
        <v>25</v>
      </c>
      <c r="I110" s="535">
        <v>15</v>
      </c>
      <c r="J110" s="536">
        <v>22.8</v>
      </c>
      <c r="K110" s="536">
        <v>27.4</v>
      </c>
      <c r="L110" s="537">
        <v>90.199999999999989</v>
      </c>
      <c r="M110" s="128"/>
      <c r="N110" s="128"/>
      <c r="O110" s="128"/>
      <c r="P110" s="128"/>
    </row>
    <row r="111" spans="1:16" x14ac:dyDescent="0.25">
      <c r="A111" s="532">
        <v>101</v>
      </c>
      <c r="B111" s="533">
        <v>86</v>
      </c>
      <c r="C111" s="533" t="s">
        <v>1201</v>
      </c>
      <c r="D111" s="533" t="s">
        <v>1202</v>
      </c>
      <c r="E111" s="533" t="s">
        <v>16</v>
      </c>
      <c r="F111" s="533" t="s">
        <v>17</v>
      </c>
      <c r="G111" s="533">
        <v>0</v>
      </c>
      <c r="H111" s="534">
        <v>25</v>
      </c>
      <c r="I111" s="535">
        <v>15</v>
      </c>
      <c r="J111" s="536">
        <v>24</v>
      </c>
      <c r="K111" s="536">
        <v>26.000000000000004</v>
      </c>
      <c r="L111" s="537">
        <v>90</v>
      </c>
      <c r="M111" s="128"/>
      <c r="N111" s="128"/>
      <c r="O111" s="128"/>
      <c r="P111" s="128"/>
    </row>
    <row r="112" spans="1:16" x14ac:dyDescent="0.25">
      <c r="A112" s="532">
        <v>102</v>
      </c>
      <c r="B112" s="533">
        <v>89</v>
      </c>
      <c r="C112" s="533" t="s">
        <v>215</v>
      </c>
      <c r="D112" s="533" t="s">
        <v>1203</v>
      </c>
      <c r="E112" s="533" t="s">
        <v>16</v>
      </c>
      <c r="F112" s="533" t="s">
        <v>17</v>
      </c>
      <c r="G112" s="533">
        <v>0</v>
      </c>
      <c r="H112" s="534">
        <v>25</v>
      </c>
      <c r="I112" s="535">
        <v>15</v>
      </c>
      <c r="J112" s="536">
        <v>24</v>
      </c>
      <c r="K112" s="536">
        <v>26</v>
      </c>
      <c r="L112" s="537">
        <v>90</v>
      </c>
      <c r="M112" s="128"/>
      <c r="N112" s="128"/>
      <c r="O112" s="128"/>
      <c r="P112" s="128"/>
    </row>
    <row r="113" spans="1:16" x14ac:dyDescent="0.25">
      <c r="A113" s="532">
        <v>103</v>
      </c>
      <c r="B113" s="533">
        <v>102</v>
      </c>
      <c r="C113" s="533" t="s">
        <v>177</v>
      </c>
      <c r="D113" s="533" t="s">
        <v>1204</v>
      </c>
      <c r="E113" s="533" t="s">
        <v>12</v>
      </c>
      <c r="F113" s="533" t="s">
        <v>84</v>
      </c>
      <c r="G113" s="533">
        <v>0</v>
      </c>
      <c r="H113" s="534">
        <v>25</v>
      </c>
      <c r="I113" s="535">
        <v>15</v>
      </c>
      <c r="J113" s="536">
        <v>24</v>
      </c>
      <c r="K113" s="536">
        <v>26</v>
      </c>
      <c r="L113" s="537">
        <v>90</v>
      </c>
      <c r="M113" s="128"/>
      <c r="N113" s="128"/>
      <c r="O113" s="128"/>
      <c r="P113" s="128"/>
    </row>
    <row r="114" spans="1:16" x14ac:dyDescent="0.25">
      <c r="A114" s="532">
        <v>104</v>
      </c>
      <c r="B114" s="533">
        <v>198</v>
      </c>
      <c r="C114" s="533" t="s">
        <v>180</v>
      </c>
      <c r="D114" s="533" t="s">
        <v>134</v>
      </c>
      <c r="E114" s="533" t="s">
        <v>154</v>
      </c>
      <c r="F114" s="533" t="s">
        <v>20</v>
      </c>
      <c r="G114" s="533">
        <v>0</v>
      </c>
      <c r="H114" s="534">
        <v>25</v>
      </c>
      <c r="I114" s="535">
        <v>15</v>
      </c>
      <c r="J114" s="536">
        <v>25.2</v>
      </c>
      <c r="K114" s="536">
        <v>24.8</v>
      </c>
      <c r="L114" s="537">
        <v>90</v>
      </c>
      <c r="M114" s="128"/>
      <c r="N114" s="128"/>
      <c r="O114" s="128"/>
      <c r="P114" s="128"/>
    </row>
    <row r="115" spans="1:16" x14ac:dyDescent="0.25">
      <c r="A115" s="532">
        <v>105</v>
      </c>
      <c r="B115" s="533">
        <v>331</v>
      </c>
      <c r="C115" s="533" t="s">
        <v>1205</v>
      </c>
      <c r="D115" s="533" t="s">
        <v>99</v>
      </c>
      <c r="E115" s="533" t="s">
        <v>154</v>
      </c>
      <c r="F115" s="533" t="s">
        <v>155</v>
      </c>
      <c r="G115" s="533">
        <v>0</v>
      </c>
      <c r="H115" s="534">
        <v>25</v>
      </c>
      <c r="I115" s="535">
        <v>15</v>
      </c>
      <c r="J115" s="536">
        <v>24</v>
      </c>
      <c r="K115" s="536">
        <v>26</v>
      </c>
      <c r="L115" s="537">
        <v>90</v>
      </c>
      <c r="M115" s="128"/>
      <c r="N115" s="128"/>
      <c r="O115" s="128"/>
      <c r="P115" s="128"/>
    </row>
    <row r="116" spans="1:16" x14ac:dyDescent="0.25">
      <c r="A116" s="532">
        <v>106</v>
      </c>
      <c r="B116" s="533">
        <v>345</v>
      </c>
      <c r="C116" s="533" t="s">
        <v>1011</v>
      </c>
      <c r="D116" s="533" t="s">
        <v>1206</v>
      </c>
      <c r="E116" s="533" t="s">
        <v>12</v>
      </c>
      <c r="F116" s="533" t="s">
        <v>13</v>
      </c>
      <c r="G116" s="533">
        <v>0</v>
      </c>
      <c r="H116" s="534">
        <v>25</v>
      </c>
      <c r="I116" s="535">
        <v>15</v>
      </c>
      <c r="J116" s="536">
        <v>24</v>
      </c>
      <c r="K116" s="536">
        <v>26</v>
      </c>
      <c r="L116" s="537">
        <v>90</v>
      </c>
      <c r="M116" s="128"/>
      <c r="N116" s="128"/>
      <c r="O116" s="128"/>
      <c r="P116" s="128"/>
    </row>
    <row r="117" spans="1:16" x14ac:dyDescent="0.25">
      <c r="A117" s="532">
        <v>107</v>
      </c>
      <c r="B117" s="533">
        <v>386</v>
      </c>
      <c r="C117" s="533" t="s">
        <v>205</v>
      </c>
      <c r="D117" s="533" t="s">
        <v>116</v>
      </c>
      <c r="E117" s="533">
        <v>0</v>
      </c>
      <c r="F117" s="533">
        <v>0</v>
      </c>
      <c r="G117" s="533" t="s">
        <v>1207</v>
      </c>
      <c r="H117" s="534">
        <v>25</v>
      </c>
      <c r="I117" s="535">
        <v>15</v>
      </c>
      <c r="J117" s="536">
        <v>24</v>
      </c>
      <c r="K117" s="536">
        <v>26.000000000000004</v>
      </c>
      <c r="L117" s="537">
        <v>90</v>
      </c>
      <c r="M117" s="128"/>
      <c r="N117" s="128"/>
      <c r="O117" s="128"/>
      <c r="P117" s="128"/>
    </row>
    <row r="118" spans="1:16" x14ac:dyDescent="0.25">
      <c r="A118" s="532">
        <v>108</v>
      </c>
      <c r="B118" s="533">
        <v>369</v>
      </c>
      <c r="C118" s="533" t="s">
        <v>1208</v>
      </c>
      <c r="D118" s="533" t="s">
        <v>1209</v>
      </c>
      <c r="E118" s="533" t="s">
        <v>30</v>
      </c>
      <c r="F118" s="533" t="s">
        <v>31</v>
      </c>
      <c r="G118" s="533">
        <v>0</v>
      </c>
      <c r="H118" s="534">
        <v>25</v>
      </c>
      <c r="I118" s="535">
        <v>14.75</v>
      </c>
      <c r="J118" s="536">
        <v>21.599999999999998</v>
      </c>
      <c r="K118" s="536">
        <v>28.599999999999998</v>
      </c>
      <c r="L118" s="537">
        <v>89.949999999999989</v>
      </c>
      <c r="M118" s="128"/>
      <c r="N118" s="128"/>
      <c r="O118" s="128"/>
      <c r="P118" s="128"/>
    </row>
    <row r="119" spans="1:16" x14ac:dyDescent="0.25">
      <c r="A119" s="532">
        <v>109</v>
      </c>
      <c r="B119" s="533">
        <v>228</v>
      </c>
      <c r="C119" s="533" t="s">
        <v>98</v>
      </c>
      <c r="D119" s="533" t="s">
        <v>23</v>
      </c>
      <c r="E119" s="533" t="s">
        <v>7</v>
      </c>
      <c r="F119" s="533">
        <v>0</v>
      </c>
      <c r="G119" s="533">
        <v>0</v>
      </c>
      <c r="H119" s="534">
        <v>25</v>
      </c>
      <c r="I119" s="535">
        <v>14</v>
      </c>
      <c r="J119" s="536">
        <v>25.2</v>
      </c>
      <c r="K119" s="536">
        <v>25.6</v>
      </c>
      <c r="L119" s="537">
        <v>89.800000000000011</v>
      </c>
      <c r="M119" s="128"/>
      <c r="N119" s="128"/>
      <c r="O119" s="128"/>
      <c r="P119" s="128"/>
    </row>
    <row r="120" spans="1:16" x14ac:dyDescent="0.25">
      <c r="A120" s="532">
        <v>110</v>
      </c>
      <c r="B120" s="533">
        <v>237</v>
      </c>
      <c r="C120" s="533" t="s">
        <v>199</v>
      </c>
      <c r="D120" s="533" t="s">
        <v>108</v>
      </c>
      <c r="E120" s="533" t="s">
        <v>21</v>
      </c>
      <c r="F120" s="533">
        <v>0</v>
      </c>
      <c r="G120" s="533">
        <v>0</v>
      </c>
      <c r="H120" s="534">
        <v>25</v>
      </c>
      <c r="I120" s="535">
        <v>15</v>
      </c>
      <c r="J120" s="536">
        <v>24</v>
      </c>
      <c r="K120" s="536">
        <v>25.800000000000004</v>
      </c>
      <c r="L120" s="537">
        <v>89.800000000000011</v>
      </c>
      <c r="M120" s="128"/>
      <c r="N120" s="128"/>
      <c r="O120" s="128"/>
      <c r="P120" s="128"/>
    </row>
    <row r="121" spans="1:16" x14ac:dyDescent="0.25">
      <c r="A121" s="532">
        <v>111</v>
      </c>
      <c r="B121" s="533">
        <v>332</v>
      </c>
      <c r="C121" s="533" t="s">
        <v>1210</v>
      </c>
      <c r="D121" s="533" t="s">
        <v>1211</v>
      </c>
      <c r="E121" s="533" t="s">
        <v>30</v>
      </c>
      <c r="F121" s="533" t="s">
        <v>31</v>
      </c>
      <c r="G121" s="533">
        <v>0</v>
      </c>
      <c r="H121" s="534">
        <v>25</v>
      </c>
      <c r="I121" s="535">
        <v>15</v>
      </c>
      <c r="J121" s="536">
        <v>24</v>
      </c>
      <c r="K121" s="536">
        <v>25.800000000000004</v>
      </c>
      <c r="L121" s="537">
        <v>89.800000000000011</v>
      </c>
      <c r="M121" s="128"/>
      <c r="N121" s="128"/>
      <c r="O121" s="128"/>
      <c r="P121" s="128"/>
    </row>
    <row r="122" spans="1:16" x14ac:dyDescent="0.25">
      <c r="A122" s="532">
        <v>112</v>
      </c>
      <c r="B122" s="533">
        <v>358</v>
      </c>
      <c r="C122" s="533" t="s">
        <v>118</v>
      </c>
      <c r="D122" s="533" t="s">
        <v>1051</v>
      </c>
      <c r="E122" s="533" t="s">
        <v>154</v>
      </c>
      <c r="F122" s="533" t="s">
        <v>155</v>
      </c>
      <c r="G122" s="533">
        <v>0</v>
      </c>
      <c r="H122" s="534">
        <v>25</v>
      </c>
      <c r="I122" s="535">
        <v>15</v>
      </c>
      <c r="J122" s="536">
        <v>25.2</v>
      </c>
      <c r="K122" s="536">
        <v>24.6</v>
      </c>
      <c r="L122" s="537">
        <v>89.800000000000011</v>
      </c>
      <c r="M122" s="128"/>
      <c r="N122" s="128"/>
      <c r="O122" s="128"/>
      <c r="P122" s="128"/>
    </row>
    <row r="123" spans="1:16" x14ac:dyDescent="0.25">
      <c r="A123" s="532">
        <v>113</v>
      </c>
      <c r="B123" s="533">
        <v>81</v>
      </c>
      <c r="C123" s="533" t="s">
        <v>1212</v>
      </c>
      <c r="D123" s="533" t="s">
        <v>160</v>
      </c>
      <c r="E123" s="533" t="s">
        <v>20</v>
      </c>
      <c r="F123" s="533" t="s">
        <v>21</v>
      </c>
      <c r="G123" s="533">
        <v>0</v>
      </c>
      <c r="H123" s="534">
        <v>25</v>
      </c>
      <c r="I123" s="535">
        <v>15</v>
      </c>
      <c r="J123" s="536">
        <v>27.599999999999998</v>
      </c>
      <c r="K123" s="536">
        <v>22.2</v>
      </c>
      <c r="L123" s="537">
        <v>89.8</v>
      </c>
      <c r="M123" s="128"/>
      <c r="N123" s="128"/>
      <c r="O123" s="128"/>
      <c r="P123" s="128"/>
    </row>
    <row r="124" spans="1:16" x14ac:dyDescent="0.25">
      <c r="A124" s="532">
        <v>114</v>
      </c>
      <c r="B124" s="533">
        <v>149</v>
      </c>
      <c r="C124" s="533" t="s">
        <v>814</v>
      </c>
      <c r="D124" s="533" t="s">
        <v>1187</v>
      </c>
      <c r="E124" s="533">
        <v>0</v>
      </c>
      <c r="F124" s="533" t="s">
        <v>70</v>
      </c>
      <c r="G124" s="533">
        <v>0</v>
      </c>
      <c r="H124" s="534">
        <v>25</v>
      </c>
      <c r="I124" s="535">
        <v>15</v>
      </c>
      <c r="J124" s="536">
        <v>24</v>
      </c>
      <c r="K124" s="536">
        <v>25.8</v>
      </c>
      <c r="L124" s="537">
        <v>89.8</v>
      </c>
      <c r="M124" s="128"/>
      <c r="N124" s="128"/>
      <c r="O124" s="128"/>
      <c r="P124" s="128"/>
    </row>
    <row r="125" spans="1:16" x14ac:dyDescent="0.25">
      <c r="A125" s="532">
        <v>115</v>
      </c>
      <c r="B125" s="533">
        <v>324</v>
      </c>
      <c r="C125" s="533" t="s">
        <v>1182</v>
      </c>
      <c r="D125" s="533" t="s">
        <v>35</v>
      </c>
      <c r="E125" s="533" t="s">
        <v>84</v>
      </c>
      <c r="F125" s="533" t="s">
        <v>48</v>
      </c>
      <c r="G125" s="533">
        <v>0</v>
      </c>
      <c r="H125" s="534">
        <v>25</v>
      </c>
      <c r="I125" s="535">
        <v>15</v>
      </c>
      <c r="J125" s="536">
        <v>25.2</v>
      </c>
      <c r="K125" s="536">
        <v>24.599999999999998</v>
      </c>
      <c r="L125" s="537">
        <v>89.8</v>
      </c>
      <c r="M125" s="128"/>
      <c r="N125" s="128"/>
      <c r="O125" s="128"/>
      <c r="P125" s="128"/>
    </row>
    <row r="126" spans="1:16" x14ac:dyDescent="0.25">
      <c r="A126" s="532">
        <v>116</v>
      </c>
      <c r="B126" s="533">
        <v>87</v>
      </c>
      <c r="C126" s="533" t="s">
        <v>159</v>
      </c>
      <c r="D126" s="533" t="s">
        <v>33</v>
      </c>
      <c r="E126" s="533">
        <v>0</v>
      </c>
      <c r="F126" s="533">
        <v>0</v>
      </c>
      <c r="G126" s="533" t="s">
        <v>43</v>
      </c>
      <c r="H126" s="534">
        <v>25</v>
      </c>
      <c r="I126" s="535">
        <v>13.833333333333332</v>
      </c>
      <c r="J126" s="536">
        <v>22.8</v>
      </c>
      <c r="K126" s="536">
        <v>28</v>
      </c>
      <c r="L126" s="537">
        <v>89.633333333333326</v>
      </c>
      <c r="M126" s="128"/>
      <c r="N126" s="128"/>
      <c r="O126" s="128"/>
      <c r="P126" s="128"/>
    </row>
    <row r="127" spans="1:16" x14ac:dyDescent="0.25">
      <c r="A127" s="532">
        <v>117</v>
      </c>
      <c r="B127" s="533">
        <v>132</v>
      </c>
      <c r="C127" s="533" t="s">
        <v>1213</v>
      </c>
      <c r="D127" s="533" t="s">
        <v>69</v>
      </c>
      <c r="E127" s="533">
        <v>0</v>
      </c>
      <c r="F127" s="533" t="s">
        <v>241</v>
      </c>
      <c r="G127" s="533">
        <v>0</v>
      </c>
      <c r="H127" s="534">
        <v>25</v>
      </c>
      <c r="I127" s="535">
        <v>15</v>
      </c>
      <c r="J127" s="536">
        <v>25.2</v>
      </c>
      <c r="K127" s="536">
        <v>24.400000000000002</v>
      </c>
      <c r="L127" s="537">
        <v>89.600000000000009</v>
      </c>
      <c r="M127" s="128"/>
      <c r="N127" s="128"/>
      <c r="O127" s="128"/>
      <c r="P127" s="128"/>
    </row>
    <row r="128" spans="1:16" x14ac:dyDescent="0.25">
      <c r="A128" s="532">
        <v>118</v>
      </c>
      <c r="B128" s="533">
        <v>173</v>
      </c>
      <c r="C128" s="533" t="s">
        <v>1214</v>
      </c>
      <c r="D128" s="533" t="s">
        <v>173</v>
      </c>
      <c r="E128" s="533" t="s">
        <v>20</v>
      </c>
      <c r="F128" s="533" t="s">
        <v>1119</v>
      </c>
      <c r="G128" s="533">
        <v>0</v>
      </c>
      <c r="H128" s="534">
        <v>25</v>
      </c>
      <c r="I128" s="535">
        <v>15</v>
      </c>
      <c r="J128" s="536">
        <v>24</v>
      </c>
      <c r="K128" s="536">
        <v>25.599999999999998</v>
      </c>
      <c r="L128" s="537">
        <v>89.6</v>
      </c>
      <c r="M128" s="128"/>
      <c r="N128" s="128"/>
      <c r="O128" s="128"/>
      <c r="P128" s="128"/>
    </row>
    <row r="129" spans="1:16" x14ac:dyDescent="0.25">
      <c r="A129" s="532">
        <v>119</v>
      </c>
      <c r="B129" s="533">
        <v>197</v>
      </c>
      <c r="C129" s="533" t="s">
        <v>22</v>
      </c>
      <c r="D129" s="533" t="s">
        <v>1215</v>
      </c>
      <c r="E129" s="533" t="s">
        <v>20</v>
      </c>
      <c r="F129" s="533" t="s">
        <v>1119</v>
      </c>
      <c r="G129" s="533">
        <v>0</v>
      </c>
      <c r="H129" s="534">
        <v>25</v>
      </c>
      <c r="I129" s="535">
        <v>15</v>
      </c>
      <c r="J129" s="536">
        <v>24</v>
      </c>
      <c r="K129" s="536">
        <v>25.6</v>
      </c>
      <c r="L129" s="537">
        <v>89.6</v>
      </c>
      <c r="M129" s="128"/>
      <c r="N129" s="128"/>
      <c r="O129" s="128"/>
      <c r="P129" s="128"/>
    </row>
    <row r="130" spans="1:16" x14ac:dyDescent="0.25">
      <c r="A130" s="532">
        <v>120</v>
      </c>
      <c r="B130" s="533">
        <v>270</v>
      </c>
      <c r="C130" s="533" t="s">
        <v>1216</v>
      </c>
      <c r="D130" s="533" t="s">
        <v>1217</v>
      </c>
      <c r="E130" s="533" t="s">
        <v>30</v>
      </c>
      <c r="F130" s="533" t="s">
        <v>31</v>
      </c>
      <c r="G130" s="533">
        <v>0</v>
      </c>
      <c r="H130" s="534">
        <v>25</v>
      </c>
      <c r="I130" s="535">
        <v>15</v>
      </c>
      <c r="J130" s="536">
        <v>22.8</v>
      </c>
      <c r="K130" s="536">
        <v>26.8</v>
      </c>
      <c r="L130" s="537">
        <v>89.6</v>
      </c>
      <c r="M130" s="128"/>
      <c r="N130" s="128"/>
      <c r="O130" s="128"/>
      <c r="P130" s="128"/>
    </row>
    <row r="131" spans="1:16" x14ac:dyDescent="0.25">
      <c r="A131" s="532">
        <v>121</v>
      </c>
      <c r="B131" s="533">
        <v>275</v>
      </c>
      <c r="C131" s="533" t="s">
        <v>1094</v>
      </c>
      <c r="D131" s="533" t="s">
        <v>1218</v>
      </c>
      <c r="E131" s="533" t="s">
        <v>20</v>
      </c>
      <c r="F131" s="533" t="s">
        <v>21</v>
      </c>
      <c r="G131" s="533">
        <v>0</v>
      </c>
      <c r="H131" s="534">
        <v>25</v>
      </c>
      <c r="I131" s="535">
        <v>15</v>
      </c>
      <c r="J131" s="536">
        <v>22.8</v>
      </c>
      <c r="K131" s="536">
        <v>26.799999999999997</v>
      </c>
      <c r="L131" s="537">
        <v>89.6</v>
      </c>
      <c r="M131" s="128"/>
      <c r="N131" s="128"/>
      <c r="O131" s="128"/>
      <c r="P131" s="128"/>
    </row>
    <row r="132" spans="1:16" x14ac:dyDescent="0.25">
      <c r="A132" s="532">
        <v>122</v>
      </c>
      <c r="B132" s="533">
        <v>319</v>
      </c>
      <c r="C132" s="533" t="s">
        <v>239</v>
      </c>
      <c r="D132" s="533" t="s">
        <v>1206</v>
      </c>
      <c r="E132" s="533" t="s">
        <v>12</v>
      </c>
      <c r="F132" s="533" t="s">
        <v>13</v>
      </c>
      <c r="G132" s="533">
        <v>0</v>
      </c>
      <c r="H132" s="534">
        <v>25</v>
      </c>
      <c r="I132" s="535">
        <v>15</v>
      </c>
      <c r="J132" s="536">
        <v>24</v>
      </c>
      <c r="K132" s="536">
        <v>25.6</v>
      </c>
      <c r="L132" s="537">
        <v>89.6</v>
      </c>
      <c r="M132" s="128"/>
      <c r="N132" s="128"/>
      <c r="O132" s="128"/>
      <c r="P132" s="128"/>
    </row>
    <row r="133" spans="1:16" x14ac:dyDescent="0.25">
      <c r="A133" s="532">
        <v>123</v>
      </c>
      <c r="B133" s="533">
        <v>79</v>
      </c>
      <c r="C133" s="533" t="s">
        <v>972</v>
      </c>
      <c r="D133" s="533" t="s">
        <v>23</v>
      </c>
      <c r="E133" s="533" t="s">
        <v>1029</v>
      </c>
      <c r="F133" s="533" t="s">
        <v>17</v>
      </c>
      <c r="G133" s="533">
        <v>0</v>
      </c>
      <c r="H133" s="534">
        <v>25</v>
      </c>
      <c r="I133" s="535">
        <v>14.75</v>
      </c>
      <c r="J133" s="536">
        <v>24</v>
      </c>
      <c r="K133" s="536">
        <v>25.8</v>
      </c>
      <c r="L133" s="537">
        <v>89.55</v>
      </c>
      <c r="M133" s="128"/>
      <c r="N133" s="128"/>
      <c r="O133" s="128"/>
      <c r="P133" s="128"/>
    </row>
    <row r="134" spans="1:16" x14ac:dyDescent="0.25">
      <c r="A134" s="532">
        <v>124</v>
      </c>
      <c r="B134" s="533">
        <v>96</v>
      </c>
      <c r="C134" s="533" t="s">
        <v>162</v>
      </c>
      <c r="D134" s="533" t="s">
        <v>1219</v>
      </c>
      <c r="E134" s="533" t="s">
        <v>20</v>
      </c>
      <c r="F134" s="533" t="s">
        <v>1119</v>
      </c>
      <c r="G134" s="533">
        <v>0</v>
      </c>
      <c r="H134" s="534">
        <v>25</v>
      </c>
      <c r="I134" s="535">
        <v>15</v>
      </c>
      <c r="J134" s="536">
        <v>25.2</v>
      </c>
      <c r="K134" s="536">
        <v>24.200000000000003</v>
      </c>
      <c r="L134" s="537">
        <v>89.4</v>
      </c>
      <c r="M134" s="128"/>
      <c r="N134" s="128"/>
      <c r="O134" s="128"/>
      <c r="P134" s="128"/>
    </row>
    <row r="135" spans="1:16" x14ac:dyDescent="0.25">
      <c r="A135" s="532">
        <v>125</v>
      </c>
      <c r="B135" s="533">
        <v>356</v>
      </c>
      <c r="C135" s="533" t="s">
        <v>120</v>
      </c>
      <c r="D135" s="533" t="s">
        <v>114</v>
      </c>
      <c r="E135" s="533" t="s">
        <v>30</v>
      </c>
      <c r="F135" s="533" t="s">
        <v>31</v>
      </c>
      <c r="G135" s="533">
        <v>0</v>
      </c>
      <c r="H135" s="534">
        <v>25</v>
      </c>
      <c r="I135" s="535">
        <v>15</v>
      </c>
      <c r="J135" s="536">
        <v>22.8</v>
      </c>
      <c r="K135" s="536">
        <v>26.6</v>
      </c>
      <c r="L135" s="537">
        <v>89.4</v>
      </c>
      <c r="M135" s="128"/>
      <c r="N135" s="128"/>
      <c r="O135" s="128"/>
      <c r="P135" s="128"/>
    </row>
    <row r="136" spans="1:16" x14ac:dyDescent="0.25">
      <c r="A136" s="532">
        <v>126</v>
      </c>
      <c r="B136" s="533">
        <v>69</v>
      </c>
      <c r="C136" s="533" t="s">
        <v>87</v>
      </c>
      <c r="D136" s="533" t="s">
        <v>1220</v>
      </c>
      <c r="E136" s="533" t="s">
        <v>1029</v>
      </c>
      <c r="F136" s="533" t="s">
        <v>17</v>
      </c>
      <c r="G136" s="533">
        <v>0</v>
      </c>
      <c r="H136" s="534">
        <v>25</v>
      </c>
      <c r="I136" s="535">
        <v>14.75</v>
      </c>
      <c r="J136" s="536">
        <v>24</v>
      </c>
      <c r="K136" s="536">
        <v>25.6</v>
      </c>
      <c r="L136" s="537">
        <v>89.35</v>
      </c>
      <c r="M136" s="128"/>
      <c r="N136" s="128"/>
      <c r="O136" s="128"/>
      <c r="P136" s="128"/>
    </row>
    <row r="137" spans="1:16" x14ac:dyDescent="0.25">
      <c r="A137" s="532">
        <v>127</v>
      </c>
      <c r="B137" s="533">
        <v>310</v>
      </c>
      <c r="C137" s="533" t="s">
        <v>174</v>
      </c>
      <c r="D137" s="533" t="s">
        <v>81</v>
      </c>
      <c r="E137" s="533" t="s">
        <v>38</v>
      </c>
      <c r="F137" s="533">
        <v>0</v>
      </c>
      <c r="G137" s="533">
        <v>0</v>
      </c>
      <c r="H137" s="534">
        <v>22.5</v>
      </c>
      <c r="I137" s="535">
        <v>13.333333333333332</v>
      </c>
      <c r="J137" s="536">
        <v>26.4</v>
      </c>
      <c r="K137" s="536">
        <v>27.000000000000004</v>
      </c>
      <c r="L137" s="537">
        <v>89.233333333333334</v>
      </c>
      <c r="M137" s="128"/>
      <c r="N137" s="128"/>
      <c r="O137" s="128"/>
      <c r="P137" s="128"/>
    </row>
    <row r="138" spans="1:16" x14ac:dyDescent="0.25">
      <c r="A138" s="532">
        <v>128</v>
      </c>
      <c r="B138" s="533">
        <v>251</v>
      </c>
      <c r="C138" s="533" t="s">
        <v>139</v>
      </c>
      <c r="D138" s="533" t="s">
        <v>1221</v>
      </c>
      <c r="E138" s="533" t="s">
        <v>84</v>
      </c>
      <c r="F138" s="533" t="s">
        <v>48</v>
      </c>
      <c r="G138" s="533">
        <v>0</v>
      </c>
      <c r="H138" s="534">
        <v>25</v>
      </c>
      <c r="I138" s="535">
        <v>15</v>
      </c>
      <c r="J138" s="536">
        <v>25.2</v>
      </c>
      <c r="K138" s="536">
        <v>24</v>
      </c>
      <c r="L138" s="537">
        <v>89.2</v>
      </c>
      <c r="M138" s="128"/>
      <c r="N138" s="128"/>
      <c r="O138" s="128"/>
      <c r="P138" s="128"/>
    </row>
    <row r="139" spans="1:16" x14ac:dyDescent="0.25">
      <c r="A139" s="532">
        <v>129</v>
      </c>
      <c r="B139" s="533">
        <v>382</v>
      </c>
      <c r="C139" s="533" t="s">
        <v>1222</v>
      </c>
      <c r="D139" s="533" t="s">
        <v>108</v>
      </c>
      <c r="E139" s="533">
        <v>0</v>
      </c>
      <c r="F139" s="533">
        <v>0</v>
      </c>
      <c r="G139" s="533" t="s">
        <v>1223</v>
      </c>
      <c r="H139" s="534">
        <v>25</v>
      </c>
      <c r="I139" s="535">
        <v>15</v>
      </c>
      <c r="J139" s="536">
        <v>22.8</v>
      </c>
      <c r="K139" s="536">
        <v>26.400000000000002</v>
      </c>
      <c r="L139" s="537">
        <v>89.2</v>
      </c>
      <c r="M139" s="128"/>
      <c r="N139" s="128"/>
      <c r="O139" s="128"/>
      <c r="P139" s="128"/>
    </row>
    <row r="140" spans="1:16" x14ac:dyDescent="0.25">
      <c r="A140" s="532">
        <v>130</v>
      </c>
      <c r="B140" s="533">
        <v>93</v>
      </c>
      <c r="C140" s="533" t="s">
        <v>88</v>
      </c>
      <c r="D140" s="533" t="s">
        <v>226</v>
      </c>
      <c r="E140" s="533" t="s">
        <v>16</v>
      </c>
      <c r="F140" s="533" t="s">
        <v>1224</v>
      </c>
      <c r="G140" s="533">
        <v>0</v>
      </c>
      <c r="H140" s="534">
        <v>25</v>
      </c>
      <c r="I140" s="535">
        <v>15</v>
      </c>
      <c r="J140" s="536">
        <v>22.8</v>
      </c>
      <c r="K140" s="536">
        <v>26.4</v>
      </c>
      <c r="L140" s="537">
        <v>89.199999999999989</v>
      </c>
      <c r="M140" s="128"/>
      <c r="N140" s="128"/>
      <c r="O140" s="128"/>
      <c r="P140" s="128"/>
    </row>
    <row r="141" spans="1:16" x14ac:dyDescent="0.25">
      <c r="A141" s="532">
        <v>131</v>
      </c>
      <c r="B141" s="533">
        <v>169</v>
      </c>
      <c r="C141" s="533" t="s">
        <v>896</v>
      </c>
      <c r="D141" s="533" t="s">
        <v>69</v>
      </c>
      <c r="E141" s="533">
        <v>0</v>
      </c>
      <c r="F141" s="533" t="s">
        <v>7</v>
      </c>
      <c r="G141" s="533">
        <v>0</v>
      </c>
      <c r="H141" s="534">
        <v>25</v>
      </c>
      <c r="I141" s="535">
        <v>14.416666666666668</v>
      </c>
      <c r="J141" s="536">
        <v>22.8</v>
      </c>
      <c r="K141" s="536">
        <v>26.799999999999997</v>
      </c>
      <c r="L141" s="537">
        <v>89.016666666666666</v>
      </c>
      <c r="M141" s="128"/>
      <c r="N141" s="128"/>
      <c r="O141" s="128"/>
      <c r="P141" s="128"/>
    </row>
    <row r="142" spans="1:16" x14ac:dyDescent="0.25">
      <c r="A142" s="532">
        <v>132</v>
      </c>
      <c r="B142" s="533">
        <v>136</v>
      </c>
      <c r="C142" s="533" t="s">
        <v>1225</v>
      </c>
      <c r="D142" s="533" t="s">
        <v>226</v>
      </c>
      <c r="E142" s="533" t="s">
        <v>20</v>
      </c>
      <c r="F142" s="533" t="s">
        <v>1119</v>
      </c>
      <c r="G142" s="533">
        <v>0</v>
      </c>
      <c r="H142" s="534">
        <v>25</v>
      </c>
      <c r="I142" s="535">
        <v>15</v>
      </c>
      <c r="J142" s="536">
        <v>24</v>
      </c>
      <c r="K142" s="536">
        <v>24.999999999999996</v>
      </c>
      <c r="L142" s="537">
        <v>89</v>
      </c>
      <c r="M142" s="128"/>
      <c r="N142" s="128"/>
      <c r="O142" s="128"/>
      <c r="P142" s="128"/>
    </row>
    <row r="143" spans="1:16" x14ac:dyDescent="0.25">
      <c r="A143" s="532">
        <v>133</v>
      </c>
      <c r="B143" s="533">
        <v>168</v>
      </c>
      <c r="C143" s="533" t="s">
        <v>1226</v>
      </c>
      <c r="D143" s="533" t="s">
        <v>27</v>
      </c>
      <c r="E143" s="533" t="s">
        <v>12</v>
      </c>
      <c r="F143" s="533" t="s">
        <v>84</v>
      </c>
      <c r="G143" s="533">
        <v>0</v>
      </c>
      <c r="H143" s="534">
        <v>25</v>
      </c>
      <c r="I143" s="535">
        <v>15</v>
      </c>
      <c r="J143" s="536">
        <v>26.4</v>
      </c>
      <c r="K143" s="536">
        <v>22.6</v>
      </c>
      <c r="L143" s="537">
        <v>89</v>
      </c>
      <c r="M143" s="128"/>
      <c r="N143" s="128"/>
      <c r="O143" s="128"/>
      <c r="P143" s="128"/>
    </row>
    <row r="144" spans="1:16" x14ac:dyDescent="0.25">
      <c r="A144" s="532">
        <v>134</v>
      </c>
      <c r="B144" s="533">
        <v>179</v>
      </c>
      <c r="C144" s="533" t="s">
        <v>1227</v>
      </c>
      <c r="D144" s="533" t="s">
        <v>1151</v>
      </c>
      <c r="E144" s="533" t="s">
        <v>20</v>
      </c>
      <c r="F144" s="533" t="s">
        <v>1119</v>
      </c>
      <c r="G144" s="533">
        <v>0</v>
      </c>
      <c r="H144" s="534">
        <v>25</v>
      </c>
      <c r="I144" s="535">
        <v>15</v>
      </c>
      <c r="J144" s="536">
        <v>22.8</v>
      </c>
      <c r="K144" s="536">
        <v>26.200000000000003</v>
      </c>
      <c r="L144" s="537">
        <v>89</v>
      </c>
      <c r="M144" s="128"/>
      <c r="N144" s="128"/>
      <c r="O144" s="128"/>
      <c r="P144" s="128"/>
    </row>
    <row r="145" spans="1:16" x14ac:dyDescent="0.25">
      <c r="A145" s="532">
        <v>135</v>
      </c>
      <c r="B145" s="533">
        <v>218</v>
      </c>
      <c r="C145" s="533" t="s">
        <v>779</v>
      </c>
      <c r="D145" s="533" t="s">
        <v>114</v>
      </c>
      <c r="E145" s="533" t="s">
        <v>9</v>
      </c>
      <c r="F145" s="533" t="s">
        <v>16</v>
      </c>
      <c r="G145" s="533">
        <v>0</v>
      </c>
      <c r="H145" s="534">
        <v>25</v>
      </c>
      <c r="I145" s="535">
        <v>15</v>
      </c>
      <c r="J145" s="536">
        <v>22.8</v>
      </c>
      <c r="K145" s="536">
        <v>26.2</v>
      </c>
      <c r="L145" s="537">
        <v>89</v>
      </c>
      <c r="M145" s="128"/>
      <c r="N145" s="128"/>
      <c r="O145" s="128"/>
      <c r="P145" s="128"/>
    </row>
    <row r="146" spans="1:16" x14ac:dyDescent="0.25">
      <c r="A146" s="532">
        <v>136</v>
      </c>
      <c r="B146" s="533">
        <v>233</v>
      </c>
      <c r="C146" s="533" t="s">
        <v>1228</v>
      </c>
      <c r="D146" s="533" t="s">
        <v>81</v>
      </c>
      <c r="E146" s="533" t="s">
        <v>31</v>
      </c>
      <c r="F146" s="533">
        <v>0</v>
      </c>
      <c r="G146" s="533">
        <v>0</v>
      </c>
      <c r="H146" s="534">
        <v>25</v>
      </c>
      <c r="I146" s="535">
        <v>15</v>
      </c>
      <c r="J146" s="536">
        <v>24</v>
      </c>
      <c r="K146" s="536">
        <v>25</v>
      </c>
      <c r="L146" s="537">
        <v>89</v>
      </c>
      <c r="M146" s="128"/>
      <c r="N146" s="128"/>
      <c r="O146" s="128"/>
      <c r="P146" s="128"/>
    </row>
    <row r="147" spans="1:16" x14ac:dyDescent="0.25">
      <c r="A147" s="532">
        <v>137</v>
      </c>
      <c r="B147" s="533">
        <v>351</v>
      </c>
      <c r="C147" s="533" t="s">
        <v>1176</v>
      </c>
      <c r="D147" s="533" t="s">
        <v>1229</v>
      </c>
      <c r="E147" s="533" t="s">
        <v>30</v>
      </c>
      <c r="F147" s="533" t="s">
        <v>31</v>
      </c>
      <c r="G147" s="533">
        <v>0</v>
      </c>
      <c r="H147" s="534">
        <v>25</v>
      </c>
      <c r="I147" s="535">
        <v>15</v>
      </c>
      <c r="J147" s="536">
        <v>21.599999999999998</v>
      </c>
      <c r="K147" s="536">
        <v>27.4</v>
      </c>
      <c r="L147" s="537">
        <v>89</v>
      </c>
      <c r="M147" s="128"/>
      <c r="N147" s="128"/>
      <c r="O147" s="128"/>
      <c r="P147" s="128"/>
    </row>
    <row r="148" spans="1:16" x14ac:dyDescent="0.25">
      <c r="A148" s="532">
        <v>138</v>
      </c>
      <c r="B148" s="533">
        <v>29</v>
      </c>
      <c r="C148" s="533" t="s">
        <v>1230</v>
      </c>
      <c r="D148" s="533" t="s">
        <v>1231</v>
      </c>
      <c r="E148" s="533">
        <v>0</v>
      </c>
      <c r="F148" s="533" t="s">
        <v>7</v>
      </c>
      <c r="G148" s="533">
        <v>0</v>
      </c>
      <c r="H148" s="534">
        <v>25</v>
      </c>
      <c r="I148" s="535">
        <v>14.75</v>
      </c>
      <c r="J148" s="536">
        <v>24</v>
      </c>
      <c r="K148" s="536">
        <v>25.2</v>
      </c>
      <c r="L148" s="537">
        <v>88.95</v>
      </c>
      <c r="M148" s="128"/>
      <c r="N148" s="128"/>
      <c r="O148" s="128"/>
      <c r="P148" s="128"/>
    </row>
    <row r="149" spans="1:16" x14ac:dyDescent="0.25">
      <c r="A149" s="532">
        <v>139</v>
      </c>
      <c r="B149" s="533">
        <v>186</v>
      </c>
      <c r="C149" s="533" t="s">
        <v>1227</v>
      </c>
      <c r="D149" s="533" t="s">
        <v>1232</v>
      </c>
      <c r="E149" s="533" t="s">
        <v>30</v>
      </c>
      <c r="F149" s="533" t="s">
        <v>31</v>
      </c>
      <c r="G149" s="533">
        <v>0</v>
      </c>
      <c r="H149" s="534">
        <v>25</v>
      </c>
      <c r="I149" s="535">
        <v>14.25</v>
      </c>
      <c r="J149" s="536">
        <v>24</v>
      </c>
      <c r="K149" s="536">
        <v>25.6</v>
      </c>
      <c r="L149" s="537">
        <v>88.85</v>
      </c>
      <c r="M149" s="128"/>
      <c r="N149" s="128"/>
      <c r="O149" s="128"/>
      <c r="P149" s="128"/>
    </row>
    <row r="150" spans="1:16" x14ac:dyDescent="0.25">
      <c r="A150" s="532">
        <v>140</v>
      </c>
      <c r="B150" s="533">
        <v>4</v>
      </c>
      <c r="C150" s="533" t="s">
        <v>98</v>
      </c>
      <c r="D150" s="533" t="s">
        <v>1233</v>
      </c>
      <c r="E150" s="533" t="s">
        <v>12</v>
      </c>
      <c r="F150" s="533" t="s">
        <v>13</v>
      </c>
      <c r="G150" s="533">
        <v>0</v>
      </c>
      <c r="H150" s="534">
        <v>25</v>
      </c>
      <c r="I150" s="535">
        <v>15</v>
      </c>
      <c r="J150" s="536">
        <v>24</v>
      </c>
      <c r="K150" s="536">
        <v>24.8</v>
      </c>
      <c r="L150" s="537">
        <v>88.8</v>
      </c>
      <c r="M150" s="128"/>
      <c r="N150" s="128"/>
      <c r="O150" s="128"/>
      <c r="P150" s="128"/>
    </row>
    <row r="151" spans="1:16" x14ac:dyDescent="0.25">
      <c r="A151" s="532">
        <v>141</v>
      </c>
      <c r="B151" s="533">
        <v>267</v>
      </c>
      <c r="C151" s="533" t="s">
        <v>1234</v>
      </c>
      <c r="D151" s="533" t="s">
        <v>27</v>
      </c>
      <c r="E151" s="533" t="s">
        <v>20</v>
      </c>
      <c r="F151" s="533" t="s">
        <v>21</v>
      </c>
      <c r="G151" s="533">
        <v>0</v>
      </c>
      <c r="H151" s="534">
        <v>23.75</v>
      </c>
      <c r="I151" s="535">
        <v>11.833333333333334</v>
      </c>
      <c r="J151" s="536">
        <v>25.2</v>
      </c>
      <c r="K151" s="536">
        <v>28</v>
      </c>
      <c r="L151" s="537">
        <v>88.783333333333331</v>
      </c>
      <c r="M151" s="128"/>
      <c r="N151" s="128"/>
      <c r="O151" s="128"/>
      <c r="P151" s="128"/>
    </row>
    <row r="152" spans="1:16" x14ac:dyDescent="0.25">
      <c r="A152" s="532">
        <v>142</v>
      </c>
      <c r="B152" s="533">
        <v>177</v>
      </c>
      <c r="C152" s="533" t="s">
        <v>1235</v>
      </c>
      <c r="D152" s="533" t="s">
        <v>181</v>
      </c>
      <c r="E152" s="533">
        <v>0</v>
      </c>
      <c r="F152" s="533" t="s">
        <v>7</v>
      </c>
      <c r="G152" s="533">
        <v>0</v>
      </c>
      <c r="H152" s="534">
        <v>25</v>
      </c>
      <c r="I152" s="535">
        <v>14.416666666666668</v>
      </c>
      <c r="J152" s="536">
        <v>24</v>
      </c>
      <c r="K152" s="536">
        <v>25.2</v>
      </c>
      <c r="L152" s="537">
        <v>88.616666666666674</v>
      </c>
      <c r="M152" s="128"/>
      <c r="N152" s="128"/>
      <c r="O152" s="128"/>
      <c r="P152" s="128"/>
    </row>
    <row r="153" spans="1:16" x14ac:dyDescent="0.25">
      <c r="A153" s="532">
        <v>143</v>
      </c>
      <c r="B153" s="533">
        <v>37</v>
      </c>
      <c r="C153" s="533" t="s">
        <v>24</v>
      </c>
      <c r="D153" s="533" t="s">
        <v>83</v>
      </c>
      <c r="E153" s="533" t="s">
        <v>30</v>
      </c>
      <c r="F153" s="533" t="s">
        <v>31</v>
      </c>
      <c r="G153" s="533">
        <v>0</v>
      </c>
      <c r="H153" s="534">
        <v>25</v>
      </c>
      <c r="I153" s="535">
        <v>15</v>
      </c>
      <c r="J153" s="536">
        <v>24</v>
      </c>
      <c r="K153" s="536">
        <v>24.6</v>
      </c>
      <c r="L153" s="537">
        <v>88.6</v>
      </c>
      <c r="M153" s="128"/>
      <c r="N153" s="128"/>
      <c r="O153" s="128"/>
      <c r="P153" s="128"/>
    </row>
    <row r="154" spans="1:16" x14ac:dyDescent="0.25">
      <c r="A154" s="532">
        <v>144</v>
      </c>
      <c r="B154" s="533">
        <v>120</v>
      </c>
      <c r="C154" s="533" t="s">
        <v>88</v>
      </c>
      <c r="D154" s="533" t="s">
        <v>77</v>
      </c>
      <c r="E154" s="533">
        <v>0</v>
      </c>
      <c r="F154" s="533" t="s">
        <v>57</v>
      </c>
      <c r="G154" s="533">
        <v>0</v>
      </c>
      <c r="H154" s="534">
        <v>25</v>
      </c>
      <c r="I154" s="535">
        <v>15</v>
      </c>
      <c r="J154" s="536">
        <v>21.599999999999998</v>
      </c>
      <c r="K154" s="536">
        <v>26.999999999999996</v>
      </c>
      <c r="L154" s="537">
        <v>88.6</v>
      </c>
      <c r="M154" s="128"/>
      <c r="N154" s="128"/>
      <c r="O154" s="128"/>
      <c r="P154" s="128"/>
    </row>
    <row r="155" spans="1:16" x14ac:dyDescent="0.25">
      <c r="A155" s="532">
        <v>145</v>
      </c>
      <c r="B155" s="533">
        <v>323</v>
      </c>
      <c r="C155" s="533" t="s">
        <v>1236</v>
      </c>
      <c r="D155" s="533" t="s">
        <v>11</v>
      </c>
      <c r="E155" s="533" t="s">
        <v>20</v>
      </c>
      <c r="F155" s="533" t="s">
        <v>21</v>
      </c>
      <c r="G155" s="533">
        <v>0</v>
      </c>
      <c r="H155" s="534">
        <v>25</v>
      </c>
      <c r="I155" s="535">
        <v>15</v>
      </c>
      <c r="J155" s="536">
        <v>24</v>
      </c>
      <c r="K155" s="536">
        <v>24.6</v>
      </c>
      <c r="L155" s="537">
        <v>88.6</v>
      </c>
      <c r="M155" s="128"/>
      <c r="N155" s="128"/>
      <c r="O155" s="128"/>
      <c r="P155" s="128"/>
    </row>
    <row r="156" spans="1:16" x14ac:dyDescent="0.25">
      <c r="A156" s="532">
        <v>146</v>
      </c>
      <c r="B156" s="533">
        <v>357</v>
      </c>
      <c r="C156" s="533" t="s">
        <v>4</v>
      </c>
      <c r="D156" s="533" t="s">
        <v>32</v>
      </c>
      <c r="E156" s="533">
        <v>0</v>
      </c>
      <c r="F156" s="533">
        <v>0</v>
      </c>
      <c r="G156" s="533" t="s">
        <v>1194</v>
      </c>
      <c r="H156" s="534">
        <v>25</v>
      </c>
      <c r="I156" s="535">
        <v>15</v>
      </c>
      <c r="J156" s="536">
        <v>21.599999999999998</v>
      </c>
      <c r="K156" s="536">
        <v>27</v>
      </c>
      <c r="L156" s="537">
        <v>88.6</v>
      </c>
      <c r="M156" s="128"/>
      <c r="N156" s="128"/>
      <c r="O156" s="128"/>
      <c r="P156" s="128"/>
    </row>
    <row r="157" spans="1:16" x14ac:dyDescent="0.25">
      <c r="A157" s="532">
        <v>147</v>
      </c>
      <c r="B157" s="533">
        <v>222</v>
      </c>
      <c r="C157" s="533" t="s">
        <v>197</v>
      </c>
      <c r="D157" s="533" t="s">
        <v>125</v>
      </c>
      <c r="E157" s="533">
        <v>0</v>
      </c>
      <c r="F157" s="533">
        <v>0</v>
      </c>
      <c r="G157" s="533" t="s">
        <v>54</v>
      </c>
      <c r="H157" s="534">
        <v>25</v>
      </c>
      <c r="I157" s="535">
        <v>14.416666666666668</v>
      </c>
      <c r="J157" s="536">
        <v>24</v>
      </c>
      <c r="K157" s="536">
        <v>25</v>
      </c>
      <c r="L157" s="537">
        <v>88.416666666666671</v>
      </c>
      <c r="M157" s="128"/>
      <c r="N157" s="128"/>
      <c r="O157" s="128"/>
      <c r="P157" s="128"/>
    </row>
    <row r="158" spans="1:16" x14ac:dyDescent="0.25">
      <c r="A158" s="532">
        <v>148</v>
      </c>
      <c r="B158" s="533">
        <v>38</v>
      </c>
      <c r="C158" s="533" t="s">
        <v>1237</v>
      </c>
      <c r="D158" s="533" t="s">
        <v>25</v>
      </c>
      <c r="E158" s="533" t="s">
        <v>30</v>
      </c>
      <c r="F158" s="533" t="s">
        <v>31</v>
      </c>
      <c r="G158" s="533">
        <v>0</v>
      </c>
      <c r="H158" s="534">
        <v>25</v>
      </c>
      <c r="I158" s="535">
        <v>15</v>
      </c>
      <c r="J158" s="536">
        <v>24</v>
      </c>
      <c r="K158" s="536">
        <v>24.4</v>
      </c>
      <c r="L158" s="537">
        <v>88.4</v>
      </c>
      <c r="M158" s="128"/>
      <c r="N158" s="128"/>
      <c r="O158" s="128"/>
      <c r="P158" s="128"/>
    </row>
    <row r="159" spans="1:16" x14ac:dyDescent="0.25">
      <c r="A159" s="532">
        <v>149</v>
      </c>
      <c r="B159" s="533">
        <v>127</v>
      </c>
      <c r="C159" s="533" t="s">
        <v>1070</v>
      </c>
      <c r="D159" s="533" t="s">
        <v>128</v>
      </c>
      <c r="E159" s="533" t="s">
        <v>9</v>
      </c>
      <c r="F159" s="533" t="s">
        <v>10</v>
      </c>
      <c r="G159" s="533">
        <v>0</v>
      </c>
      <c r="H159" s="534">
        <v>25</v>
      </c>
      <c r="I159" s="535">
        <v>15</v>
      </c>
      <c r="J159" s="536">
        <v>25.2</v>
      </c>
      <c r="K159" s="536">
        <v>23.2</v>
      </c>
      <c r="L159" s="537">
        <v>88.4</v>
      </c>
      <c r="M159" s="128"/>
      <c r="N159" s="128"/>
      <c r="O159" s="128"/>
      <c r="P159" s="128"/>
    </row>
    <row r="160" spans="1:16" x14ac:dyDescent="0.25">
      <c r="A160" s="532">
        <v>150</v>
      </c>
      <c r="B160" s="533">
        <v>134</v>
      </c>
      <c r="C160" s="533" t="s">
        <v>969</v>
      </c>
      <c r="D160" s="533" t="s">
        <v>69</v>
      </c>
      <c r="E160" s="533">
        <v>0</v>
      </c>
      <c r="F160" s="533" t="s">
        <v>7</v>
      </c>
      <c r="G160" s="533">
        <v>0</v>
      </c>
      <c r="H160" s="534">
        <v>25</v>
      </c>
      <c r="I160" s="535">
        <v>15</v>
      </c>
      <c r="J160" s="536">
        <v>25.2</v>
      </c>
      <c r="K160" s="536">
        <v>23.200000000000003</v>
      </c>
      <c r="L160" s="537">
        <v>88.4</v>
      </c>
      <c r="M160" s="128"/>
      <c r="N160" s="128"/>
      <c r="O160" s="128"/>
      <c r="P160" s="128"/>
    </row>
    <row r="161" spans="1:16" x14ac:dyDescent="0.25">
      <c r="A161" s="532">
        <v>151</v>
      </c>
      <c r="B161" s="533">
        <v>35</v>
      </c>
      <c r="C161" s="533" t="s">
        <v>1146</v>
      </c>
      <c r="D161" s="533" t="s">
        <v>1238</v>
      </c>
      <c r="E161" s="533" t="s">
        <v>30</v>
      </c>
      <c r="F161" s="533" t="s">
        <v>31</v>
      </c>
      <c r="G161" s="533">
        <v>0</v>
      </c>
      <c r="H161" s="534">
        <v>25</v>
      </c>
      <c r="I161" s="535">
        <v>15</v>
      </c>
      <c r="J161" s="536">
        <v>21.599999999999998</v>
      </c>
      <c r="K161" s="536">
        <v>26.8</v>
      </c>
      <c r="L161" s="537">
        <v>88.399999999999991</v>
      </c>
      <c r="M161" s="128"/>
      <c r="N161" s="128"/>
      <c r="O161" s="128"/>
      <c r="P161" s="128"/>
    </row>
    <row r="162" spans="1:16" x14ac:dyDescent="0.25">
      <c r="A162" s="532">
        <v>152</v>
      </c>
      <c r="B162" s="533">
        <v>45</v>
      </c>
      <c r="C162" s="533" t="s">
        <v>1239</v>
      </c>
      <c r="D162" s="533" t="s">
        <v>35</v>
      </c>
      <c r="E162" s="533" t="s">
        <v>30</v>
      </c>
      <c r="F162" s="533" t="s">
        <v>31</v>
      </c>
      <c r="G162" s="533">
        <v>0</v>
      </c>
      <c r="H162" s="534">
        <v>25</v>
      </c>
      <c r="I162" s="535">
        <v>15</v>
      </c>
      <c r="J162" s="536">
        <v>21.599999999999998</v>
      </c>
      <c r="K162" s="536">
        <v>26.799999999999997</v>
      </c>
      <c r="L162" s="537">
        <v>88.399999999999991</v>
      </c>
      <c r="M162" s="128"/>
      <c r="N162" s="128"/>
      <c r="O162" s="128"/>
      <c r="P162" s="128"/>
    </row>
    <row r="163" spans="1:16" x14ac:dyDescent="0.25">
      <c r="A163" s="532">
        <v>153</v>
      </c>
      <c r="B163" s="533">
        <v>71</v>
      </c>
      <c r="C163" s="533" t="s">
        <v>227</v>
      </c>
      <c r="D163" s="533" t="s">
        <v>1240</v>
      </c>
      <c r="E163" s="533" t="s">
        <v>1158</v>
      </c>
      <c r="F163" s="533" t="s">
        <v>13</v>
      </c>
      <c r="G163" s="533">
        <v>0</v>
      </c>
      <c r="H163" s="534">
        <v>25</v>
      </c>
      <c r="I163" s="535">
        <v>15</v>
      </c>
      <c r="J163" s="536">
        <v>22.8</v>
      </c>
      <c r="K163" s="536">
        <v>25.599999999999998</v>
      </c>
      <c r="L163" s="537">
        <v>88.399999999999991</v>
      </c>
      <c r="M163" s="128"/>
      <c r="N163" s="128"/>
      <c r="O163" s="128"/>
      <c r="P163" s="128"/>
    </row>
    <row r="164" spans="1:16" x14ac:dyDescent="0.25">
      <c r="A164" s="532">
        <v>154</v>
      </c>
      <c r="B164" s="533">
        <v>248</v>
      </c>
      <c r="C164" s="533" t="s">
        <v>49</v>
      </c>
      <c r="D164" s="533" t="s">
        <v>99</v>
      </c>
      <c r="E164" s="533" t="s">
        <v>9</v>
      </c>
      <c r="F164" s="533" t="s">
        <v>10</v>
      </c>
      <c r="G164" s="533">
        <v>0</v>
      </c>
      <c r="H164" s="534">
        <v>25</v>
      </c>
      <c r="I164" s="535">
        <v>15</v>
      </c>
      <c r="J164" s="536">
        <v>21.599999999999998</v>
      </c>
      <c r="K164" s="536">
        <v>26.8</v>
      </c>
      <c r="L164" s="537">
        <v>88.399999999999991</v>
      </c>
      <c r="M164" s="128"/>
      <c r="N164" s="128"/>
      <c r="O164" s="128"/>
      <c r="P164" s="128"/>
    </row>
    <row r="165" spans="1:16" x14ac:dyDescent="0.25">
      <c r="A165" s="532">
        <v>155</v>
      </c>
      <c r="B165" s="533">
        <v>5</v>
      </c>
      <c r="C165" s="533" t="s">
        <v>1241</v>
      </c>
      <c r="D165" s="533" t="s">
        <v>111</v>
      </c>
      <c r="E165" s="533">
        <v>0</v>
      </c>
      <c r="F165" s="533" t="s">
        <v>245</v>
      </c>
      <c r="G165" s="533">
        <v>0</v>
      </c>
      <c r="H165" s="534">
        <v>25</v>
      </c>
      <c r="I165" s="535">
        <v>15</v>
      </c>
      <c r="J165" s="536">
        <v>21.599999999999998</v>
      </c>
      <c r="K165" s="536">
        <v>26.6</v>
      </c>
      <c r="L165" s="537">
        <v>88.199999999999989</v>
      </c>
      <c r="M165" s="128"/>
      <c r="N165" s="128"/>
      <c r="O165" s="128"/>
      <c r="P165" s="128"/>
    </row>
    <row r="166" spans="1:16" x14ac:dyDescent="0.25">
      <c r="A166" s="532">
        <v>156</v>
      </c>
      <c r="B166" s="533">
        <v>40</v>
      </c>
      <c r="C166" s="533" t="s">
        <v>55</v>
      </c>
      <c r="D166" s="533" t="s">
        <v>979</v>
      </c>
      <c r="E166" s="533" t="s">
        <v>30</v>
      </c>
      <c r="F166" s="533" t="s">
        <v>31</v>
      </c>
      <c r="G166" s="533">
        <v>0</v>
      </c>
      <c r="H166" s="534">
        <v>25</v>
      </c>
      <c r="I166" s="535">
        <v>15</v>
      </c>
      <c r="J166" s="536">
        <v>21.599999999999998</v>
      </c>
      <c r="K166" s="536">
        <v>26.6</v>
      </c>
      <c r="L166" s="537">
        <v>88.199999999999989</v>
      </c>
      <c r="M166" s="128"/>
      <c r="N166" s="128"/>
      <c r="O166" s="128"/>
      <c r="P166" s="128"/>
    </row>
    <row r="167" spans="1:16" x14ac:dyDescent="0.25">
      <c r="A167" s="532">
        <v>157</v>
      </c>
      <c r="B167" s="533">
        <v>144</v>
      </c>
      <c r="C167" s="533" t="s">
        <v>1242</v>
      </c>
      <c r="D167" s="533" t="s">
        <v>160</v>
      </c>
      <c r="E167" s="533">
        <v>0</v>
      </c>
      <c r="F167" s="533" t="s">
        <v>7</v>
      </c>
      <c r="G167" s="533">
        <v>0</v>
      </c>
      <c r="H167" s="534">
        <v>25</v>
      </c>
      <c r="I167" s="535">
        <v>15</v>
      </c>
      <c r="J167" s="536">
        <v>21.599999999999998</v>
      </c>
      <c r="K167" s="536">
        <v>26.6</v>
      </c>
      <c r="L167" s="537">
        <v>88.199999999999989</v>
      </c>
      <c r="M167" s="128"/>
      <c r="N167" s="128"/>
      <c r="O167" s="128"/>
      <c r="P167" s="128"/>
    </row>
    <row r="168" spans="1:16" x14ac:dyDescent="0.25">
      <c r="A168" s="532">
        <v>158</v>
      </c>
      <c r="B168" s="533">
        <v>212</v>
      </c>
      <c r="C168" s="533" t="s">
        <v>222</v>
      </c>
      <c r="D168" s="533" t="s">
        <v>169</v>
      </c>
      <c r="E168" s="533">
        <v>0</v>
      </c>
      <c r="F168" s="533">
        <v>0</v>
      </c>
      <c r="G168" s="533" t="s">
        <v>54</v>
      </c>
      <c r="H168" s="534">
        <v>25</v>
      </c>
      <c r="I168" s="535">
        <v>15</v>
      </c>
      <c r="J168" s="536">
        <v>22.8</v>
      </c>
      <c r="K168" s="536">
        <v>25.4</v>
      </c>
      <c r="L168" s="537">
        <v>88.199999999999989</v>
      </c>
      <c r="M168" s="128"/>
      <c r="N168" s="128"/>
      <c r="O168" s="128"/>
      <c r="P168" s="128"/>
    </row>
    <row r="169" spans="1:16" x14ac:dyDescent="0.25">
      <c r="A169" s="532">
        <v>159</v>
      </c>
      <c r="B169" s="533">
        <v>9</v>
      </c>
      <c r="C169" s="533" t="s">
        <v>1243</v>
      </c>
      <c r="D169" s="533" t="s">
        <v>1244</v>
      </c>
      <c r="E169" s="533" t="s">
        <v>30</v>
      </c>
      <c r="F169" s="533" t="s">
        <v>31</v>
      </c>
      <c r="G169" s="533">
        <v>0</v>
      </c>
      <c r="H169" s="534">
        <v>25</v>
      </c>
      <c r="I169" s="535">
        <v>14.75</v>
      </c>
      <c r="J169" s="536">
        <v>21.599999999999998</v>
      </c>
      <c r="K169" s="536">
        <v>26.800000000000004</v>
      </c>
      <c r="L169" s="537">
        <v>88.15</v>
      </c>
      <c r="M169" s="128"/>
      <c r="N169" s="128"/>
      <c r="O169" s="128"/>
      <c r="P169" s="128"/>
    </row>
    <row r="170" spans="1:16" x14ac:dyDescent="0.25">
      <c r="A170" s="532">
        <v>160</v>
      </c>
      <c r="B170" s="533">
        <v>67</v>
      </c>
      <c r="C170" s="533" t="s">
        <v>144</v>
      </c>
      <c r="D170" s="533" t="s">
        <v>59</v>
      </c>
      <c r="E170" s="533" t="s">
        <v>816</v>
      </c>
      <c r="F170" s="533" t="s">
        <v>21</v>
      </c>
      <c r="G170" s="533">
        <v>0</v>
      </c>
      <c r="H170" s="534">
        <v>25</v>
      </c>
      <c r="I170" s="535">
        <v>15</v>
      </c>
      <c r="J170" s="536">
        <v>24</v>
      </c>
      <c r="K170" s="536">
        <v>24</v>
      </c>
      <c r="L170" s="537">
        <v>88</v>
      </c>
      <c r="M170" s="128"/>
      <c r="N170" s="128"/>
      <c r="O170" s="128"/>
      <c r="P170" s="128"/>
    </row>
    <row r="171" spans="1:16" x14ac:dyDescent="0.25">
      <c r="A171" s="532">
        <v>161</v>
      </c>
      <c r="B171" s="533">
        <v>94</v>
      </c>
      <c r="C171" s="533" t="s">
        <v>88</v>
      </c>
      <c r="D171" s="533" t="s">
        <v>121</v>
      </c>
      <c r="E171" s="533" t="s">
        <v>16</v>
      </c>
      <c r="F171" s="533" t="s">
        <v>17</v>
      </c>
      <c r="G171" s="533">
        <v>0</v>
      </c>
      <c r="H171" s="534">
        <v>25</v>
      </c>
      <c r="I171" s="535">
        <v>15</v>
      </c>
      <c r="J171" s="536">
        <v>21.599999999999998</v>
      </c>
      <c r="K171" s="536">
        <v>26.4</v>
      </c>
      <c r="L171" s="537">
        <v>88</v>
      </c>
      <c r="M171" s="128"/>
      <c r="N171" s="128"/>
      <c r="O171" s="128"/>
      <c r="P171" s="128"/>
    </row>
    <row r="172" spans="1:16" x14ac:dyDescent="0.25">
      <c r="A172" s="532">
        <v>162</v>
      </c>
      <c r="B172" s="533">
        <v>333</v>
      </c>
      <c r="C172" s="533" t="s">
        <v>1245</v>
      </c>
      <c r="D172" s="533" t="s">
        <v>1246</v>
      </c>
      <c r="E172" s="533" t="s">
        <v>9</v>
      </c>
      <c r="F172" s="533" t="s">
        <v>10</v>
      </c>
      <c r="G172" s="533">
        <v>0</v>
      </c>
      <c r="H172" s="534">
        <v>25</v>
      </c>
      <c r="I172" s="535">
        <v>15</v>
      </c>
      <c r="J172" s="536">
        <v>25.2</v>
      </c>
      <c r="K172" s="536">
        <v>22.8</v>
      </c>
      <c r="L172" s="537">
        <v>88</v>
      </c>
      <c r="M172" s="128"/>
      <c r="N172" s="128"/>
      <c r="O172" s="128"/>
      <c r="P172" s="128"/>
    </row>
    <row r="173" spans="1:16" x14ac:dyDescent="0.25">
      <c r="A173" s="532">
        <v>163</v>
      </c>
      <c r="B173" s="533">
        <v>334</v>
      </c>
      <c r="C173" s="533" t="s">
        <v>1247</v>
      </c>
      <c r="D173" s="533" t="s">
        <v>888</v>
      </c>
      <c r="E173" s="533">
        <v>0</v>
      </c>
      <c r="F173" s="533">
        <v>0</v>
      </c>
      <c r="G173" s="533" t="s">
        <v>238</v>
      </c>
      <c r="H173" s="534">
        <v>25</v>
      </c>
      <c r="I173" s="535">
        <v>15</v>
      </c>
      <c r="J173" s="536">
        <v>24</v>
      </c>
      <c r="K173" s="536">
        <v>24</v>
      </c>
      <c r="L173" s="537">
        <v>88</v>
      </c>
      <c r="M173" s="128"/>
      <c r="N173" s="128"/>
      <c r="O173" s="128"/>
      <c r="P173" s="128"/>
    </row>
    <row r="174" spans="1:16" x14ac:dyDescent="0.25">
      <c r="A174" s="532">
        <v>164</v>
      </c>
      <c r="B174" s="533">
        <v>361</v>
      </c>
      <c r="C174" s="533" t="s">
        <v>1248</v>
      </c>
      <c r="D174" s="533" t="s">
        <v>27</v>
      </c>
      <c r="E174" s="533">
        <v>0</v>
      </c>
      <c r="F174" s="533">
        <v>0</v>
      </c>
      <c r="G174" s="533" t="s">
        <v>167</v>
      </c>
      <c r="H174" s="534">
        <v>25</v>
      </c>
      <c r="I174" s="535">
        <v>15</v>
      </c>
      <c r="J174" s="536">
        <v>24</v>
      </c>
      <c r="K174" s="536">
        <v>24</v>
      </c>
      <c r="L174" s="537">
        <v>88</v>
      </c>
      <c r="M174" s="128"/>
      <c r="N174" s="128"/>
      <c r="O174" s="128"/>
      <c r="P174" s="128"/>
    </row>
    <row r="175" spans="1:16" x14ac:dyDescent="0.25">
      <c r="A175" s="532">
        <v>165</v>
      </c>
      <c r="B175" s="533">
        <v>264</v>
      </c>
      <c r="C175" s="533" t="s">
        <v>1249</v>
      </c>
      <c r="D175" s="533" t="s">
        <v>1250</v>
      </c>
      <c r="E175" s="533" t="s">
        <v>16</v>
      </c>
      <c r="F175" s="533" t="s">
        <v>17</v>
      </c>
      <c r="G175" s="533">
        <v>0</v>
      </c>
      <c r="H175" s="534">
        <v>25</v>
      </c>
      <c r="I175" s="535">
        <v>14.166666666666668</v>
      </c>
      <c r="J175" s="536">
        <v>22.8</v>
      </c>
      <c r="K175" s="536">
        <v>26</v>
      </c>
      <c r="L175" s="537">
        <v>87.966666666666669</v>
      </c>
      <c r="M175" s="128"/>
      <c r="N175" s="128"/>
      <c r="O175" s="128"/>
      <c r="P175" s="128"/>
    </row>
    <row r="176" spans="1:16" x14ac:dyDescent="0.25">
      <c r="A176" s="532">
        <v>166</v>
      </c>
      <c r="B176" s="533">
        <v>309</v>
      </c>
      <c r="C176" s="533" t="s">
        <v>168</v>
      </c>
      <c r="D176" s="533" t="s">
        <v>81</v>
      </c>
      <c r="E176" s="533" t="s">
        <v>38</v>
      </c>
      <c r="F176" s="533">
        <v>0</v>
      </c>
      <c r="G176" s="533">
        <v>0</v>
      </c>
      <c r="H176" s="534">
        <v>22.5</v>
      </c>
      <c r="I176" s="535">
        <v>13</v>
      </c>
      <c r="J176" s="536">
        <v>25.2</v>
      </c>
      <c r="K176" s="536">
        <v>27.200000000000003</v>
      </c>
      <c r="L176" s="537">
        <v>87.9</v>
      </c>
      <c r="M176" s="128"/>
      <c r="N176" s="128"/>
      <c r="O176" s="128"/>
      <c r="P176" s="128"/>
    </row>
    <row r="177" spans="1:16" x14ac:dyDescent="0.25">
      <c r="A177" s="532">
        <v>167</v>
      </c>
      <c r="B177" s="533">
        <v>301</v>
      </c>
      <c r="C177" s="533" t="s">
        <v>1251</v>
      </c>
      <c r="D177" s="533" t="s">
        <v>1199</v>
      </c>
      <c r="E177" s="533" t="s">
        <v>90</v>
      </c>
      <c r="F177" s="533">
        <v>0</v>
      </c>
      <c r="G177" s="533">
        <v>0</v>
      </c>
      <c r="H177" s="534">
        <v>23.75</v>
      </c>
      <c r="I177" s="535">
        <v>14.5</v>
      </c>
      <c r="J177" s="536">
        <v>25.2</v>
      </c>
      <c r="K177" s="536">
        <v>24.4</v>
      </c>
      <c r="L177" s="537">
        <v>87.85</v>
      </c>
      <c r="M177" s="128"/>
      <c r="N177" s="128"/>
      <c r="O177" s="128"/>
      <c r="P177" s="128"/>
    </row>
    <row r="178" spans="1:16" x14ac:dyDescent="0.25">
      <c r="A178" s="532">
        <v>168</v>
      </c>
      <c r="B178" s="533">
        <v>108</v>
      </c>
      <c r="C178" s="533" t="s">
        <v>1197</v>
      </c>
      <c r="D178" s="533" t="s">
        <v>79</v>
      </c>
      <c r="E178" s="533" t="s">
        <v>12</v>
      </c>
      <c r="F178" s="533" t="s">
        <v>84</v>
      </c>
      <c r="G178" s="533">
        <v>0</v>
      </c>
      <c r="H178" s="534">
        <v>25</v>
      </c>
      <c r="I178" s="535">
        <v>15</v>
      </c>
      <c r="J178" s="536">
        <v>21.599999999999998</v>
      </c>
      <c r="K178" s="536">
        <v>26.200000000000003</v>
      </c>
      <c r="L178" s="537">
        <v>87.8</v>
      </c>
      <c r="M178" s="128"/>
      <c r="N178" s="128"/>
      <c r="O178" s="128"/>
      <c r="P178" s="128"/>
    </row>
    <row r="179" spans="1:16" x14ac:dyDescent="0.25">
      <c r="A179" s="532">
        <v>169</v>
      </c>
      <c r="B179" s="533">
        <v>114</v>
      </c>
      <c r="C179" s="533" t="s">
        <v>1002</v>
      </c>
      <c r="D179" s="533" t="s">
        <v>1252</v>
      </c>
      <c r="E179" s="533">
        <v>0</v>
      </c>
      <c r="F179" s="533" t="s">
        <v>7</v>
      </c>
      <c r="G179" s="533">
        <v>0</v>
      </c>
      <c r="H179" s="534">
        <v>25</v>
      </c>
      <c r="I179" s="535">
        <v>15</v>
      </c>
      <c r="J179" s="536">
        <v>20.399999999999999</v>
      </c>
      <c r="K179" s="536">
        <v>27.4</v>
      </c>
      <c r="L179" s="537">
        <v>87.8</v>
      </c>
      <c r="M179" s="128"/>
      <c r="N179" s="128"/>
      <c r="O179" s="128"/>
      <c r="P179" s="128"/>
    </row>
    <row r="180" spans="1:16" x14ac:dyDescent="0.25">
      <c r="A180" s="532">
        <v>170</v>
      </c>
      <c r="B180" s="533">
        <v>385</v>
      </c>
      <c r="C180" s="533" t="s">
        <v>197</v>
      </c>
      <c r="D180" s="533" t="s">
        <v>1253</v>
      </c>
      <c r="E180" s="533">
        <v>0</v>
      </c>
      <c r="F180" s="533">
        <v>0</v>
      </c>
      <c r="G180" s="533" t="s">
        <v>1254</v>
      </c>
      <c r="H180" s="534">
        <v>25</v>
      </c>
      <c r="I180" s="535">
        <v>15</v>
      </c>
      <c r="J180" s="536">
        <v>24</v>
      </c>
      <c r="K180" s="536">
        <v>23.799999999999997</v>
      </c>
      <c r="L180" s="537">
        <v>87.8</v>
      </c>
      <c r="M180" s="128"/>
      <c r="N180" s="128"/>
      <c r="O180" s="128"/>
      <c r="P180" s="128"/>
    </row>
    <row r="181" spans="1:16" x14ac:dyDescent="0.25">
      <c r="A181" s="532">
        <v>171</v>
      </c>
      <c r="B181" s="533">
        <v>119</v>
      </c>
      <c r="C181" s="533" t="s">
        <v>1255</v>
      </c>
      <c r="D181" s="533" t="s">
        <v>46</v>
      </c>
      <c r="E181" s="533">
        <v>0</v>
      </c>
      <c r="F181" s="533" t="s">
        <v>7</v>
      </c>
      <c r="G181" s="533">
        <v>0</v>
      </c>
      <c r="H181" s="534">
        <v>25</v>
      </c>
      <c r="I181" s="535">
        <v>15</v>
      </c>
      <c r="J181" s="536">
        <v>22.8</v>
      </c>
      <c r="K181" s="536">
        <v>24.799999999999997</v>
      </c>
      <c r="L181" s="537">
        <v>87.6</v>
      </c>
      <c r="M181" s="128"/>
      <c r="N181" s="128"/>
      <c r="O181" s="128"/>
      <c r="P181" s="128"/>
    </row>
    <row r="182" spans="1:16" x14ac:dyDescent="0.25">
      <c r="A182" s="532">
        <v>172</v>
      </c>
      <c r="B182" s="533">
        <v>163</v>
      </c>
      <c r="C182" s="533" t="s">
        <v>1256</v>
      </c>
      <c r="D182" s="533" t="s">
        <v>27</v>
      </c>
      <c r="E182" s="533">
        <v>0</v>
      </c>
      <c r="F182" s="533">
        <v>0</v>
      </c>
      <c r="G182" s="533" t="s">
        <v>167</v>
      </c>
      <c r="H182" s="534">
        <v>25</v>
      </c>
      <c r="I182" s="535">
        <v>15</v>
      </c>
      <c r="J182" s="536">
        <v>22.8</v>
      </c>
      <c r="K182" s="536">
        <v>24.8</v>
      </c>
      <c r="L182" s="537">
        <v>87.6</v>
      </c>
      <c r="M182" s="128"/>
      <c r="N182" s="128"/>
      <c r="O182" s="128"/>
      <c r="P182" s="128"/>
    </row>
    <row r="183" spans="1:16" x14ac:dyDescent="0.25">
      <c r="A183" s="532">
        <v>173</v>
      </c>
      <c r="B183" s="533">
        <v>242</v>
      </c>
      <c r="C183" s="533" t="s">
        <v>82</v>
      </c>
      <c r="D183" s="533" t="s">
        <v>916</v>
      </c>
      <c r="E183" s="533" t="s">
        <v>20</v>
      </c>
      <c r="F183" s="533" t="s">
        <v>21</v>
      </c>
      <c r="G183" s="533">
        <v>0</v>
      </c>
      <c r="H183" s="534">
        <v>25</v>
      </c>
      <c r="I183" s="535">
        <v>15</v>
      </c>
      <c r="J183" s="536">
        <v>21.599999999999998</v>
      </c>
      <c r="K183" s="536">
        <v>26</v>
      </c>
      <c r="L183" s="537">
        <v>87.6</v>
      </c>
      <c r="M183" s="128"/>
      <c r="N183" s="128"/>
      <c r="O183" s="128"/>
      <c r="P183" s="128"/>
    </row>
    <row r="184" spans="1:16" x14ac:dyDescent="0.25">
      <c r="A184" s="532">
        <v>174</v>
      </c>
      <c r="B184" s="533">
        <v>281</v>
      </c>
      <c r="C184" s="533" t="s">
        <v>939</v>
      </c>
      <c r="D184" s="533" t="s">
        <v>69</v>
      </c>
      <c r="E184" s="533" t="s">
        <v>54</v>
      </c>
      <c r="F184" s="533">
        <v>0</v>
      </c>
      <c r="G184" s="533">
        <v>0</v>
      </c>
      <c r="H184" s="534">
        <v>25</v>
      </c>
      <c r="I184" s="535">
        <v>15</v>
      </c>
      <c r="J184" s="536">
        <v>22.8</v>
      </c>
      <c r="K184" s="536">
        <v>24.800000000000004</v>
      </c>
      <c r="L184" s="537">
        <v>87.6</v>
      </c>
      <c r="M184" s="128"/>
      <c r="N184" s="128"/>
      <c r="O184" s="128"/>
      <c r="P184" s="128"/>
    </row>
    <row r="185" spans="1:16" x14ac:dyDescent="0.25">
      <c r="A185" s="532">
        <v>175</v>
      </c>
      <c r="B185" s="533">
        <v>283</v>
      </c>
      <c r="C185" s="533" t="s">
        <v>214</v>
      </c>
      <c r="D185" s="533" t="s">
        <v>1257</v>
      </c>
      <c r="E185" s="533" t="s">
        <v>20</v>
      </c>
      <c r="F185" s="533" t="s">
        <v>21</v>
      </c>
      <c r="G185" s="533">
        <v>0</v>
      </c>
      <c r="H185" s="534">
        <v>25</v>
      </c>
      <c r="I185" s="535">
        <v>15</v>
      </c>
      <c r="J185" s="536">
        <v>22.8</v>
      </c>
      <c r="K185" s="536">
        <v>24.8</v>
      </c>
      <c r="L185" s="537">
        <v>87.6</v>
      </c>
      <c r="M185" s="128"/>
      <c r="N185" s="128"/>
      <c r="O185" s="128"/>
      <c r="P185" s="128"/>
    </row>
    <row r="186" spans="1:16" x14ac:dyDescent="0.25">
      <c r="A186" s="532">
        <v>176</v>
      </c>
      <c r="B186" s="533">
        <v>364</v>
      </c>
      <c r="C186" s="533" t="s">
        <v>80</v>
      </c>
      <c r="D186" s="533" t="s">
        <v>69</v>
      </c>
      <c r="E186" s="533">
        <v>0</v>
      </c>
      <c r="F186" s="533">
        <v>0</v>
      </c>
      <c r="G186" s="533" t="s">
        <v>1258</v>
      </c>
      <c r="H186" s="534">
        <v>25</v>
      </c>
      <c r="I186" s="535">
        <v>15</v>
      </c>
      <c r="J186" s="536">
        <v>21.599999999999998</v>
      </c>
      <c r="K186" s="536">
        <v>25.999999999999996</v>
      </c>
      <c r="L186" s="537">
        <v>87.6</v>
      </c>
      <c r="M186" s="128"/>
      <c r="N186" s="128"/>
      <c r="O186" s="128"/>
      <c r="P186" s="128"/>
    </row>
    <row r="187" spans="1:16" x14ac:dyDescent="0.25">
      <c r="A187" s="532">
        <v>177</v>
      </c>
      <c r="B187" s="533">
        <v>113</v>
      </c>
      <c r="C187" s="533" t="s">
        <v>1259</v>
      </c>
      <c r="D187" s="533" t="s">
        <v>65</v>
      </c>
      <c r="E187" s="533">
        <v>0</v>
      </c>
      <c r="F187" s="533">
        <v>0</v>
      </c>
      <c r="G187" s="533" t="s">
        <v>182</v>
      </c>
      <c r="H187" s="534">
        <v>25</v>
      </c>
      <c r="I187" s="535">
        <v>15</v>
      </c>
      <c r="J187" s="536">
        <v>22.8</v>
      </c>
      <c r="K187" s="536">
        <v>24.6</v>
      </c>
      <c r="L187" s="537">
        <v>87.4</v>
      </c>
      <c r="M187" s="128"/>
      <c r="N187" s="128"/>
      <c r="O187" s="128"/>
      <c r="P187" s="128"/>
    </row>
    <row r="188" spans="1:16" x14ac:dyDescent="0.25">
      <c r="A188" s="532">
        <v>178</v>
      </c>
      <c r="B188" s="533">
        <v>191</v>
      </c>
      <c r="C188" s="533" t="s">
        <v>168</v>
      </c>
      <c r="D188" s="533" t="s">
        <v>1260</v>
      </c>
      <c r="E188" s="533" t="s">
        <v>30</v>
      </c>
      <c r="F188" s="533" t="s">
        <v>31</v>
      </c>
      <c r="G188" s="533">
        <v>0</v>
      </c>
      <c r="H188" s="534">
        <v>25</v>
      </c>
      <c r="I188" s="535">
        <v>15</v>
      </c>
      <c r="J188" s="536">
        <v>20.399999999999999</v>
      </c>
      <c r="K188" s="536">
        <v>27</v>
      </c>
      <c r="L188" s="537">
        <v>87.4</v>
      </c>
      <c r="M188" s="128"/>
      <c r="N188" s="128"/>
      <c r="O188" s="128"/>
      <c r="P188" s="128"/>
    </row>
    <row r="189" spans="1:16" x14ac:dyDescent="0.25">
      <c r="A189" s="532">
        <v>179</v>
      </c>
      <c r="B189" s="533">
        <v>126</v>
      </c>
      <c r="C189" s="533" t="s">
        <v>1261</v>
      </c>
      <c r="D189" s="533" t="s">
        <v>1262</v>
      </c>
      <c r="E189" s="533" t="s">
        <v>30</v>
      </c>
      <c r="F189" s="533" t="s">
        <v>31</v>
      </c>
      <c r="G189" s="533">
        <v>0</v>
      </c>
      <c r="H189" s="534">
        <v>25</v>
      </c>
      <c r="I189" s="535">
        <v>14.5</v>
      </c>
      <c r="J189" s="536">
        <v>22.8</v>
      </c>
      <c r="K189" s="536">
        <v>25</v>
      </c>
      <c r="L189" s="537">
        <v>87.3</v>
      </c>
      <c r="M189" s="128"/>
      <c r="N189" s="128"/>
      <c r="O189" s="128"/>
      <c r="P189" s="128"/>
    </row>
    <row r="190" spans="1:16" x14ac:dyDescent="0.25">
      <c r="A190" s="532">
        <v>180</v>
      </c>
      <c r="B190" s="533">
        <v>286</v>
      </c>
      <c r="C190" s="533" t="s">
        <v>156</v>
      </c>
      <c r="D190" s="533" t="s">
        <v>28</v>
      </c>
      <c r="E190" s="533" t="s">
        <v>7</v>
      </c>
      <c r="F190" s="533">
        <v>0</v>
      </c>
      <c r="G190" s="533">
        <v>0</v>
      </c>
      <c r="H190" s="534">
        <v>25</v>
      </c>
      <c r="I190" s="535">
        <v>13.666666666666668</v>
      </c>
      <c r="J190" s="536">
        <v>24</v>
      </c>
      <c r="K190" s="536">
        <v>24.6</v>
      </c>
      <c r="L190" s="537">
        <v>87.26666666666668</v>
      </c>
      <c r="M190" s="128"/>
      <c r="N190" s="128"/>
      <c r="O190" s="128"/>
      <c r="P190" s="128"/>
    </row>
    <row r="191" spans="1:16" x14ac:dyDescent="0.25">
      <c r="A191" s="532">
        <v>181</v>
      </c>
      <c r="B191" s="533">
        <v>299</v>
      </c>
      <c r="C191" s="533" t="s">
        <v>1263</v>
      </c>
      <c r="D191" s="533" t="s">
        <v>140</v>
      </c>
      <c r="E191" s="533" t="s">
        <v>16</v>
      </c>
      <c r="F191" s="533" t="s">
        <v>17</v>
      </c>
      <c r="G191" s="533">
        <v>0</v>
      </c>
      <c r="H191" s="534">
        <v>25</v>
      </c>
      <c r="I191" s="535">
        <v>14.666666666666668</v>
      </c>
      <c r="J191" s="536">
        <v>24</v>
      </c>
      <c r="K191" s="536">
        <v>23.6</v>
      </c>
      <c r="L191" s="537">
        <v>87.26666666666668</v>
      </c>
      <c r="M191" s="128"/>
      <c r="N191" s="128"/>
      <c r="O191" s="128"/>
      <c r="P191" s="128"/>
    </row>
    <row r="192" spans="1:16" x14ac:dyDescent="0.25">
      <c r="A192" s="532">
        <v>182</v>
      </c>
      <c r="B192" s="533">
        <v>258</v>
      </c>
      <c r="C192" s="533" t="s">
        <v>1144</v>
      </c>
      <c r="D192" s="533" t="s">
        <v>1264</v>
      </c>
      <c r="E192" s="533" t="s">
        <v>30</v>
      </c>
      <c r="F192" s="533" t="s">
        <v>31</v>
      </c>
      <c r="G192" s="533">
        <v>0</v>
      </c>
      <c r="H192" s="534">
        <v>25</v>
      </c>
      <c r="I192" s="535">
        <v>14.25</v>
      </c>
      <c r="J192" s="536">
        <v>24</v>
      </c>
      <c r="K192" s="536">
        <v>24</v>
      </c>
      <c r="L192" s="537">
        <v>87.25</v>
      </c>
      <c r="M192" s="128"/>
      <c r="N192" s="128"/>
      <c r="O192" s="128"/>
      <c r="P192" s="128"/>
    </row>
    <row r="193" spans="1:16" x14ac:dyDescent="0.25">
      <c r="A193" s="532">
        <v>183</v>
      </c>
      <c r="B193" s="533">
        <v>370</v>
      </c>
      <c r="C193" s="533" t="s">
        <v>1265</v>
      </c>
      <c r="D193" s="533" t="s">
        <v>809</v>
      </c>
      <c r="E193" s="533" t="s">
        <v>12</v>
      </c>
      <c r="F193" s="533" t="s">
        <v>13</v>
      </c>
      <c r="G193" s="533">
        <v>0</v>
      </c>
      <c r="H193" s="534">
        <v>25</v>
      </c>
      <c r="I193" s="535">
        <v>15</v>
      </c>
      <c r="J193" s="536">
        <v>24</v>
      </c>
      <c r="K193" s="536">
        <v>23.2</v>
      </c>
      <c r="L193" s="537">
        <v>87.2</v>
      </c>
      <c r="M193" s="128"/>
      <c r="N193" s="128"/>
      <c r="O193" s="128"/>
      <c r="P193" s="128"/>
    </row>
    <row r="194" spans="1:16" x14ac:dyDescent="0.25">
      <c r="A194" s="532">
        <v>184</v>
      </c>
      <c r="B194" s="533">
        <v>394</v>
      </c>
      <c r="C194" s="533" t="s">
        <v>1225</v>
      </c>
      <c r="D194" s="533" t="s">
        <v>1266</v>
      </c>
      <c r="E194" s="533">
        <v>0</v>
      </c>
      <c r="F194" s="533">
        <v>0</v>
      </c>
      <c r="G194" s="533" t="s">
        <v>1149</v>
      </c>
      <c r="H194" s="534">
        <v>25</v>
      </c>
      <c r="I194" s="535">
        <v>15</v>
      </c>
      <c r="J194" s="536">
        <v>24</v>
      </c>
      <c r="K194" s="536">
        <v>23.2</v>
      </c>
      <c r="L194" s="537">
        <v>87.2</v>
      </c>
      <c r="M194" s="128"/>
      <c r="N194" s="128"/>
      <c r="O194" s="128"/>
      <c r="P194" s="128"/>
    </row>
    <row r="195" spans="1:16" x14ac:dyDescent="0.25">
      <c r="A195" s="532">
        <v>185</v>
      </c>
      <c r="B195" s="533">
        <v>104</v>
      </c>
      <c r="C195" s="533" t="s">
        <v>1267</v>
      </c>
      <c r="D195" s="533" t="s">
        <v>1268</v>
      </c>
      <c r="E195" s="533" t="s">
        <v>12</v>
      </c>
      <c r="F195" s="533" t="s">
        <v>84</v>
      </c>
      <c r="G195" s="533">
        <v>0</v>
      </c>
      <c r="H195" s="534">
        <v>25</v>
      </c>
      <c r="I195" s="535">
        <v>15</v>
      </c>
      <c r="J195" s="536">
        <v>21.599999999999998</v>
      </c>
      <c r="K195" s="536">
        <v>25.599999999999998</v>
      </c>
      <c r="L195" s="537">
        <v>87.199999999999989</v>
      </c>
      <c r="M195" s="128"/>
      <c r="N195" s="128"/>
      <c r="O195" s="128"/>
      <c r="P195" s="128"/>
    </row>
    <row r="196" spans="1:16" x14ac:dyDescent="0.25">
      <c r="A196" s="532">
        <v>186</v>
      </c>
      <c r="B196" s="533">
        <v>384</v>
      </c>
      <c r="C196" s="533" t="s">
        <v>216</v>
      </c>
      <c r="D196" s="533" t="s">
        <v>69</v>
      </c>
      <c r="E196" s="533">
        <v>0</v>
      </c>
      <c r="F196" s="533">
        <v>0</v>
      </c>
      <c r="G196" s="533" t="s">
        <v>1269</v>
      </c>
      <c r="H196" s="534">
        <v>25</v>
      </c>
      <c r="I196" s="535">
        <v>15</v>
      </c>
      <c r="J196" s="536">
        <v>22.8</v>
      </c>
      <c r="K196" s="536">
        <v>24.4</v>
      </c>
      <c r="L196" s="537">
        <v>87.199999999999989</v>
      </c>
      <c r="M196" s="128"/>
      <c r="N196" s="128"/>
      <c r="O196" s="128"/>
      <c r="P196" s="128"/>
    </row>
    <row r="197" spans="1:16" x14ac:dyDescent="0.25">
      <c r="A197" s="532">
        <v>187</v>
      </c>
      <c r="B197" s="533">
        <v>95</v>
      </c>
      <c r="C197" s="533" t="s">
        <v>1270</v>
      </c>
      <c r="D197" s="533" t="s">
        <v>938</v>
      </c>
      <c r="E197" s="533" t="s">
        <v>30</v>
      </c>
      <c r="F197" s="533" t="s">
        <v>31</v>
      </c>
      <c r="G197" s="533">
        <v>0</v>
      </c>
      <c r="H197" s="534">
        <v>25</v>
      </c>
      <c r="I197" s="535">
        <v>14.5</v>
      </c>
      <c r="J197" s="536">
        <v>24</v>
      </c>
      <c r="K197" s="536">
        <v>23.6</v>
      </c>
      <c r="L197" s="537">
        <v>87.1</v>
      </c>
      <c r="M197" s="128"/>
      <c r="N197" s="128"/>
      <c r="O197" s="128"/>
      <c r="P197" s="128"/>
    </row>
    <row r="198" spans="1:16" x14ac:dyDescent="0.25">
      <c r="A198" s="532">
        <v>188</v>
      </c>
      <c r="B198" s="533">
        <v>22</v>
      </c>
      <c r="C198" s="533" t="s">
        <v>1271</v>
      </c>
      <c r="D198" s="533" t="s">
        <v>1272</v>
      </c>
      <c r="E198" s="533" t="s">
        <v>30</v>
      </c>
      <c r="F198" s="533" t="s">
        <v>31</v>
      </c>
      <c r="G198" s="533">
        <v>0</v>
      </c>
      <c r="H198" s="534">
        <v>25</v>
      </c>
      <c r="I198" s="535">
        <v>15</v>
      </c>
      <c r="J198" s="536">
        <v>21.599999999999998</v>
      </c>
      <c r="K198" s="536">
        <v>25.4</v>
      </c>
      <c r="L198" s="537">
        <v>87</v>
      </c>
      <c r="M198" s="128"/>
      <c r="N198" s="128"/>
      <c r="O198" s="128"/>
      <c r="P198" s="128"/>
    </row>
    <row r="199" spans="1:16" x14ac:dyDescent="0.25">
      <c r="A199" s="532">
        <v>189</v>
      </c>
      <c r="B199" s="533">
        <v>174</v>
      </c>
      <c r="C199" s="533" t="s">
        <v>1273</v>
      </c>
      <c r="D199" s="533" t="s">
        <v>1274</v>
      </c>
      <c r="E199" s="533" t="s">
        <v>30</v>
      </c>
      <c r="F199" s="533" t="s">
        <v>31</v>
      </c>
      <c r="G199" s="533">
        <v>0</v>
      </c>
      <c r="H199" s="534">
        <v>25</v>
      </c>
      <c r="I199" s="535">
        <v>15</v>
      </c>
      <c r="J199" s="536">
        <v>24</v>
      </c>
      <c r="K199" s="536">
        <v>23</v>
      </c>
      <c r="L199" s="537">
        <v>87</v>
      </c>
      <c r="M199" s="128"/>
      <c r="N199" s="128"/>
      <c r="O199" s="128"/>
      <c r="P199" s="128"/>
    </row>
    <row r="200" spans="1:16" x14ac:dyDescent="0.25">
      <c r="A200" s="532">
        <v>190</v>
      </c>
      <c r="B200" s="533">
        <v>185</v>
      </c>
      <c r="C200" s="533" t="s">
        <v>1275</v>
      </c>
      <c r="D200" s="533" t="s">
        <v>232</v>
      </c>
      <c r="E200" s="533">
        <v>0</v>
      </c>
      <c r="F200" s="533">
        <v>0</v>
      </c>
      <c r="G200" s="533" t="s">
        <v>54</v>
      </c>
      <c r="H200" s="534">
        <v>23.75</v>
      </c>
      <c r="I200" s="535">
        <v>13.25</v>
      </c>
      <c r="J200" s="536">
        <v>25.2</v>
      </c>
      <c r="K200" s="536">
        <v>24.800000000000004</v>
      </c>
      <c r="L200" s="537">
        <v>87</v>
      </c>
      <c r="M200" s="128"/>
      <c r="N200" s="128"/>
      <c r="O200" s="128"/>
      <c r="P200" s="128"/>
    </row>
    <row r="201" spans="1:16" x14ac:dyDescent="0.25">
      <c r="A201" s="532">
        <v>191</v>
      </c>
      <c r="B201" s="533">
        <v>187</v>
      </c>
      <c r="C201" s="533" t="s">
        <v>1276</v>
      </c>
      <c r="D201" s="533" t="s">
        <v>888</v>
      </c>
      <c r="E201" s="533" t="s">
        <v>20</v>
      </c>
      <c r="F201" s="533" t="s">
        <v>1119</v>
      </c>
      <c r="G201" s="533">
        <v>0</v>
      </c>
      <c r="H201" s="534">
        <v>25</v>
      </c>
      <c r="I201" s="535">
        <v>15</v>
      </c>
      <c r="J201" s="536">
        <v>24</v>
      </c>
      <c r="K201" s="536">
        <v>23</v>
      </c>
      <c r="L201" s="537">
        <v>87</v>
      </c>
      <c r="M201" s="128"/>
      <c r="N201" s="128"/>
      <c r="O201" s="128"/>
      <c r="P201" s="128"/>
    </row>
    <row r="202" spans="1:16" x14ac:dyDescent="0.25">
      <c r="A202" s="532">
        <v>192</v>
      </c>
      <c r="B202" s="533">
        <v>360</v>
      </c>
      <c r="C202" s="533" t="s">
        <v>147</v>
      </c>
      <c r="D202" s="533" t="s">
        <v>157</v>
      </c>
      <c r="E202" s="533" t="s">
        <v>154</v>
      </c>
      <c r="F202" s="533" t="s">
        <v>155</v>
      </c>
      <c r="G202" s="533">
        <v>0</v>
      </c>
      <c r="H202" s="534">
        <v>22.5</v>
      </c>
      <c r="I202" s="535">
        <v>13.083333333333332</v>
      </c>
      <c r="J202" s="536">
        <v>25.2</v>
      </c>
      <c r="K202" s="536">
        <v>26.2</v>
      </c>
      <c r="L202" s="537">
        <v>86.983333333333334</v>
      </c>
      <c r="M202" s="128"/>
      <c r="N202" s="128"/>
      <c r="O202" s="128"/>
      <c r="P202" s="128"/>
    </row>
    <row r="203" spans="1:16" x14ac:dyDescent="0.25">
      <c r="A203" s="532">
        <v>193</v>
      </c>
      <c r="B203" s="533">
        <v>159</v>
      </c>
      <c r="C203" s="533" t="s">
        <v>1277</v>
      </c>
      <c r="D203" s="533" t="s">
        <v>41</v>
      </c>
      <c r="E203" s="533">
        <v>0</v>
      </c>
      <c r="F203" s="533" t="s">
        <v>57</v>
      </c>
      <c r="G203" s="533">
        <v>0</v>
      </c>
      <c r="H203" s="534">
        <v>25</v>
      </c>
      <c r="I203" s="535">
        <v>14.75</v>
      </c>
      <c r="J203" s="536">
        <v>20.399999999999999</v>
      </c>
      <c r="K203" s="536">
        <v>26.8</v>
      </c>
      <c r="L203" s="537">
        <v>86.95</v>
      </c>
      <c r="M203" s="128"/>
      <c r="N203" s="128"/>
      <c r="O203" s="128"/>
      <c r="P203" s="128"/>
    </row>
    <row r="204" spans="1:16" x14ac:dyDescent="0.25">
      <c r="A204" s="532">
        <v>194</v>
      </c>
      <c r="B204" s="533">
        <v>43</v>
      </c>
      <c r="C204" s="533" t="s">
        <v>55</v>
      </c>
      <c r="D204" s="533" t="s">
        <v>130</v>
      </c>
      <c r="E204" s="533" t="s">
        <v>7</v>
      </c>
      <c r="F204" s="533">
        <v>0</v>
      </c>
      <c r="G204" s="533">
        <v>0</v>
      </c>
      <c r="H204" s="534">
        <v>25</v>
      </c>
      <c r="I204" s="535">
        <v>14.75</v>
      </c>
      <c r="J204" s="536">
        <v>22.8</v>
      </c>
      <c r="K204" s="536">
        <v>24.4</v>
      </c>
      <c r="L204" s="537">
        <v>86.949999999999989</v>
      </c>
      <c r="M204" s="128"/>
      <c r="N204" s="128"/>
      <c r="O204" s="128"/>
      <c r="P204" s="128"/>
    </row>
    <row r="205" spans="1:16" x14ac:dyDescent="0.25">
      <c r="A205" s="532">
        <v>195</v>
      </c>
      <c r="B205" s="533">
        <v>20</v>
      </c>
      <c r="C205" s="533" t="s">
        <v>1278</v>
      </c>
      <c r="D205" s="533" t="s">
        <v>977</v>
      </c>
      <c r="E205" s="533">
        <v>0</v>
      </c>
      <c r="F205" s="533" t="s">
        <v>7</v>
      </c>
      <c r="G205" s="533">
        <v>0</v>
      </c>
      <c r="H205" s="534">
        <v>25</v>
      </c>
      <c r="I205" s="535">
        <v>13.916666666666668</v>
      </c>
      <c r="J205" s="536">
        <v>21.599999999999998</v>
      </c>
      <c r="K205" s="536">
        <v>26.400000000000002</v>
      </c>
      <c r="L205" s="537">
        <v>86.916666666666671</v>
      </c>
      <c r="M205" s="128"/>
      <c r="N205" s="128"/>
      <c r="O205" s="128"/>
      <c r="P205" s="128"/>
    </row>
    <row r="206" spans="1:16" x14ac:dyDescent="0.25">
      <c r="A206" s="532">
        <v>196</v>
      </c>
      <c r="B206" s="533">
        <v>51</v>
      </c>
      <c r="C206" s="533" t="s">
        <v>251</v>
      </c>
      <c r="D206" s="533" t="s">
        <v>119</v>
      </c>
      <c r="E206" s="533">
        <v>0</v>
      </c>
      <c r="F206" s="533" t="s">
        <v>70</v>
      </c>
      <c r="G206" s="533">
        <v>0</v>
      </c>
      <c r="H206" s="534">
        <v>25</v>
      </c>
      <c r="I206" s="535">
        <v>14.083333333333332</v>
      </c>
      <c r="J206" s="536">
        <v>24</v>
      </c>
      <c r="K206" s="536">
        <v>23.799999999999997</v>
      </c>
      <c r="L206" s="537">
        <v>86.883333333333326</v>
      </c>
      <c r="M206" s="128"/>
      <c r="N206" s="128"/>
      <c r="O206" s="128"/>
      <c r="P206" s="128"/>
    </row>
    <row r="207" spans="1:16" x14ac:dyDescent="0.25">
      <c r="A207" s="532">
        <v>197</v>
      </c>
      <c r="B207" s="533">
        <v>39</v>
      </c>
      <c r="C207" s="533" t="s">
        <v>937</v>
      </c>
      <c r="D207" s="533" t="s">
        <v>206</v>
      </c>
      <c r="E207" s="533" t="s">
        <v>30</v>
      </c>
      <c r="F207" s="533" t="s">
        <v>31</v>
      </c>
      <c r="G207" s="533">
        <v>0</v>
      </c>
      <c r="H207" s="534">
        <v>25</v>
      </c>
      <c r="I207" s="535">
        <v>15</v>
      </c>
      <c r="J207" s="536">
        <v>20.399999999999999</v>
      </c>
      <c r="K207" s="536">
        <v>26.399999999999995</v>
      </c>
      <c r="L207" s="537">
        <v>86.8</v>
      </c>
      <c r="M207" s="128"/>
      <c r="N207" s="128"/>
      <c r="O207" s="128"/>
      <c r="P207" s="128"/>
    </row>
    <row r="208" spans="1:16" x14ac:dyDescent="0.25">
      <c r="A208" s="532">
        <v>198</v>
      </c>
      <c r="B208" s="533">
        <v>101</v>
      </c>
      <c r="C208" s="533" t="s">
        <v>804</v>
      </c>
      <c r="D208" s="533" t="s">
        <v>27</v>
      </c>
      <c r="E208" s="533">
        <v>0</v>
      </c>
      <c r="F208" s="533">
        <v>0</v>
      </c>
      <c r="G208" s="533" t="s">
        <v>1279</v>
      </c>
      <c r="H208" s="534">
        <v>25</v>
      </c>
      <c r="I208" s="535">
        <v>15</v>
      </c>
      <c r="J208" s="536">
        <v>21.599999999999998</v>
      </c>
      <c r="K208" s="536">
        <v>25.2</v>
      </c>
      <c r="L208" s="537">
        <v>86.8</v>
      </c>
      <c r="M208" s="128"/>
      <c r="N208" s="128"/>
      <c r="O208" s="128"/>
      <c r="P208" s="128"/>
    </row>
    <row r="209" spans="1:16" x14ac:dyDescent="0.25">
      <c r="A209" s="532">
        <v>199</v>
      </c>
      <c r="B209" s="533">
        <v>147</v>
      </c>
      <c r="C209" s="533" t="s">
        <v>123</v>
      </c>
      <c r="D209" s="533" t="s">
        <v>111</v>
      </c>
      <c r="E209" s="533" t="s">
        <v>1119</v>
      </c>
      <c r="F209" s="533" t="s">
        <v>1280</v>
      </c>
      <c r="G209" s="533">
        <v>0</v>
      </c>
      <c r="H209" s="534">
        <v>25</v>
      </c>
      <c r="I209" s="535">
        <v>15</v>
      </c>
      <c r="J209" s="536">
        <v>20.399999999999999</v>
      </c>
      <c r="K209" s="536">
        <v>26.400000000000002</v>
      </c>
      <c r="L209" s="537">
        <v>86.8</v>
      </c>
      <c r="M209" s="128"/>
      <c r="N209" s="128"/>
      <c r="O209" s="128"/>
      <c r="P209" s="128"/>
    </row>
    <row r="210" spans="1:16" x14ac:dyDescent="0.25">
      <c r="A210" s="532">
        <v>200</v>
      </c>
      <c r="B210" s="533">
        <v>170</v>
      </c>
      <c r="C210" s="533" t="s">
        <v>985</v>
      </c>
      <c r="D210" s="533" t="s">
        <v>111</v>
      </c>
      <c r="E210" s="533" t="s">
        <v>12</v>
      </c>
      <c r="F210" s="533" t="s">
        <v>84</v>
      </c>
      <c r="G210" s="533">
        <v>0</v>
      </c>
      <c r="H210" s="534">
        <v>25</v>
      </c>
      <c r="I210" s="535">
        <v>15</v>
      </c>
      <c r="J210" s="536">
        <v>22.8</v>
      </c>
      <c r="K210" s="536">
        <v>24</v>
      </c>
      <c r="L210" s="537">
        <v>86.8</v>
      </c>
      <c r="M210" s="128"/>
      <c r="N210" s="128"/>
      <c r="O210" s="128"/>
      <c r="P210" s="128"/>
    </row>
    <row r="211" spans="1:16" x14ac:dyDescent="0.25">
      <c r="A211" s="532">
        <v>201</v>
      </c>
      <c r="B211" s="533">
        <v>285</v>
      </c>
      <c r="C211" s="533" t="s">
        <v>1281</v>
      </c>
      <c r="D211" s="533" t="s">
        <v>187</v>
      </c>
      <c r="E211" s="533" t="s">
        <v>38</v>
      </c>
      <c r="F211" s="533">
        <v>0</v>
      </c>
      <c r="G211" s="533">
        <v>0</v>
      </c>
      <c r="H211" s="534">
        <v>25</v>
      </c>
      <c r="I211" s="535">
        <v>15</v>
      </c>
      <c r="J211" s="536">
        <v>20.399999999999999</v>
      </c>
      <c r="K211" s="536">
        <v>26.400000000000002</v>
      </c>
      <c r="L211" s="537">
        <v>86.8</v>
      </c>
      <c r="M211" s="128"/>
      <c r="N211" s="128"/>
      <c r="O211" s="128"/>
      <c r="P211" s="128"/>
    </row>
    <row r="212" spans="1:16" x14ac:dyDescent="0.25">
      <c r="A212" s="532">
        <v>202</v>
      </c>
      <c r="B212" s="533">
        <v>298</v>
      </c>
      <c r="C212" s="533" t="s">
        <v>826</v>
      </c>
      <c r="D212" s="533" t="s">
        <v>196</v>
      </c>
      <c r="E212" s="533" t="s">
        <v>38</v>
      </c>
      <c r="F212" s="533">
        <v>0</v>
      </c>
      <c r="G212" s="533">
        <v>0</v>
      </c>
      <c r="H212" s="534">
        <v>25</v>
      </c>
      <c r="I212" s="535">
        <v>15</v>
      </c>
      <c r="J212" s="536">
        <v>24</v>
      </c>
      <c r="K212" s="536">
        <v>22.8</v>
      </c>
      <c r="L212" s="537">
        <v>86.8</v>
      </c>
      <c r="M212" s="128"/>
      <c r="N212" s="128"/>
      <c r="O212" s="128"/>
      <c r="P212" s="128"/>
    </row>
    <row r="213" spans="1:16" x14ac:dyDescent="0.25">
      <c r="A213" s="532">
        <v>203</v>
      </c>
      <c r="B213" s="533">
        <v>236</v>
      </c>
      <c r="C213" s="533" t="s">
        <v>93</v>
      </c>
      <c r="D213" s="533" t="s">
        <v>27</v>
      </c>
      <c r="E213" s="533" t="s">
        <v>31</v>
      </c>
      <c r="F213" s="533">
        <v>0</v>
      </c>
      <c r="G213" s="533">
        <v>0</v>
      </c>
      <c r="H213" s="534">
        <v>25</v>
      </c>
      <c r="I213" s="535">
        <v>15</v>
      </c>
      <c r="J213" s="536">
        <v>19.2</v>
      </c>
      <c r="K213" s="536">
        <v>27.400000000000006</v>
      </c>
      <c r="L213" s="537">
        <v>86.600000000000009</v>
      </c>
      <c r="M213" s="128"/>
      <c r="N213" s="128"/>
      <c r="O213" s="128"/>
      <c r="P213" s="128"/>
    </row>
    <row r="214" spans="1:16" x14ac:dyDescent="0.25">
      <c r="A214" s="532">
        <v>204</v>
      </c>
      <c r="B214" s="533">
        <v>284</v>
      </c>
      <c r="C214" s="533" t="s">
        <v>1282</v>
      </c>
      <c r="D214" s="533" t="s">
        <v>1283</v>
      </c>
      <c r="E214" s="533" t="s">
        <v>20</v>
      </c>
      <c r="F214" s="533" t="s">
        <v>21</v>
      </c>
      <c r="G214" s="533">
        <v>0</v>
      </c>
      <c r="H214" s="534">
        <v>25</v>
      </c>
      <c r="I214" s="535">
        <v>15</v>
      </c>
      <c r="J214" s="536">
        <v>20.399999999999999</v>
      </c>
      <c r="K214" s="536">
        <v>26.200000000000003</v>
      </c>
      <c r="L214" s="537">
        <v>86.6</v>
      </c>
      <c r="M214" s="128"/>
      <c r="N214" s="128"/>
      <c r="O214" s="128"/>
      <c r="P214" s="128"/>
    </row>
    <row r="215" spans="1:16" x14ac:dyDescent="0.25">
      <c r="A215" s="532">
        <v>205</v>
      </c>
      <c r="B215" s="533">
        <v>145</v>
      </c>
      <c r="C215" s="533" t="s">
        <v>1284</v>
      </c>
      <c r="D215" s="533" t="s">
        <v>1285</v>
      </c>
      <c r="E215" s="533" t="s">
        <v>5</v>
      </c>
      <c r="F215" s="533" t="s">
        <v>188</v>
      </c>
      <c r="G215" s="533">
        <v>0</v>
      </c>
      <c r="H215" s="534">
        <v>25</v>
      </c>
      <c r="I215" s="535">
        <v>14.333333333333332</v>
      </c>
      <c r="J215" s="536">
        <v>22.8</v>
      </c>
      <c r="K215" s="536">
        <v>24.4</v>
      </c>
      <c r="L215" s="537">
        <v>86.533333333333331</v>
      </c>
      <c r="M215" s="128"/>
      <c r="N215" s="128"/>
      <c r="O215" s="128"/>
      <c r="P215" s="128"/>
    </row>
    <row r="216" spans="1:16" x14ac:dyDescent="0.25">
      <c r="A216" s="532">
        <v>206</v>
      </c>
      <c r="B216" s="533">
        <v>380</v>
      </c>
      <c r="C216" s="533" t="s">
        <v>199</v>
      </c>
      <c r="D216" s="533" t="s">
        <v>1286</v>
      </c>
      <c r="E216" s="533" t="s">
        <v>20</v>
      </c>
      <c r="F216" s="533" t="s">
        <v>1119</v>
      </c>
      <c r="G216" s="533" t="s">
        <v>1162</v>
      </c>
      <c r="H216" s="534">
        <v>25</v>
      </c>
      <c r="I216" s="535">
        <v>15</v>
      </c>
      <c r="J216" s="536">
        <v>19.2</v>
      </c>
      <c r="K216" s="536">
        <v>27.200000000000003</v>
      </c>
      <c r="L216" s="537">
        <v>86.4</v>
      </c>
      <c r="M216" s="128"/>
      <c r="N216" s="128"/>
      <c r="O216" s="128"/>
      <c r="P216" s="128"/>
    </row>
    <row r="217" spans="1:16" x14ac:dyDescent="0.25">
      <c r="A217" s="532">
        <v>207</v>
      </c>
      <c r="B217" s="533">
        <v>381</v>
      </c>
      <c r="C217" s="533" t="s">
        <v>1287</v>
      </c>
      <c r="D217" s="533" t="s">
        <v>1288</v>
      </c>
      <c r="E217" s="533">
        <v>0</v>
      </c>
      <c r="F217" s="533">
        <v>0</v>
      </c>
      <c r="G217" s="533" t="s">
        <v>1149</v>
      </c>
      <c r="H217" s="534">
        <v>25</v>
      </c>
      <c r="I217" s="535">
        <v>15</v>
      </c>
      <c r="J217" s="536">
        <v>20.399999999999999</v>
      </c>
      <c r="K217" s="536">
        <v>26</v>
      </c>
      <c r="L217" s="537">
        <v>86.4</v>
      </c>
      <c r="M217" s="128"/>
      <c r="N217" s="128"/>
      <c r="O217" s="128"/>
      <c r="P217" s="128"/>
    </row>
    <row r="218" spans="1:16" x14ac:dyDescent="0.25">
      <c r="A218" s="532">
        <v>208</v>
      </c>
      <c r="B218" s="533">
        <v>395</v>
      </c>
      <c r="C218" s="533" t="s">
        <v>993</v>
      </c>
      <c r="D218" s="533" t="s">
        <v>108</v>
      </c>
      <c r="E218" s="533">
        <v>0</v>
      </c>
      <c r="F218" s="533">
        <v>0</v>
      </c>
      <c r="G218" s="533" t="s">
        <v>1289</v>
      </c>
      <c r="H218" s="534">
        <v>25</v>
      </c>
      <c r="I218" s="535">
        <v>15</v>
      </c>
      <c r="J218" s="536">
        <v>24</v>
      </c>
      <c r="K218" s="536">
        <v>22.400000000000002</v>
      </c>
      <c r="L218" s="537">
        <v>86.4</v>
      </c>
      <c r="M218" s="128"/>
      <c r="N218" s="128"/>
      <c r="O218" s="128"/>
      <c r="P218" s="128"/>
    </row>
    <row r="219" spans="1:16" x14ac:dyDescent="0.25">
      <c r="A219" s="532">
        <v>209</v>
      </c>
      <c r="B219" s="533">
        <v>182</v>
      </c>
      <c r="C219" s="533" t="s">
        <v>1290</v>
      </c>
      <c r="D219" s="533" t="s">
        <v>242</v>
      </c>
      <c r="E219" s="533" t="s">
        <v>30</v>
      </c>
      <c r="F219" s="533" t="s">
        <v>31</v>
      </c>
      <c r="G219" s="533">
        <v>0</v>
      </c>
      <c r="H219" s="534">
        <v>25</v>
      </c>
      <c r="I219" s="535">
        <v>13.583333333333332</v>
      </c>
      <c r="J219" s="536">
        <v>22.8</v>
      </c>
      <c r="K219" s="536">
        <v>25</v>
      </c>
      <c r="L219" s="537">
        <v>86.383333333333326</v>
      </c>
      <c r="M219" s="128"/>
      <c r="N219" s="128"/>
      <c r="O219" s="128"/>
      <c r="P219" s="128"/>
    </row>
    <row r="220" spans="1:16" x14ac:dyDescent="0.25">
      <c r="A220" s="532">
        <v>210</v>
      </c>
      <c r="B220" s="533">
        <v>53</v>
      </c>
      <c r="C220" s="533" t="s">
        <v>148</v>
      </c>
      <c r="D220" s="533" t="s">
        <v>1291</v>
      </c>
      <c r="E220" s="533" t="s">
        <v>1158</v>
      </c>
      <c r="F220" s="533" t="s">
        <v>13</v>
      </c>
      <c r="G220" s="533">
        <v>0</v>
      </c>
      <c r="H220" s="534">
        <v>25</v>
      </c>
      <c r="I220" s="535">
        <v>14.75</v>
      </c>
      <c r="J220" s="536">
        <v>21.599999999999998</v>
      </c>
      <c r="K220" s="536">
        <v>25</v>
      </c>
      <c r="L220" s="537">
        <v>86.35</v>
      </c>
      <c r="M220" s="128"/>
      <c r="N220" s="128"/>
      <c r="O220" s="128"/>
      <c r="P220" s="128"/>
    </row>
    <row r="221" spans="1:16" x14ac:dyDescent="0.25">
      <c r="A221" s="532">
        <v>211</v>
      </c>
      <c r="B221" s="533">
        <v>305</v>
      </c>
      <c r="C221" s="533" t="s">
        <v>1092</v>
      </c>
      <c r="D221" s="533" t="s">
        <v>209</v>
      </c>
      <c r="E221" s="533" t="s">
        <v>38</v>
      </c>
      <c r="F221" s="533">
        <v>0</v>
      </c>
      <c r="G221" s="533">
        <v>0</v>
      </c>
      <c r="H221" s="534">
        <v>25</v>
      </c>
      <c r="I221" s="535">
        <v>12.333333333333334</v>
      </c>
      <c r="J221" s="536">
        <v>25.2</v>
      </c>
      <c r="K221" s="536">
        <v>23.8</v>
      </c>
      <c r="L221" s="537">
        <v>86.333333333333329</v>
      </c>
      <c r="M221" s="128"/>
      <c r="N221" s="128"/>
      <c r="O221" s="128"/>
      <c r="P221" s="128"/>
    </row>
    <row r="222" spans="1:16" x14ac:dyDescent="0.25">
      <c r="A222" s="532">
        <v>212</v>
      </c>
      <c r="B222" s="533">
        <v>16</v>
      </c>
      <c r="C222" s="533" t="s">
        <v>1042</v>
      </c>
      <c r="D222" s="533" t="s">
        <v>41</v>
      </c>
      <c r="E222" s="533" t="s">
        <v>5</v>
      </c>
      <c r="F222" s="533" t="s">
        <v>188</v>
      </c>
      <c r="G222" s="533">
        <v>0</v>
      </c>
      <c r="H222" s="534">
        <v>25</v>
      </c>
      <c r="I222" s="535">
        <v>15</v>
      </c>
      <c r="J222" s="536">
        <v>24</v>
      </c>
      <c r="K222" s="536">
        <v>22.2</v>
      </c>
      <c r="L222" s="537">
        <v>86.2</v>
      </c>
      <c r="M222" s="128"/>
      <c r="N222" s="128"/>
      <c r="O222" s="128"/>
      <c r="P222" s="128"/>
    </row>
    <row r="223" spans="1:16" x14ac:dyDescent="0.25">
      <c r="A223" s="532">
        <v>213</v>
      </c>
      <c r="B223" s="533">
        <v>142</v>
      </c>
      <c r="C223" s="533" t="s">
        <v>1292</v>
      </c>
      <c r="D223" s="533" t="s">
        <v>153</v>
      </c>
      <c r="E223" s="533" t="s">
        <v>20</v>
      </c>
      <c r="F223" s="533" t="s">
        <v>1119</v>
      </c>
      <c r="G223" s="533">
        <v>0</v>
      </c>
      <c r="H223" s="534">
        <v>25</v>
      </c>
      <c r="I223" s="535">
        <v>15</v>
      </c>
      <c r="J223" s="536">
        <v>24</v>
      </c>
      <c r="K223" s="536">
        <v>22.2</v>
      </c>
      <c r="L223" s="537">
        <v>86.2</v>
      </c>
      <c r="M223" s="128"/>
      <c r="N223" s="128"/>
      <c r="O223" s="128"/>
      <c r="P223" s="128"/>
    </row>
    <row r="224" spans="1:16" x14ac:dyDescent="0.25">
      <c r="A224" s="532">
        <v>214</v>
      </c>
      <c r="B224" s="533">
        <v>254</v>
      </c>
      <c r="C224" s="533" t="s">
        <v>1293</v>
      </c>
      <c r="D224" s="533" t="s">
        <v>119</v>
      </c>
      <c r="E224" s="533">
        <v>0</v>
      </c>
      <c r="F224" s="533">
        <v>0</v>
      </c>
      <c r="G224" s="533" t="s">
        <v>247</v>
      </c>
      <c r="H224" s="534">
        <v>25</v>
      </c>
      <c r="I224" s="535">
        <v>15</v>
      </c>
      <c r="J224" s="536">
        <v>22.8</v>
      </c>
      <c r="K224" s="536">
        <v>23.400000000000002</v>
      </c>
      <c r="L224" s="537">
        <v>86.2</v>
      </c>
      <c r="M224" s="128"/>
      <c r="N224" s="128"/>
      <c r="O224" s="128"/>
      <c r="P224" s="128"/>
    </row>
    <row r="225" spans="1:16" x14ac:dyDescent="0.25">
      <c r="A225" s="532">
        <v>215</v>
      </c>
      <c r="B225" s="533">
        <v>308</v>
      </c>
      <c r="C225" s="533" t="s">
        <v>1294</v>
      </c>
      <c r="D225" s="533" t="s">
        <v>228</v>
      </c>
      <c r="E225" s="533" t="s">
        <v>84</v>
      </c>
      <c r="F225" s="533" t="s">
        <v>48</v>
      </c>
      <c r="G225" s="533">
        <v>0</v>
      </c>
      <c r="H225" s="534">
        <v>25</v>
      </c>
      <c r="I225" s="535">
        <v>15</v>
      </c>
      <c r="J225" s="536">
        <v>19.2</v>
      </c>
      <c r="K225" s="536">
        <v>27</v>
      </c>
      <c r="L225" s="537">
        <v>86.2</v>
      </c>
      <c r="M225" s="128"/>
      <c r="N225" s="128"/>
      <c r="O225" s="128"/>
      <c r="P225" s="128"/>
    </row>
    <row r="226" spans="1:16" x14ac:dyDescent="0.25">
      <c r="A226" s="532">
        <v>216</v>
      </c>
      <c r="B226" s="533">
        <v>313</v>
      </c>
      <c r="C226" s="533" t="s">
        <v>82</v>
      </c>
      <c r="D226" s="533" t="s">
        <v>171</v>
      </c>
      <c r="E226" s="533" t="s">
        <v>84</v>
      </c>
      <c r="F226" s="533" t="s">
        <v>48</v>
      </c>
      <c r="G226" s="533">
        <v>0</v>
      </c>
      <c r="H226" s="534">
        <v>25</v>
      </c>
      <c r="I226" s="535">
        <v>15</v>
      </c>
      <c r="J226" s="536">
        <v>19.2</v>
      </c>
      <c r="K226" s="536">
        <v>27</v>
      </c>
      <c r="L226" s="537">
        <v>86.2</v>
      </c>
      <c r="M226" s="128"/>
      <c r="N226" s="128"/>
      <c r="O226" s="128"/>
      <c r="P226" s="128"/>
    </row>
    <row r="227" spans="1:16" x14ac:dyDescent="0.25">
      <c r="A227" s="532">
        <v>217</v>
      </c>
      <c r="B227" s="533">
        <v>241</v>
      </c>
      <c r="C227" s="533" t="s">
        <v>112</v>
      </c>
      <c r="D227" s="533" t="s">
        <v>1295</v>
      </c>
      <c r="E227" s="533">
        <v>0</v>
      </c>
      <c r="F227" s="533">
        <v>0</v>
      </c>
      <c r="G227" s="533" t="s">
        <v>54</v>
      </c>
      <c r="H227" s="534">
        <v>25</v>
      </c>
      <c r="I227" s="535">
        <v>14.75</v>
      </c>
      <c r="J227" s="536">
        <v>22.8</v>
      </c>
      <c r="K227" s="536">
        <v>23.599999999999998</v>
      </c>
      <c r="L227" s="537">
        <v>86.149999999999991</v>
      </c>
      <c r="M227" s="128"/>
      <c r="N227" s="128"/>
      <c r="O227" s="128"/>
      <c r="P227" s="128"/>
    </row>
    <row r="228" spans="1:16" x14ac:dyDescent="0.25">
      <c r="A228" s="532">
        <v>218</v>
      </c>
      <c r="B228" s="533">
        <v>263</v>
      </c>
      <c r="C228" s="533" t="s">
        <v>172</v>
      </c>
      <c r="D228" s="533" t="s">
        <v>1296</v>
      </c>
      <c r="E228" s="533" t="s">
        <v>20</v>
      </c>
      <c r="F228" s="533" t="s">
        <v>21</v>
      </c>
      <c r="G228" s="533">
        <v>0</v>
      </c>
      <c r="H228" s="534">
        <v>23.75</v>
      </c>
      <c r="I228" s="535">
        <v>11.833333333333334</v>
      </c>
      <c r="J228" s="536">
        <v>25.2</v>
      </c>
      <c r="K228" s="536">
        <v>25.2</v>
      </c>
      <c r="L228" s="537">
        <v>85.983333333333334</v>
      </c>
      <c r="M228" s="128"/>
      <c r="N228" s="128"/>
      <c r="O228" s="128"/>
      <c r="P228" s="128"/>
    </row>
    <row r="229" spans="1:16" x14ac:dyDescent="0.25">
      <c r="A229" s="532">
        <v>219</v>
      </c>
      <c r="B229" s="533">
        <v>26</v>
      </c>
      <c r="C229" s="533" t="s">
        <v>1297</v>
      </c>
      <c r="D229" s="533" t="s">
        <v>1298</v>
      </c>
      <c r="E229" s="533">
        <v>0</v>
      </c>
      <c r="F229" s="533" t="s">
        <v>245</v>
      </c>
      <c r="G229" s="533">
        <v>0</v>
      </c>
      <c r="H229" s="534">
        <v>25</v>
      </c>
      <c r="I229" s="535">
        <v>14.75</v>
      </c>
      <c r="J229" s="536">
        <v>21.599999999999998</v>
      </c>
      <c r="K229" s="536">
        <v>24.6</v>
      </c>
      <c r="L229" s="537">
        <v>85.949999999999989</v>
      </c>
      <c r="M229" s="128"/>
      <c r="N229" s="128"/>
      <c r="O229" s="128"/>
      <c r="P229" s="128"/>
    </row>
    <row r="230" spans="1:16" x14ac:dyDescent="0.25">
      <c r="A230" s="532">
        <v>220</v>
      </c>
      <c r="B230" s="533">
        <v>77</v>
      </c>
      <c r="C230" s="533" t="s">
        <v>55</v>
      </c>
      <c r="D230" s="533" t="s">
        <v>968</v>
      </c>
      <c r="E230" s="533" t="s">
        <v>1158</v>
      </c>
      <c r="F230" s="533" t="s">
        <v>13</v>
      </c>
      <c r="G230" s="533">
        <v>0</v>
      </c>
      <c r="H230" s="534">
        <v>25</v>
      </c>
      <c r="I230" s="535">
        <v>15</v>
      </c>
      <c r="J230" s="536">
        <v>21.599999999999998</v>
      </c>
      <c r="K230" s="536">
        <v>24.2</v>
      </c>
      <c r="L230" s="537">
        <v>85.8</v>
      </c>
      <c r="M230" s="128"/>
      <c r="N230" s="128"/>
      <c r="O230" s="128"/>
      <c r="P230" s="128"/>
    </row>
    <row r="231" spans="1:16" x14ac:dyDescent="0.25">
      <c r="A231" s="532">
        <v>221</v>
      </c>
      <c r="B231" s="533">
        <v>123</v>
      </c>
      <c r="C231" s="533" t="s">
        <v>208</v>
      </c>
      <c r="D231" s="533" t="s">
        <v>206</v>
      </c>
      <c r="E231" s="533" t="s">
        <v>20</v>
      </c>
      <c r="F231" s="533" t="s">
        <v>1119</v>
      </c>
      <c r="G231" s="533">
        <v>0</v>
      </c>
      <c r="H231" s="534">
        <v>25</v>
      </c>
      <c r="I231" s="535">
        <v>15</v>
      </c>
      <c r="J231" s="536">
        <v>22.8</v>
      </c>
      <c r="K231" s="536">
        <v>23</v>
      </c>
      <c r="L231" s="537">
        <v>85.8</v>
      </c>
      <c r="M231" s="128"/>
      <c r="N231" s="128"/>
      <c r="O231" s="128"/>
      <c r="P231" s="128"/>
    </row>
    <row r="232" spans="1:16" x14ac:dyDescent="0.25">
      <c r="A232" s="532">
        <v>222</v>
      </c>
      <c r="B232" s="533">
        <v>98</v>
      </c>
      <c r="C232" s="533" t="s">
        <v>60</v>
      </c>
      <c r="D232" s="533" t="s">
        <v>134</v>
      </c>
      <c r="E232" s="533" t="s">
        <v>30</v>
      </c>
      <c r="F232" s="533" t="s">
        <v>31</v>
      </c>
      <c r="G232" s="533">
        <v>0</v>
      </c>
      <c r="H232" s="534">
        <v>25</v>
      </c>
      <c r="I232" s="535">
        <v>13.583333333333332</v>
      </c>
      <c r="J232" s="536">
        <v>22.8</v>
      </c>
      <c r="K232" s="536">
        <v>24.399999999999995</v>
      </c>
      <c r="L232" s="537">
        <v>85.783333333333317</v>
      </c>
      <c r="M232" s="128"/>
      <c r="N232" s="128"/>
      <c r="O232" s="128"/>
      <c r="P232" s="128"/>
    </row>
    <row r="233" spans="1:16" x14ac:dyDescent="0.25">
      <c r="A233" s="532">
        <v>223</v>
      </c>
      <c r="B233" s="533">
        <v>201</v>
      </c>
      <c r="C233" s="533" t="s">
        <v>1299</v>
      </c>
      <c r="D233" s="533" t="s">
        <v>255</v>
      </c>
      <c r="E233" s="533" t="s">
        <v>154</v>
      </c>
      <c r="F233" s="533" t="s">
        <v>20</v>
      </c>
      <c r="G233" s="533">
        <v>0</v>
      </c>
      <c r="H233" s="534">
        <v>25</v>
      </c>
      <c r="I233" s="535">
        <v>14.75</v>
      </c>
      <c r="J233" s="536">
        <v>21.599999999999998</v>
      </c>
      <c r="K233" s="536">
        <v>24.400000000000002</v>
      </c>
      <c r="L233" s="537">
        <v>85.75</v>
      </c>
      <c r="M233" s="128"/>
      <c r="N233" s="128"/>
      <c r="O233" s="128"/>
      <c r="P233" s="128"/>
    </row>
    <row r="234" spans="1:16" x14ac:dyDescent="0.25">
      <c r="A234" s="532">
        <v>224</v>
      </c>
      <c r="B234" s="533">
        <v>164</v>
      </c>
      <c r="C234" s="533" t="s">
        <v>1300</v>
      </c>
      <c r="D234" s="533" t="s">
        <v>1301</v>
      </c>
      <c r="E234" s="533" t="s">
        <v>12</v>
      </c>
      <c r="F234" s="533" t="s">
        <v>84</v>
      </c>
      <c r="G234" s="533">
        <v>0</v>
      </c>
      <c r="H234" s="534">
        <v>25</v>
      </c>
      <c r="I234" s="535">
        <v>15</v>
      </c>
      <c r="J234" s="536">
        <v>20.399999999999999</v>
      </c>
      <c r="K234" s="536">
        <v>25.199999999999996</v>
      </c>
      <c r="L234" s="537">
        <v>85.6</v>
      </c>
      <c r="M234" s="128"/>
      <c r="N234" s="128"/>
      <c r="O234" s="128"/>
      <c r="P234" s="128"/>
    </row>
    <row r="235" spans="1:16" x14ac:dyDescent="0.25">
      <c r="A235" s="532">
        <v>225</v>
      </c>
      <c r="B235" s="533">
        <v>178</v>
      </c>
      <c r="C235" s="533" t="s">
        <v>1302</v>
      </c>
      <c r="D235" s="533" t="s">
        <v>1303</v>
      </c>
      <c r="E235" s="533" t="s">
        <v>30</v>
      </c>
      <c r="F235" s="533" t="s">
        <v>31</v>
      </c>
      <c r="G235" s="533">
        <v>0</v>
      </c>
      <c r="H235" s="534">
        <v>25</v>
      </c>
      <c r="I235" s="535">
        <v>14.75</v>
      </c>
      <c r="J235" s="536">
        <v>20.399999999999999</v>
      </c>
      <c r="K235" s="536">
        <v>25.4</v>
      </c>
      <c r="L235" s="537">
        <v>85.55</v>
      </c>
      <c r="M235" s="128"/>
      <c r="N235" s="128"/>
      <c r="O235" s="128"/>
      <c r="P235" s="128"/>
    </row>
    <row r="236" spans="1:16" x14ac:dyDescent="0.25">
      <c r="A236" s="532">
        <v>226</v>
      </c>
      <c r="B236" s="533">
        <v>202</v>
      </c>
      <c r="C236" s="533" t="s">
        <v>1304</v>
      </c>
      <c r="D236" s="533" t="s">
        <v>69</v>
      </c>
      <c r="E236" s="533" t="s">
        <v>30</v>
      </c>
      <c r="F236" s="533" t="s">
        <v>31</v>
      </c>
      <c r="G236" s="533">
        <v>0</v>
      </c>
      <c r="H236" s="534">
        <v>25</v>
      </c>
      <c r="I236" s="535">
        <v>14.75</v>
      </c>
      <c r="J236" s="536">
        <v>22.8</v>
      </c>
      <c r="K236" s="536">
        <v>23</v>
      </c>
      <c r="L236" s="537">
        <v>85.55</v>
      </c>
      <c r="M236" s="128"/>
      <c r="N236" s="128"/>
      <c r="O236" s="128"/>
      <c r="P236" s="128"/>
    </row>
    <row r="237" spans="1:16" x14ac:dyDescent="0.25">
      <c r="A237" s="532">
        <v>227</v>
      </c>
      <c r="B237" s="533">
        <v>52</v>
      </c>
      <c r="C237" s="533" t="s">
        <v>98</v>
      </c>
      <c r="D237" s="533" t="s">
        <v>1305</v>
      </c>
      <c r="E237" s="533" t="s">
        <v>816</v>
      </c>
      <c r="F237" s="533" t="s">
        <v>21</v>
      </c>
      <c r="G237" s="533">
        <v>0</v>
      </c>
      <c r="H237" s="534">
        <v>25</v>
      </c>
      <c r="I237" s="535">
        <v>15</v>
      </c>
      <c r="J237" s="536">
        <v>26.4</v>
      </c>
      <c r="K237" s="536">
        <v>19</v>
      </c>
      <c r="L237" s="537">
        <v>85.4</v>
      </c>
      <c r="M237" s="128"/>
      <c r="N237" s="128"/>
      <c r="O237" s="128"/>
      <c r="P237" s="128"/>
    </row>
    <row r="238" spans="1:16" x14ac:dyDescent="0.25">
      <c r="A238" s="532">
        <v>228</v>
      </c>
      <c r="B238" s="533">
        <v>135</v>
      </c>
      <c r="C238" s="533" t="s">
        <v>159</v>
      </c>
      <c r="D238" s="533" t="s">
        <v>1306</v>
      </c>
      <c r="E238" s="533">
        <v>0</v>
      </c>
      <c r="F238" s="533" t="s">
        <v>7</v>
      </c>
      <c r="G238" s="533">
        <v>0</v>
      </c>
      <c r="H238" s="534">
        <v>25</v>
      </c>
      <c r="I238" s="535">
        <v>15</v>
      </c>
      <c r="J238" s="536">
        <v>19.2</v>
      </c>
      <c r="K238" s="536">
        <v>26.200000000000003</v>
      </c>
      <c r="L238" s="537">
        <v>85.4</v>
      </c>
      <c r="M238" s="128"/>
      <c r="N238" s="128"/>
      <c r="O238" s="128"/>
      <c r="P238" s="128"/>
    </row>
    <row r="239" spans="1:16" x14ac:dyDescent="0.25">
      <c r="A239" s="532">
        <v>229</v>
      </c>
      <c r="B239" s="533">
        <v>110</v>
      </c>
      <c r="C239" s="533" t="s">
        <v>1307</v>
      </c>
      <c r="D239" s="533" t="s">
        <v>1308</v>
      </c>
      <c r="E239" s="533" t="s">
        <v>20</v>
      </c>
      <c r="F239" s="533" t="s">
        <v>1119</v>
      </c>
      <c r="G239" s="533">
        <v>0</v>
      </c>
      <c r="H239" s="534">
        <v>25</v>
      </c>
      <c r="I239" s="535">
        <v>15</v>
      </c>
      <c r="J239" s="536">
        <v>20.399999999999999</v>
      </c>
      <c r="K239" s="536">
        <v>24.999999999999996</v>
      </c>
      <c r="L239" s="537">
        <v>85.399999999999991</v>
      </c>
      <c r="M239" s="128"/>
      <c r="N239" s="128"/>
      <c r="O239" s="128"/>
      <c r="P239" s="128"/>
    </row>
    <row r="240" spans="1:16" x14ac:dyDescent="0.25">
      <c r="A240" s="532">
        <v>230</v>
      </c>
      <c r="B240" s="533">
        <v>116</v>
      </c>
      <c r="C240" s="533" t="s">
        <v>1309</v>
      </c>
      <c r="D240" s="533" t="s">
        <v>989</v>
      </c>
      <c r="E240" s="533" t="s">
        <v>30</v>
      </c>
      <c r="F240" s="533" t="s">
        <v>31</v>
      </c>
      <c r="G240" s="533">
        <v>0</v>
      </c>
      <c r="H240" s="534">
        <v>25</v>
      </c>
      <c r="I240" s="535">
        <v>15</v>
      </c>
      <c r="J240" s="536">
        <v>21.599999999999998</v>
      </c>
      <c r="K240" s="536">
        <v>23.799999999999997</v>
      </c>
      <c r="L240" s="537">
        <v>85.399999999999991</v>
      </c>
      <c r="M240" s="128"/>
      <c r="N240" s="128"/>
      <c r="O240" s="128"/>
      <c r="P240" s="128"/>
    </row>
    <row r="241" spans="1:16" x14ac:dyDescent="0.25">
      <c r="A241" s="532">
        <v>231</v>
      </c>
      <c r="B241" s="533">
        <v>180</v>
      </c>
      <c r="C241" s="533" t="s">
        <v>1046</v>
      </c>
      <c r="D241" s="533" t="s">
        <v>902</v>
      </c>
      <c r="E241" s="533" t="s">
        <v>84</v>
      </c>
      <c r="F241" s="533" t="s">
        <v>48</v>
      </c>
      <c r="G241" s="533">
        <v>0</v>
      </c>
      <c r="H241" s="534">
        <v>25</v>
      </c>
      <c r="I241" s="535">
        <v>15</v>
      </c>
      <c r="J241" s="536">
        <v>21.599999999999998</v>
      </c>
      <c r="K241" s="536">
        <v>23.8</v>
      </c>
      <c r="L241" s="537">
        <v>85.399999999999991</v>
      </c>
      <c r="M241" s="128"/>
      <c r="N241" s="128"/>
      <c r="O241" s="128"/>
      <c r="P241" s="128"/>
    </row>
    <row r="242" spans="1:16" x14ac:dyDescent="0.25">
      <c r="A242" s="532">
        <v>232</v>
      </c>
      <c r="B242" s="533">
        <v>189</v>
      </c>
      <c r="C242" s="533" t="s">
        <v>98</v>
      </c>
      <c r="D242" s="533" t="s">
        <v>96</v>
      </c>
      <c r="E242" s="533">
        <v>0</v>
      </c>
      <c r="F242" s="533" t="s">
        <v>7</v>
      </c>
      <c r="G242" s="533">
        <v>0</v>
      </c>
      <c r="H242" s="534">
        <v>25</v>
      </c>
      <c r="I242" s="535">
        <v>14.5</v>
      </c>
      <c r="J242" s="536">
        <v>21.599999999999998</v>
      </c>
      <c r="K242" s="536">
        <v>24.2</v>
      </c>
      <c r="L242" s="537">
        <v>85.3</v>
      </c>
      <c r="M242" s="128"/>
      <c r="N242" s="128"/>
      <c r="O242" s="128"/>
      <c r="P242" s="128"/>
    </row>
    <row r="243" spans="1:16" x14ac:dyDescent="0.25">
      <c r="A243" s="532">
        <v>233</v>
      </c>
      <c r="B243" s="533">
        <v>121</v>
      </c>
      <c r="C243" s="533" t="s">
        <v>1310</v>
      </c>
      <c r="D243" s="533" t="s">
        <v>11</v>
      </c>
      <c r="E243" s="533" t="s">
        <v>30</v>
      </c>
      <c r="F243" s="533" t="s">
        <v>31</v>
      </c>
      <c r="G243" s="533">
        <v>0</v>
      </c>
      <c r="H243" s="534">
        <v>25</v>
      </c>
      <c r="I243" s="535">
        <v>15</v>
      </c>
      <c r="J243" s="536">
        <v>20.399999999999999</v>
      </c>
      <c r="K243" s="536">
        <v>24.799999999999997</v>
      </c>
      <c r="L243" s="537">
        <v>85.199999999999989</v>
      </c>
      <c r="M243" s="128"/>
      <c r="N243" s="128"/>
      <c r="O243" s="128"/>
      <c r="P243" s="128"/>
    </row>
    <row r="244" spans="1:16" x14ac:dyDescent="0.25">
      <c r="A244" s="532">
        <v>234</v>
      </c>
      <c r="B244" s="533">
        <v>124</v>
      </c>
      <c r="C244" s="533" t="s">
        <v>1311</v>
      </c>
      <c r="D244" s="533" t="s">
        <v>111</v>
      </c>
      <c r="E244" s="533">
        <v>0</v>
      </c>
      <c r="F244" s="533">
        <v>0</v>
      </c>
      <c r="G244" s="533" t="s">
        <v>238</v>
      </c>
      <c r="H244" s="534">
        <v>25</v>
      </c>
      <c r="I244" s="535">
        <v>15</v>
      </c>
      <c r="J244" s="536">
        <v>22.8</v>
      </c>
      <c r="K244" s="536">
        <v>22.4</v>
      </c>
      <c r="L244" s="537">
        <v>85.199999999999989</v>
      </c>
      <c r="M244" s="128"/>
      <c r="N244" s="128"/>
      <c r="O244" s="128"/>
      <c r="P244" s="128"/>
    </row>
    <row r="245" spans="1:16" x14ac:dyDescent="0.25">
      <c r="A245" s="532">
        <v>235</v>
      </c>
      <c r="B245" s="533">
        <v>312</v>
      </c>
      <c r="C245" s="533" t="s">
        <v>895</v>
      </c>
      <c r="D245" s="533" t="s">
        <v>1312</v>
      </c>
      <c r="E245" s="533" t="s">
        <v>20</v>
      </c>
      <c r="F245" s="533" t="s">
        <v>21</v>
      </c>
      <c r="G245" s="533">
        <v>0</v>
      </c>
      <c r="H245" s="534">
        <v>25</v>
      </c>
      <c r="I245" s="535">
        <v>15</v>
      </c>
      <c r="J245" s="536">
        <v>22.8</v>
      </c>
      <c r="K245" s="536">
        <v>22.4</v>
      </c>
      <c r="L245" s="537">
        <v>85.199999999999989</v>
      </c>
      <c r="M245" s="128"/>
      <c r="N245" s="128"/>
      <c r="O245" s="128"/>
      <c r="P245" s="128"/>
    </row>
    <row r="246" spans="1:16" x14ac:dyDescent="0.25">
      <c r="A246" s="532">
        <v>236</v>
      </c>
      <c r="B246" s="533">
        <v>161</v>
      </c>
      <c r="C246" s="533" t="s">
        <v>98</v>
      </c>
      <c r="D246" s="533" t="s">
        <v>1008</v>
      </c>
      <c r="E246" s="533">
        <v>0</v>
      </c>
      <c r="F246" s="533" t="s">
        <v>57</v>
      </c>
      <c r="G246" s="533">
        <v>0</v>
      </c>
      <c r="H246" s="534">
        <v>25</v>
      </c>
      <c r="I246" s="535">
        <v>14.75</v>
      </c>
      <c r="J246" s="536">
        <v>20.399999999999999</v>
      </c>
      <c r="K246" s="536">
        <v>25</v>
      </c>
      <c r="L246" s="537">
        <v>85.15</v>
      </c>
      <c r="M246" s="128"/>
      <c r="N246" s="128"/>
      <c r="O246" s="128"/>
      <c r="P246" s="128"/>
    </row>
    <row r="247" spans="1:16" x14ac:dyDescent="0.25">
      <c r="A247" s="532">
        <v>237</v>
      </c>
      <c r="B247" s="533">
        <v>133</v>
      </c>
      <c r="C247" s="533" t="s">
        <v>969</v>
      </c>
      <c r="D247" s="533" t="s">
        <v>232</v>
      </c>
      <c r="E247" s="533">
        <v>0</v>
      </c>
      <c r="F247" s="533">
        <v>0</v>
      </c>
      <c r="G247" s="533" t="s">
        <v>54</v>
      </c>
      <c r="H247" s="534">
        <v>25</v>
      </c>
      <c r="I247" s="535">
        <v>13.25</v>
      </c>
      <c r="J247" s="536">
        <v>24</v>
      </c>
      <c r="K247" s="536">
        <v>22.8</v>
      </c>
      <c r="L247" s="537">
        <v>85.05</v>
      </c>
      <c r="M247" s="128"/>
      <c r="N247" s="128"/>
      <c r="O247" s="128"/>
      <c r="P247" s="128"/>
    </row>
    <row r="248" spans="1:16" x14ac:dyDescent="0.25">
      <c r="A248" s="532">
        <v>238</v>
      </c>
      <c r="B248" s="533">
        <v>240</v>
      </c>
      <c r="C248" s="533" t="s">
        <v>243</v>
      </c>
      <c r="D248" s="533" t="s">
        <v>146</v>
      </c>
      <c r="E248" s="533">
        <v>0</v>
      </c>
      <c r="F248" s="533">
        <v>0</v>
      </c>
      <c r="G248" s="533">
        <v>0</v>
      </c>
      <c r="H248" s="534">
        <v>25</v>
      </c>
      <c r="I248" s="535">
        <v>14.416666666666668</v>
      </c>
      <c r="J248" s="536">
        <v>19.2</v>
      </c>
      <c r="K248" s="536">
        <v>26.400000000000002</v>
      </c>
      <c r="L248" s="537">
        <v>85.01666666666668</v>
      </c>
      <c r="M248" s="128"/>
      <c r="N248" s="128"/>
      <c r="O248" s="128"/>
      <c r="P248" s="128"/>
    </row>
    <row r="249" spans="1:16" x14ac:dyDescent="0.25">
      <c r="A249" s="532">
        <v>239</v>
      </c>
      <c r="B249" s="533">
        <v>122</v>
      </c>
      <c r="C249" s="533" t="s">
        <v>92</v>
      </c>
      <c r="D249" s="533" t="s">
        <v>1313</v>
      </c>
      <c r="E249" s="533" t="s">
        <v>30</v>
      </c>
      <c r="F249" s="533" t="s">
        <v>31</v>
      </c>
      <c r="G249" s="533">
        <v>0</v>
      </c>
      <c r="H249" s="534">
        <v>25</v>
      </c>
      <c r="I249" s="535">
        <v>15</v>
      </c>
      <c r="J249" s="536">
        <v>20.399999999999999</v>
      </c>
      <c r="K249" s="536">
        <v>24.599999999999998</v>
      </c>
      <c r="L249" s="537">
        <v>85</v>
      </c>
      <c r="M249" s="128"/>
      <c r="N249" s="128"/>
      <c r="O249" s="128"/>
      <c r="P249" s="128"/>
    </row>
    <row r="250" spans="1:16" x14ac:dyDescent="0.25">
      <c r="A250" s="532">
        <v>240</v>
      </c>
      <c r="B250" s="533">
        <v>214</v>
      </c>
      <c r="C250" s="533" t="s">
        <v>1314</v>
      </c>
      <c r="D250" s="533" t="s">
        <v>134</v>
      </c>
      <c r="E250" s="533" t="s">
        <v>12</v>
      </c>
      <c r="F250" s="533" t="s">
        <v>84</v>
      </c>
      <c r="G250" s="533">
        <v>0</v>
      </c>
      <c r="H250" s="534">
        <v>25</v>
      </c>
      <c r="I250" s="535">
        <v>15</v>
      </c>
      <c r="J250" s="536">
        <v>20.399999999999999</v>
      </c>
      <c r="K250" s="536">
        <v>24.6</v>
      </c>
      <c r="L250" s="537">
        <v>85</v>
      </c>
      <c r="M250" s="128"/>
      <c r="N250" s="128"/>
      <c r="O250" s="128"/>
      <c r="P250" s="128"/>
    </row>
    <row r="251" spans="1:16" x14ac:dyDescent="0.25">
      <c r="A251" s="532">
        <v>241</v>
      </c>
      <c r="B251" s="533">
        <v>249</v>
      </c>
      <c r="C251" s="533" t="s">
        <v>127</v>
      </c>
      <c r="D251" s="533" t="s">
        <v>193</v>
      </c>
      <c r="E251" s="533" t="s">
        <v>12</v>
      </c>
      <c r="F251" s="533" t="s">
        <v>13</v>
      </c>
      <c r="G251" s="533">
        <v>0</v>
      </c>
      <c r="H251" s="534">
        <v>25</v>
      </c>
      <c r="I251" s="535">
        <v>15</v>
      </c>
      <c r="J251" s="536">
        <v>21.599999999999998</v>
      </c>
      <c r="K251" s="536">
        <v>23.400000000000002</v>
      </c>
      <c r="L251" s="537">
        <v>85</v>
      </c>
      <c r="M251" s="128"/>
      <c r="N251" s="128"/>
      <c r="O251" s="128"/>
      <c r="P251" s="128"/>
    </row>
    <row r="252" spans="1:16" x14ac:dyDescent="0.25">
      <c r="A252" s="532">
        <v>242</v>
      </c>
      <c r="B252" s="533">
        <v>63</v>
      </c>
      <c r="C252" s="533" t="s">
        <v>1315</v>
      </c>
      <c r="D252" s="533" t="s">
        <v>782</v>
      </c>
      <c r="E252" s="533" t="s">
        <v>1029</v>
      </c>
      <c r="F252" s="533" t="s">
        <v>17</v>
      </c>
      <c r="G252" s="533">
        <v>0</v>
      </c>
      <c r="H252" s="534">
        <v>25</v>
      </c>
      <c r="I252" s="535">
        <v>14.5</v>
      </c>
      <c r="J252" s="536">
        <v>20.399999999999999</v>
      </c>
      <c r="K252" s="536">
        <v>25</v>
      </c>
      <c r="L252" s="537">
        <v>84.9</v>
      </c>
      <c r="M252" s="128"/>
      <c r="N252" s="128"/>
      <c r="O252" s="128"/>
      <c r="P252" s="128"/>
    </row>
    <row r="253" spans="1:16" x14ac:dyDescent="0.25">
      <c r="A253" s="532">
        <v>243</v>
      </c>
      <c r="B253" s="533">
        <v>279</v>
      </c>
      <c r="C253" s="533" t="s">
        <v>1054</v>
      </c>
      <c r="D253" s="533" t="s">
        <v>62</v>
      </c>
      <c r="E253" s="533" t="s">
        <v>16</v>
      </c>
      <c r="F253" s="533" t="s">
        <v>17</v>
      </c>
      <c r="G253" s="533">
        <v>0</v>
      </c>
      <c r="H253" s="534">
        <v>22.5</v>
      </c>
      <c r="I253" s="535">
        <v>13.333333333333332</v>
      </c>
      <c r="J253" s="536">
        <v>22.8</v>
      </c>
      <c r="K253" s="536">
        <v>26.2</v>
      </c>
      <c r="L253" s="537">
        <v>84.833333333333329</v>
      </c>
      <c r="M253" s="128"/>
      <c r="N253" s="128"/>
      <c r="O253" s="128"/>
      <c r="P253" s="128"/>
    </row>
    <row r="254" spans="1:16" x14ac:dyDescent="0.25">
      <c r="A254" s="532">
        <v>244</v>
      </c>
      <c r="B254" s="533">
        <v>207</v>
      </c>
      <c r="C254" s="533" t="s">
        <v>1316</v>
      </c>
      <c r="D254" s="533" t="s">
        <v>957</v>
      </c>
      <c r="E254" s="533" t="s">
        <v>154</v>
      </c>
      <c r="F254" s="533" t="s">
        <v>20</v>
      </c>
      <c r="G254" s="533">
        <v>0</v>
      </c>
      <c r="H254" s="534">
        <v>25</v>
      </c>
      <c r="I254" s="535">
        <v>15</v>
      </c>
      <c r="J254" s="536">
        <v>22.8</v>
      </c>
      <c r="K254" s="536">
        <v>22.000000000000004</v>
      </c>
      <c r="L254" s="537">
        <v>84.8</v>
      </c>
      <c r="M254" s="128"/>
      <c r="N254" s="128"/>
      <c r="O254" s="128"/>
      <c r="P254" s="128"/>
    </row>
    <row r="255" spans="1:16" x14ac:dyDescent="0.25">
      <c r="A255" s="532">
        <v>245</v>
      </c>
      <c r="B255" s="533">
        <v>338</v>
      </c>
      <c r="C255" s="533" t="s">
        <v>168</v>
      </c>
      <c r="D255" s="533" t="s">
        <v>56</v>
      </c>
      <c r="E255" s="533" t="s">
        <v>16</v>
      </c>
      <c r="F255" s="533" t="s">
        <v>17</v>
      </c>
      <c r="G255" s="533">
        <v>0</v>
      </c>
      <c r="H255" s="534">
        <v>25</v>
      </c>
      <c r="I255" s="535">
        <v>14.666666666666668</v>
      </c>
      <c r="J255" s="536">
        <v>22.8</v>
      </c>
      <c r="K255" s="536">
        <v>22.2</v>
      </c>
      <c r="L255" s="537">
        <v>84.666666666666671</v>
      </c>
      <c r="M255" s="128"/>
      <c r="N255" s="128"/>
      <c r="O255" s="128"/>
      <c r="P255" s="128"/>
    </row>
    <row r="256" spans="1:16" x14ac:dyDescent="0.25">
      <c r="A256" s="532">
        <v>246</v>
      </c>
      <c r="B256" s="533">
        <v>74</v>
      </c>
      <c r="C256" s="533" t="s">
        <v>168</v>
      </c>
      <c r="D256" s="533" t="s">
        <v>121</v>
      </c>
      <c r="E256" s="533" t="s">
        <v>1158</v>
      </c>
      <c r="F256" s="533" t="s">
        <v>13</v>
      </c>
      <c r="G256" s="533">
        <v>0</v>
      </c>
      <c r="H256" s="534">
        <v>25</v>
      </c>
      <c r="I256" s="535">
        <v>15</v>
      </c>
      <c r="J256" s="536">
        <v>20.399999999999999</v>
      </c>
      <c r="K256" s="536">
        <v>24.2</v>
      </c>
      <c r="L256" s="537">
        <v>84.6</v>
      </c>
      <c r="M256" s="128"/>
      <c r="N256" s="128"/>
      <c r="O256" s="128"/>
      <c r="P256" s="128"/>
    </row>
    <row r="257" spans="1:16" x14ac:dyDescent="0.25">
      <c r="A257" s="532">
        <v>247</v>
      </c>
      <c r="B257" s="533">
        <v>56</v>
      </c>
      <c r="C257" s="533" t="s">
        <v>1317</v>
      </c>
      <c r="D257" s="533" t="s">
        <v>140</v>
      </c>
      <c r="E257" s="533" t="s">
        <v>816</v>
      </c>
      <c r="F257" s="533" t="s">
        <v>21</v>
      </c>
      <c r="G257" s="533">
        <v>0</v>
      </c>
      <c r="H257" s="534">
        <v>25</v>
      </c>
      <c r="I257" s="535">
        <v>15</v>
      </c>
      <c r="J257" s="536">
        <v>24</v>
      </c>
      <c r="K257" s="536">
        <v>20.399999999999999</v>
      </c>
      <c r="L257" s="537">
        <v>84.4</v>
      </c>
      <c r="M257" s="128"/>
      <c r="N257" s="128"/>
      <c r="O257" s="128"/>
      <c r="P257" s="128"/>
    </row>
    <row r="258" spans="1:16" x14ac:dyDescent="0.25">
      <c r="A258" s="532">
        <v>248</v>
      </c>
      <c r="B258" s="533">
        <v>229</v>
      </c>
      <c r="C258" s="533" t="s">
        <v>1318</v>
      </c>
      <c r="D258" s="533" t="s">
        <v>1319</v>
      </c>
      <c r="E258" s="533" t="s">
        <v>38</v>
      </c>
      <c r="F258" s="533">
        <v>0</v>
      </c>
      <c r="G258" s="533">
        <v>0</v>
      </c>
      <c r="H258" s="534">
        <v>25</v>
      </c>
      <c r="I258" s="535">
        <v>15</v>
      </c>
      <c r="J258" s="536">
        <v>20.399999999999999</v>
      </c>
      <c r="K258" s="536">
        <v>24</v>
      </c>
      <c r="L258" s="537">
        <v>84.4</v>
      </c>
      <c r="M258" s="128"/>
      <c r="N258" s="128"/>
      <c r="O258" s="128"/>
      <c r="P258" s="128"/>
    </row>
    <row r="259" spans="1:16" x14ac:dyDescent="0.25">
      <c r="A259" s="532">
        <v>249</v>
      </c>
      <c r="B259" s="533">
        <v>31</v>
      </c>
      <c r="C259" s="533" t="s">
        <v>837</v>
      </c>
      <c r="D259" s="533" t="s">
        <v>111</v>
      </c>
      <c r="E259" s="533">
        <v>0</v>
      </c>
      <c r="F259" s="533" t="s">
        <v>7</v>
      </c>
      <c r="G259" s="533">
        <v>0</v>
      </c>
      <c r="H259" s="534">
        <v>22.5</v>
      </c>
      <c r="I259" s="535">
        <v>13.833333333333332</v>
      </c>
      <c r="J259" s="536">
        <v>24</v>
      </c>
      <c r="K259" s="536">
        <v>23.999999999999996</v>
      </c>
      <c r="L259" s="537">
        <v>84.333333333333329</v>
      </c>
      <c r="M259" s="128"/>
      <c r="N259" s="128"/>
      <c r="O259" s="128"/>
      <c r="P259" s="128"/>
    </row>
    <row r="260" spans="1:16" x14ac:dyDescent="0.25">
      <c r="A260" s="532">
        <v>250</v>
      </c>
      <c r="B260" s="533">
        <v>247</v>
      </c>
      <c r="C260" s="533" t="s">
        <v>1320</v>
      </c>
      <c r="D260" s="533" t="s">
        <v>1321</v>
      </c>
      <c r="E260" s="533" t="s">
        <v>12</v>
      </c>
      <c r="F260" s="533" t="s">
        <v>13</v>
      </c>
      <c r="G260" s="533">
        <v>0</v>
      </c>
      <c r="H260" s="534">
        <v>25</v>
      </c>
      <c r="I260" s="535">
        <v>15</v>
      </c>
      <c r="J260" s="536">
        <v>20.399999999999999</v>
      </c>
      <c r="K260" s="536">
        <v>23.8</v>
      </c>
      <c r="L260" s="537">
        <v>84.2</v>
      </c>
      <c r="M260" s="128"/>
      <c r="N260" s="128"/>
      <c r="O260" s="128"/>
      <c r="P260" s="128"/>
    </row>
    <row r="261" spans="1:16" x14ac:dyDescent="0.25">
      <c r="A261" s="532">
        <v>251</v>
      </c>
      <c r="B261" s="533">
        <v>342</v>
      </c>
      <c r="C261" s="533" t="s">
        <v>98</v>
      </c>
      <c r="D261" s="533" t="s">
        <v>100</v>
      </c>
      <c r="E261" s="533" t="s">
        <v>57</v>
      </c>
      <c r="F261" s="533">
        <v>0</v>
      </c>
      <c r="G261" s="533">
        <v>0</v>
      </c>
      <c r="H261" s="534">
        <v>25</v>
      </c>
      <c r="I261" s="535">
        <v>15</v>
      </c>
      <c r="J261" s="536">
        <v>20.399999999999999</v>
      </c>
      <c r="K261" s="536">
        <v>23.8</v>
      </c>
      <c r="L261" s="537">
        <v>84.2</v>
      </c>
      <c r="M261" s="128"/>
      <c r="N261" s="128"/>
      <c r="O261" s="128"/>
      <c r="P261" s="128"/>
    </row>
    <row r="262" spans="1:16" x14ac:dyDescent="0.25">
      <c r="A262" s="532">
        <v>252</v>
      </c>
      <c r="B262" s="533">
        <v>12</v>
      </c>
      <c r="C262" s="533" t="s">
        <v>76</v>
      </c>
      <c r="D262" s="533" t="s">
        <v>107</v>
      </c>
      <c r="E262" s="533">
        <v>0</v>
      </c>
      <c r="F262" s="533" t="s">
        <v>245</v>
      </c>
      <c r="G262" s="533">
        <v>0</v>
      </c>
      <c r="H262" s="534">
        <v>25</v>
      </c>
      <c r="I262" s="535">
        <v>15</v>
      </c>
      <c r="J262" s="536">
        <v>20.399999999999999</v>
      </c>
      <c r="K262" s="536">
        <v>23.799999999999997</v>
      </c>
      <c r="L262" s="537">
        <v>84.199999999999989</v>
      </c>
      <c r="M262" s="128"/>
      <c r="N262" s="128"/>
      <c r="O262" s="128"/>
      <c r="P262" s="128"/>
    </row>
    <row r="263" spans="1:16" x14ac:dyDescent="0.25">
      <c r="A263" s="532">
        <v>253</v>
      </c>
      <c r="B263" s="533">
        <v>107</v>
      </c>
      <c r="C263" s="533" t="s">
        <v>1322</v>
      </c>
      <c r="D263" s="533" t="s">
        <v>248</v>
      </c>
      <c r="E263" s="533" t="s">
        <v>30</v>
      </c>
      <c r="F263" s="533" t="s">
        <v>31</v>
      </c>
      <c r="G263" s="533">
        <v>0</v>
      </c>
      <c r="H263" s="534">
        <v>25</v>
      </c>
      <c r="I263" s="535">
        <v>15</v>
      </c>
      <c r="J263" s="536">
        <v>21.599999999999998</v>
      </c>
      <c r="K263" s="536">
        <v>22.6</v>
      </c>
      <c r="L263" s="537">
        <v>84.199999999999989</v>
      </c>
      <c r="M263" s="128"/>
      <c r="N263" s="128"/>
      <c r="O263" s="128"/>
      <c r="P263" s="128"/>
    </row>
    <row r="264" spans="1:16" x14ac:dyDescent="0.25">
      <c r="A264" s="532">
        <v>254</v>
      </c>
      <c r="B264" s="533">
        <v>155</v>
      </c>
      <c r="C264" s="533" t="s">
        <v>194</v>
      </c>
      <c r="D264" s="533" t="s">
        <v>77</v>
      </c>
      <c r="E264" s="533">
        <v>0</v>
      </c>
      <c r="F264" s="533" t="s">
        <v>57</v>
      </c>
      <c r="G264" s="533">
        <v>0</v>
      </c>
      <c r="H264" s="534">
        <v>21.25</v>
      </c>
      <c r="I264" s="535">
        <v>12.916666666666668</v>
      </c>
      <c r="J264" s="536">
        <v>26.4</v>
      </c>
      <c r="K264" s="536">
        <v>23.599999999999998</v>
      </c>
      <c r="L264" s="537">
        <v>84.166666666666671</v>
      </c>
      <c r="M264" s="128"/>
      <c r="N264" s="128"/>
      <c r="O264" s="128"/>
      <c r="P264" s="128"/>
    </row>
    <row r="265" spans="1:16" x14ac:dyDescent="0.25">
      <c r="A265" s="532">
        <v>255</v>
      </c>
      <c r="B265" s="533">
        <v>205</v>
      </c>
      <c r="C265" s="533" t="s">
        <v>1201</v>
      </c>
      <c r="D265" s="533" t="s">
        <v>52</v>
      </c>
      <c r="E265" s="533" t="s">
        <v>154</v>
      </c>
      <c r="F265" s="533" t="s">
        <v>20</v>
      </c>
      <c r="G265" s="533">
        <v>0</v>
      </c>
      <c r="H265" s="534">
        <v>25</v>
      </c>
      <c r="I265" s="535">
        <v>14.75</v>
      </c>
      <c r="J265" s="536">
        <v>22.8</v>
      </c>
      <c r="K265" s="536">
        <v>21.6</v>
      </c>
      <c r="L265" s="537">
        <v>84.15</v>
      </c>
      <c r="M265" s="128"/>
      <c r="N265" s="128"/>
      <c r="O265" s="128"/>
      <c r="P265" s="128"/>
    </row>
    <row r="266" spans="1:16" x14ac:dyDescent="0.25">
      <c r="A266" s="532">
        <v>256</v>
      </c>
      <c r="B266" s="533">
        <v>66</v>
      </c>
      <c r="C266" s="533" t="s">
        <v>945</v>
      </c>
      <c r="D266" s="533" t="s">
        <v>1006</v>
      </c>
      <c r="E266" s="533" t="s">
        <v>1158</v>
      </c>
      <c r="F266" s="533" t="s">
        <v>13</v>
      </c>
      <c r="G266" s="533">
        <v>0</v>
      </c>
      <c r="H266" s="534">
        <v>22.5</v>
      </c>
      <c r="I266" s="535">
        <v>14</v>
      </c>
      <c r="J266" s="536">
        <v>24</v>
      </c>
      <c r="K266" s="536">
        <v>23.599999999999998</v>
      </c>
      <c r="L266" s="537">
        <v>84.1</v>
      </c>
      <c r="M266" s="128"/>
      <c r="N266" s="128"/>
      <c r="O266" s="128"/>
      <c r="P266" s="128"/>
    </row>
    <row r="267" spans="1:16" x14ac:dyDescent="0.25">
      <c r="A267" s="532">
        <v>257</v>
      </c>
      <c r="B267" s="533">
        <v>131</v>
      </c>
      <c r="C267" s="533" t="s">
        <v>195</v>
      </c>
      <c r="D267" s="533" t="s">
        <v>1323</v>
      </c>
      <c r="E267" s="533">
        <v>0</v>
      </c>
      <c r="F267" s="533">
        <v>0</v>
      </c>
      <c r="G267" s="533" t="s">
        <v>54</v>
      </c>
      <c r="H267" s="534">
        <v>25</v>
      </c>
      <c r="I267" s="535">
        <v>13.25</v>
      </c>
      <c r="J267" s="536">
        <v>22.8</v>
      </c>
      <c r="K267" s="536">
        <v>23</v>
      </c>
      <c r="L267" s="537">
        <v>84.05</v>
      </c>
      <c r="M267" s="128"/>
      <c r="N267" s="128"/>
      <c r="O267" s="128"/>
      <c r="P267" s="128"/>
    </row>
    <row r="268" spans="1:16" x14ac:dyDescent="0.25">
      <c r="A268" s="532">
        <v>258</v>
      </c>
      <c r="B268" s="533">
        <v>125</v>
      </c>
      <c r="C268" s="533" t="s">
        <v>1324</v>
      </c>
      <c r="D268" s="533" t="s">
        <v>1325</v>
      </c>
      <c r="E268" s="533">
        <v>0</v>
      </c>
      <c r="F268" s="533" t="s">
        <v>57</v>
      </c>
      <c r="G268" s="533">
        <v>0</v>
      </c>
      <c r="H268" s="534">
        <v>23.75</v>
      </c>
      <c r="I268" s="535">
        <v>14.25</v>
      </c>
      <c r="J268" s="536">
        <v>24</v>
      </c>
      <c r="K268" s="536">
        <v>22</v>
      </c>
      <c r="L268" s="537">
        <v>84</v>
      </c>
      <c r="M268" s="128"/>
      <c r="N268" s="128"/>
      <c r="O268" s="128"/>
      <c r="P268" s="128"/>
    </row>
    <row r="269" spans="1:16" x14ac:dyDescent="0.25">
      <c r="A269" s="532">
        <v>259</v>
      </c>
      <c r="B269" s="533">
        <v>223</v>
      </c>
      <c r="C269" s="533" t="s">
        <v>195</v>
      </c>
      <c r="D269" s="533" t="s">
        <v>146</v>
      </c>
      <c r="E269" s="533">
        <v>0</v>
      </c>
      <c r="F269" s="533">
        <v>0</v>
      </c>
      <c r="G269" s="533" t="s">
        <v>238</v>
      </c>
      <c r="H269" s="534">
        <v>25</v>
      </c>
      <c r="I269" s="535">
        <v>15</v>
      </c>
      <c r="J269" s="536">
        <v>19.2</v>
      </c>
      <c r="K269" s="536">
        <v>24.8</v>
      </c>
      <c r="L269" s="537">
        <v>84</v>
      </c>
      <c r="M269" s="128"/>
      <c r="N269" s="128"/>
      <c r="O269" s="128"/>
      <c r="P269" s="128"/>
    </row>
    <row r="270" spans="1:16" x14ac:dyDescent="0.25">
      <c r="A270" s="532">
        <v>260</v>
      </c>
      <c r="B270" s="533">
        <v>387</v>
      </c>
      <c r="C270" s="533" t="s">
        <v>1326</v>
      </c>
      <c r="D270" s="533" t="s">
        <v>801</v>
      </c>
      <c r="E270" s="533">
        <v>0</v>
      </c>
      <c r="F270" s="533">
        <v>0</v>
      </c>
      <c r="G270" s="533" t="s">
        <v>1162</v>
      </c>
      <c r="H270" s="534">
        <v>25</v>
      </c>
      <c r="I270" s="535">
        <v>15</v>
      </c>
      <c r="J270" s="536">
        <v>22.8</v>
      </c>
      <c r="K270" s="536">
        <v>21.2</v>
      </c>
      <c r="L270" s="537">
        <v>84</v>
      </c>
      <c r="M270" s="128"/>
      <c r="N270" s="128"/>
      <c r="O270" s="128"/>
      <c r="P270" s="128"/>
    </row>
    <row r="271" spans="1:16" x14ac:dyDescent="0.25">
      <c r="A271" s="532">
        <v>261</v>
      </c>
      <c r="B271" s="533">
        <v>176</v>
      </c>
      <c r="C271" s="533" t="s">
        <v>224</v>
      </c>
      <c r="D271" s="533" t="s">
        <v>1327</v>
      </c>
      <c r="E271" s="533" t="s">
        <v>9</v>
      </c>
      <c r="F271" s="533" t="s">
        <v>16</v>
      </c>
      <c r="G271" s="533">
        <v>0</v>
      </c>
      <c r="H271" s="534">
        <v>25</v>
      </c>
      <c r="I271" s="535">
        <v>14.75</v>
      </c>
      <c r="J271" s="536">
        <v>20.399999999999999</v>
      </c>
      <c r="K271" s="536">
        <v>23.799999999999997</v>
      </c>
      <c r="L271" s="537">
        <v>83.949999999999989</v>
      </c>
      <c r="M271" s="128"/>
      <c r="N271" s="128"/>
      <c r="O271" s="128"/>
      <c r="P271" s="128"/>
    </row>
    <row r="272" spans="1:16" x14ac:dyDescent="0.25">
      <c r="A272" s="532">
        <v>262</v>
      </c>
      <c r="B272" s="533">
        <v>206</v>
      </c>
      <c r="C272" s="533" t="s">
        <v>1328</v>
      </c>
      <c r="D272" s="533" t="s">
        <v>1329</v>
      </c>
      <c r="E272" s="533">
        <v>0</v>
      </c>
      <c r="F272" s="533">
        <v>0</v>
      </c>
      <c r="G272" s="533" t="s">
        <v>54</v>
      </c>
      <c r="H272" s="534">
        <v>25</v>
      </c>
      <c r="I272" s="535">
        <v>14.75</v>
      </c>
      <c r="J272" s="536">
        <v>22.8</v>
      </c>
      <c r="K272" s="536">
        <v>21.4</v>
      </c>
      <c r="L272" s="537">
        <v>83.949999999999989</v>
      </c>
      <c r="M272" s="128"/>
      <c r="N272" s="128"/>
      <c r="O272" s="128"/>
      <c r="P272" s="128"/>
    </row>
    <row r="273" spans="1:16" x14ac:dyDescent="0.25">
      <c r="A273" s="532">
        <v>263</v>
      </c>
      <c r="B273" s="533">
        <v>208</v>
      </c>
      <c r="C273" s="533" t="s">
        <v>1010</v>
      </c>
      <c r="D273" s="533" t="s">
        <v>1330</v>
      </c>
      <c r="E273" s="533" t="s">
        <v>154</v>
      </c>
      <c r="F273" s="533" t="s">
        <v>20</v>
      </c>
      <c r="G273" s="533">
        <v>0</v>
      </c>
      <c r="H273" s="534">
        <v>25</v>
      </c>
      <c r="I273" s="535">
        <v>15</v>
      </c>
      <c r="J273" s="536">
        <v>22.8</v>
      </c>
      <c r="K273" s="536">
        <v>21</v>
      </c>
      <c r="L273" s="537">
        <v>83.8</v>
      </c>
      <c r="M273" s="128"/>
      <c r="N273" s="128"/>
      <c r="O273" s="128"/>
      <c r="P273" s="128"/>
    </row>
    <row r="274" spans="1:16" x14ac:dyDescent="0.25">
      <c r="A274" s="532">
        <v>264</v>
      </c>
      <c r="B274" s="533">
        <v>316</v>
      </c>
      <c r="C274" s="533" t="s">
        <v>1331</v>
      </c>
      <c r="D274" s="533" t="s">
        <v>233</v>
      </c>
      <c r="E274" s="533">
        <v>0</v>
      </c>
      <c r="F274" s="533">
        <v>0</v>
      </c>
      <c r="G274" s="533" t="s">
        <v>247</v>
      </c>
      <c r="H274" s="534">
        <v>25</v>
      </c>
      <c r="I274" s="535">
        <v>15</v>
      </c>
      <c r="J274" s="536">
        <v>20.399999999999999</v>
      </c>
      <c r="K274" s="536">
        <v>23.400000000000002</v>
      </c>
      <c r="L274" s="537">
        <v>83.8</v>
      </c>
      <c r="M274" s="128"/>
      <c r="N274" s="128"/>
      <c r="O274" s="128"/>
      <c r="P274" s="128"/>
    </row>
    <row r="275" spans="1:16" x14ac:dyDescent="0.25">
      <c r="A275" s="532">
        <v>265</v>
      </c>
      <c r="B275" s="533">
        <v>192</v>
      </c>
      <c r="C275" s="533" t="s">
        <v>937</v>
      </c>
      <c r="D275" s="533" t="s">
        <v>128</v>
      </c>
      <c r="E275" s="533" t="s">
        <v>9</v>
      </c>
      <c r="F275" s="533" t="s">
        <v>16</v>
      </c>
      <c r="G275" s="533">
        <v>0</v>
      </c>
      <c r="H275" s="534">
        <v>25</v>
      </c>
      <c r="I275" s="535">
        <v>15</v>
      </c>
      <c r="J275" s="536">
        <v>22.8</v>
      </c>
      <c r="K275" s="536">
        <v>20.8</v>
      </c>
      <c r="L275" s="537">
        <v>83.6</v>
      </c>
      <c r="M275" s="128"/>
      <c r="N275" s="128"/>
      <c r="O275" s="128"/>
      <c r="P275" s="128"/>
    </row>
    <row r="276" spans="1:16" x14ac:dyDescent="0.25">
      <c r="A276" s="532">
        <v>266</v>
      </c>
      <c r="B276" s="533">
        <v>246</v>
      </c>
      <c r="C276" s="533" t="s">
        <v>1332</v>
      </c>
      <c r="D276" s="533" t="s">
        <v>133</v>
      </c>
      <c r="E276" s="533" t="s">
        <v>12</v>
      </c>
      <c r="F276" s="533" t="s">
        <v>13</v>
      </c>
      <c r="G276" s="533">
        <v>0</v>
      </c>
      <c r="H276" s="534">
        <v>25</v>
      </c>
      <c r="I276" s="535">
        <v>15</v>
      </c>
      <c r="J276" s="536">
        <v>16.8</v>
      </c>
      <c r="K276" s="536">
        <v>26.8</v>
      </c>
      <c r="L276" s="537">
        <v>83.6</v>
      </c>
      <c r="M276" s="128"/>
      <c r="N276" s="128"/>
      <c r="O276" s="128"/>
      <c r="P276" s="128"/>
    </row>
    <row r="277" spans="1:16" x14ac:dyDescent="0.25">
      <c r="A277" s="532">
        <v>267</v>
      </c>
      <c r="B277" s="533">
        <v>272</v>
      </c>
      <c r="C277" s="533" t="s">
        <v>813</v>
      </c>
      <c r="D277" s="533" t="s">
        <v>111</v>
      </c>
      <c r="E277" s="533">
        <v>0</v>
      </c>
      <c r="F277" s="533">
        <v>0</v>
      </c>
      <c r="G277" s="533" t="s">
        <v>185</v>
      </c>
      <c r="H277" s="534">
        <v>23.75</v>
      </c>
      <c r="I277" s="535">
        <v>12.583333333333334</v>
      </c>
      <c r="J277" s="536">
        <v>24</v>
      </c>
      <c r="K277" s="536">
        <v>23.2</v>
      </c>
      <c r="L277" s="537">
        <v>83.533333333333331</v>
      </c>
      <c r="M277" s="128"/>
      <c r="N277" s="128"/>
      <c r="O277" s="128"/>
      <c r="P277" s="128"/>
    </row>
    <row r="278" spans="1:16" x14ac:dyDescent="0.25">
      <c r="A278" s="532">
        <v>268</v>
      </c>
      <c r="B278" s="533">
        <v>30</v>
      </c>
      <c r="C278" s="533" t="s">
        <v>237</v>
      </c>
      <c r="D278" s="533" t="s">
        <v>27</v>
      </c>
      <c r="E278" s="533">
        <v>0</v>
      </c>
      <c r="F278" s="533" t="s">
        <v>7</v>
      </c>
      <c r="G278" s="533">
        <v>0</v>
      </c>
      <c r="H278" s="534">
        <v>25</v>
      </c>
      <c r="I278" s="535">
        <v>15</v>
      </c>
      <c r="J278" s="536">
        <v>19.2</v>
      </c>
      <c r="K278" s="536">
        <v>24.2</v>
      </c>
      <c r="L278" s="537">
        <v>83.4</v>
      </c>
      <c r="M278" s="128"/>
      <c r="N278" s="128"/>
      <c r="O278" s="128"/>
      <c r="P278" s="128"/>
    </row>
    <row r="279" spans="1:16" x14ac:dyDescent="0.25">
      <c r="A279" s="532">
        <v>269</v>
      </c>
      <c r="B279" s="533">
        <v>15</v>
      </c>
      <c r="C279" s="533" t="s">
        <v>939</v>
      </c>
      <c r="D279" s="533" t="s">
        <v>77</v>
      </c>
      <c r="E279" s="533">
        <v>0</v>
      </c>
      <c r="F279" s="533" t="s">
        <v>7</v>
      </c>
      <c r="G279" s="533">
        <v>0</v>
      </c>
      <c r="H279" s="534">
        <v>25</v>
      </c>
      <c r="I279" s="535">
        <v>15</v>
      </c>
      <c r="J279" s="536">
        <v>19.2</v>
      </c>
      <c r="K279" s="536">
        <v>23.999999999999996</v>
      </c>
      <c r="L279" s="537">
        <v>83.2</v>
      </c>
      <c r="M279" s="128"/>
      <c r="N279" s="128"/>
      <c r="O279" s="128"/>
      <c r="P279" s="128"/>
    </row>
    <row r="280" spans="1:16" x14ac:dyDescent="0.25">
      <c r="A280" s="532">
        <v>270</v>
      </c>
      <c r="B280" s="533">
        <v>256</v>
      </c>
      <c r="C280" s="533" t="s">
        <v>82</v>
      </c>
      <c r="D280" s="533" t="s">
        <v>69</v>
      </c>
      <c r="E280" s="533" t="s">
        <v>90</v>
      </c>
      <c r="F280" s="533">
        <v>0</v>
      </c>
      <c r="G280" s="533">
        <v>0</v>
      </c>
      <c r="H280" s="534">
        <v>25</v>
      </c>
      <c r="I280" s="535">
        <v>15</v>
      </c>
      <c r="J280" s="536">
        <v>20.399999999999999</v>
      </c>
      <c r="K280" s="536">
        <v>22.8</v>
      </c>
      <c r="L280" s="537">
        <v>83.2</v>
      </c>
      <c r="M280" s="128"/>
      <c r="N280" s="128"/>
      <c r="O280" s="128"/>
      <c r="P280" s="128"/>
    </row>
    <row r="281" spans="1:16" x14ac:dyDescent="0.25">
      <c r="A281" s="532">
        <v>271</v>
      </c>
      <c r="B281" s="533">
        <v>162</v>
      </c>
      <c r="C281" s="533" t="s">
        <v>1333</v>
      </c>
      <c r="D281" s="533" t="s">
        <v>1334</v>
      </c>
      <c r="E281" s="533">
        <v>0</v>
      </c>
      <c r="F281" s="533" t="s">
        <v>7</v>
      </c>
      <c r="G281" s="533">
        <v>0</v>
      </c>
      <c r="H281" s="534">
        <v>23.75</v>
      </c>
      <c r="I281" s="535">
        <v>14.25</v>
      </c>
      <c r="J281" s="536">
        <v>20.399999999999999</v>
      </c>
      <c r="K281" s="536">
        <v>24.799999999999997</v>
      </c>
      <c r="L281" s="537">
        <v>83.199999999999989</v>
      </c>
      <c r="M281" s="128"/>
      <c r="N281" s="128"/>
      <c r="O281" s="128"/>
      <c r="P281" s="128"/>
    </row>
    <row r="282" spans="1:16" x14ac:dyDescent="0.25">
      <c r="A282" s="532">
        <v>272</v>
      </c>
      <c r="B282" s="533">
        <v>340</v>
      </c>
      <c r="C282" s="533" t="s">
        <v>1335</v>
      </c>
      <c r="D282" s="533" t="s">
        <v>111</v>
      </c>
      <c r="E282" s="533">
        <v>0</v>
      </c>
      <c r="F282" s="533">
        <v>0</v>
      </c>
      <c r="G282" s="533" t="s">
        <v>185</v>
      </c>
      <c r="H282" s="534">
        <v>25</v>
      </c>
      <c r="I282" s="535">
        <v>15</v>
      </c>
      <c r="J282" s="536">
        <v>21.599999999999998</v>
      </c>
      <c r="K282" s="536">
        <v>21.6</v>
      </c>
      <c r="L282" s="537">
        <v>83.199999999999989</v>
      </c>
      <c r="M282" s="128"/>
      <c r="N282" s="128"/>
      <c r="O282" s="128"/>
      <c r="P282" s="128"/>
    </row>
    <row r="283" spans="1:16" x14ac:dyDescent="0.25">
      <c r="A283" s="532">
        <v>273</v>
      </c>
      <c r="B283" s="533">
        <v>359</v>
      </c>
      <c r="C283" s="533" t="s">
        <v>103</v>
      </c>
      <c r="D283" s="533" t="s">
        <v>1336</v>
      </c>
      <c r="E283" s="533" t="s">
        <v>1337</v>
      </c>
      <c r="F283" s="533">
        <v>0</v>
      </c>
      <c r="G283" s="533">
        <v>0</v>
      </c>
      <c r="H283" s="534">
        <v>23.75</v>
      </c>
      <c r="I283" s="535">
        <v>13.833333333333332</v>
      </c>
      <c r="J283" s="536">
        <v>21.599999999999998</v>
      </c>
      <c r="K283" s="536">
        <v>24</v>
      </c>
      <c r="L283" s="537">
        <v>83.183333333333323</v>
      </c>
      <c r="M283" s="128"/>
      <c r="N283" s="128"/>
      <c r="O283" s="128"/>
      <c r="P283" s="128"/>
    </row>
    <row r="284" spans="1:16" x14ac:dyDescent="0.25">
      <c r="A284" s="532">
        <v>274</v>
      </c>
      <c r="B284" s="533">
        <v>109</v>
      </c>
      <c r="C284" s="533" t="s">
        <v>123</v>
      </c>
      <c r="D284" s="533" t="s">
        <v>1338</v>
      </c>
      <c r="E284" s="533">
        <v>7</v>
      </c>
      <c r="F284" s="533" t="s">
        <v>40</v>
      </c>
      <c r="G284" s="533">
        <v>0</v>
      </c>
      <c r="H284" s="534">
        <v>25</v>
      </c>
      <c r="I284" s="535">
        <v>14.75</v>
      </c>
      <c r="J284" s="536">
        <v>20.399999999999999</v>
      </c>
      <c r="K284" s="536">
        <v>23.000000000000004</v>
      </c>
      <c r="L284" s="537">
        <v>83.15</v>
      </c>
      <c r="M284" s="128"/>
      <c r="N284" s="128"/>
      <c r="O284" s="128"/>
      <c r="P284" s="128"/>
    </row>
    <row r="285" spans="1:16" x14ac:dyDescent="0.25">
      <c r="A285" s="532">
        <v>275</v>
      </c>
      <c r="B285" s="533">
        <v>265</v>
      </c>
      <c r="C285" s="533" t="s">
        <v>174</v>
      </c>
      <c r="D285" s="533" t="s">
        <v>1303</v>
      </c>
      <c r="E285" s="533" t="s">
        <v>30</v>
      </c>
      <c r="F285" s="533" t="s">
        <v>31</v>
      </c>
      <c r="G285" s="533">
        <v>0</v>
      </c>
      <c r="H285" s="534">
        <v>25</v>
      </c>
      <c r="I285" s="535">
        <v>14.75</v>
      </c>
      <c r="J285" s="536">
        <v>20.399999999999999</v>
      </c>
      <c r="K285" s="536">
        <v>23</v>
      </c>
      <c r="L285" s="537">
        <v>83.15</v>
      </c>
      <c r="M285" s="128"/>
      <c r="N285" s="128"/>
      <c r="O285" s="128"/>
      <c r="P285" s="128"/>
    </row>
    <row r="286" spans="1:16" x14ac:dyDescent="0.25">
      <c r="A286" s="532">
        <v>276</v>
      </c>
      <c r="B286" s="533">
        <v>41</v>
      </c>
      <c r="C286" s="533" t="s">
        <v>98</v>
      </c>
      <c r="D286" s="533" t="s">
        <v>1339</v>
      </c>
      <c r="E286" s="533" t="s">
        <v>1029</v>
      </c>
      <c r="F286" s="533" t="s">
        <v>17</v>
      </c>
      <c r="G286" s="533">
        <v>0</v>
      </c>
      <c r="H286" s="534">
        <v>25</v>
      </c>
      <c r="I286" s="535">
        <v>14.083333333333332</v>
      </c>
      <c r="J286" s="536">
        <v>18</v>
      </c>
      <c r="K286" s="536">
        <v>26</v>
      </c>
      <c r="L286" s="537">
        <v>83.083333333333329</v>
      </c>
      <c r="M286" s="128"/>
      <c r="N286" s="128"/>
      <c r="O286" s="128"/>
      <c r="P286" s="128"/>
    </row>
    <row r="287" spans="1:16" x14ac:dyDescent="0.25">
      <c r="A287" s="532">
        <v>277</v>
      </c>
      <c r="B287" s="533">
        <v>92</v>
      </c>
      <c r="C287" s="533" t="s">
        <v>82</v>
      </c>
      <c r="D287" s="533" t="s">
        <v>134</v>
      </c>
      <c r="E287" s="533" t="s">
        <v>16</v>
      </c>
      <c r="F287" s="533" t="s">
        <v>17</v>
      </c>
      <c r="G287" s="533">
        <v>0</v>
      </c>
      <c r="H287" s="534">
        <v>25</v>
      </c>
      <c r="I287" s="535">
        <v>15</v>
      </c>
      <c r="J287" s="536">
        <v>21.599999999999998</v>
      </c>
      <c r="K287" s="536">
        <v>21.400000000000002</v>
      </c>
      <c r="L287" s="537">
        <v>83</v>
      </c>
      <c r="M287" s="128"/>
      <c r="N287" s="128"/>
      <c r="O287" s="128"/>
      <c r="P287" s="128"/>
    </row>
    <row r="288" spans="1:16" x14ac:dyDescent="0.25">
      <c r="A288" s="532">
        <v>278</v>
      </c>
      <c r="B288" s="533">
        <v>23</v>
      </c>
      <c r="C288" s="533" t="s">
        <v>1340</v>
      </c>
      <c r="D288" s="533" t="s">
        <v>1142</v>
      </c>
      <c r="E288" s="533" t="s">
        <v>30</v>
      </c>
      <c r="F288" s="533" t="s">
        <v>31</v>
      </c>
      <c r="G288" s="533">
        <v>0</v>
      </c>
      <c r="H288" s="534">
        <v>22.5</v>
      </c>
      <c r="I288" s="535">
        <v>12.166666666666666</v>
      </c>
      <c r="J288" s="536">
        <v>24</v>
      </c>
      <c r="K288" s="536">
        <v>24.2</v>
      </c>
      <c r="L288" s="537">
        <v>82.86666666666666</v>
      </c>
      <c r="M288" s="128"/>
      <c r="N288" s="128"/>
      <c r="O288" s="128"/>
      <c r="P288" s="128"/>
    </row>
    <row r="289" spans="1:16" x14ac:dyDescent="0.25">
      <c r="A289" s="532">
        <v>279</v>
      </c>
      <c r="B289" s="533">
        <v>353</v>
      </c>
      <c r="C289" s="533" t="s">
        <v>1341</v>
      </c>
      <c r="D289" s="533" t="s">
        <v>1342</v>
      </c>
      <c r="E289" s="533" t="s">
        <v>7</v>
      </c>
      <c r="F289" s="533">
        <v>0</v>
      </c>
      <c r="G289" s="533">
        <v>0</v>
      </c>
      <c r="H289" s="534">
        <v>25</v>
      </c>
      <c r="I289" s="535">
        <v>14.25</v>
      </c>
      <c r="J289" s="536">
        <v>19.2</v>
      </c>
      <c r="K289" s="536">
        <v>24.399999999999995</v>
      </c>
      <c r="L289" s="537">
        <v>82.85</v>
      </c>
      <c r="M289" s="128"/>
      <c r="N289" s="128"/>
      <c r="O289" s="128"/>
      <c r="P289" s="128"/>
    </row>
    <row r="290" spans="1:16" x14ac:dyDescent="0.25">
      <c r="A290" s="532">
        <v>280</v>
      </c>
      <c r="B290" s="533">
        <v>329</v>
      </c>
      <c r="C290" s="533" t="s">
        <v>1343</v>
      </c>
      <c r="D290" s="533" t="s">
        <v>13</v>
      </c>
      <c r="E290" s="533" t="s">
        <v>12</v>
      </c>
      <c r="F290" s="533" t="s">
        <v>136</v>
      </c>
      <c r="G290" s="533">
        <v>0</v>
      </c>
      <c r="H290" s="534">
        <v>25</v>
      </c>
      <c r="I290" s="535">
        <v>15</v>
      </c>
      <c r="J290" s="536">
        <v>22.8</v>
      </c>
      <c r="K290" s="536">
        <v>20</v>
      </c>
      <c r="L290" s="537">
        <v>82.8</v>
      </c>
      <c r="M290" s="128"/>
      <c r="N290" s="128"/>
      <c r="O290" s="128"/>
      <c r="P290" s="128"/>
    </row>
    <row r="291" spans="1:16" x14ac:dyDescent="0.25">
      <c r="A291" s="532">
        <v>281</v>
      </c>
      <c r="B291" s="533">
        <v>336</v>
      </c>
      <c r="C291" s="533" t="s">
        <v>148</v>
      </c>
      <c r="D291" s="533" t="s">
        <v>69</v>
      </c>
      <c r="E291" s="533" t="s">
        <v>20</v>
      </c>
      <c r="F291" s="533" t="s">
        <v>21</v>
      </c>
      <c r="G291" s="533">
        <v>0</v>
      </c>
      <c r="H291" s="534">
        <v>25</v>
      </c>
      <c r="I291" s="535">
        <v>15</v>
      </c>
      <c r="J291" s="536">
        <v>18</v>
      </c>
      <c r="K291" s="536">
        <v>24.8</v>
      </c>
      <c r="L291" s="537">
        <v>82.8</v>
      </c>
      <c r="M291" s="128"/>
      <c r="N291" s="128"/>
      <c r="O291" s="128"/>
      <c r="P291" s="128"/>
    </row>
    <row r="292" spans="1:16" x14ac:dyDescent="0.25">
      <c r="A292" s="532">
        <v>282</v>
      </c>
      <c r="B292" s="533">
        <v>371</v>
      </c>
      <c r="C292" s="533" t="s">
        <v>1344</v>
      </c>
      <c r="D292" s="533" t="s">
        <v>923</v>
      </c>
      <c r="E292" s="533">
        <v>7</v>
      </c>
      <c r="F292" s="533" t="s">
        <v>40</v>
      </c>
      <c r="G292" s="533">
        <v>0</v>
      </c>
      <c r="H292" s="534">
        <v>25</v>
      </c>
      <c r="I292" s="535">
        <v>13</v>
      </c>
      <c r="J292" s="536">
        <v>24</v>
      </c>
      <c r="K292" s="536">
        <v>20.8</v>
      </c>
      <c r="L292" s="537">
        <v>82.8</v>
      </c>
      <c r="M292" s="128"/>
      <c r="N292" s="128"/>
      <c r="O292" s="128"/>
      <c r="P292" s="128"/>
    </row>
    <row r="293" spans="1:16" x14ac:dyDescent="0.25">
      <c r="A293" s="532">
        <v>283</v>
      </c>
      <c r="B293" s="533">
        <v>390</v>
      </c>
      <c r="C293" s="533" t="s">
        <v>205</v>
      </c>
      <c r="D293" s="533" t="s">
        <v>246</v>
      </c>
      <c r="E293" s="533">
        <v>0</v>
      </c>
      <c r="F293" s="533">
        <v>0</v>
      </c>
      <c r="G293" s="533" t="s">
        <v>1345</v>
      </c>
      <c r="H293" s="534">
        <v>25</v>
      </c>
      <c r="I293" s="535">
        <v>15</v>
      </c>
      <c r="J293" s="536">
        <v>22.8</v>
      </c>
      <c r="K293" s="536">
        <v>20</v>
      </c>
      <c r="L293" s="537">
        <v>82.8</v>
      </c>
      <c r="M293" s="128"/>
      <c r="N293" s="128"/>
      <c r="O293" s="128"/>
      <c r="P293" s="128"/>
    </row>
    <row r="294" spans="1:16" x14ac:dyDescent="0.25">
      <c r="A294" s="532">
        <v>284</v>
      </c>
      <c r="B294" s="533">
        <v>61</v>
      </c>
      <c r="C294" s="533" t="s">
        <v>34</v>
      </c>
      <c r="D294" s="533" t="s">
        <v>1346</v>
      </c>
      <c r="E294" s="533" t="s">
        <v>30</v>
      </c>
      <c r="F294" s="533" t="s">
        <v>31</v>
      </c>
      <c r="G294" s="533">
        <v>0</v>
      </c>
      <c r="H294" s="534">
        <v>21.25</v>
      </c>
      <c r="I294" s="535">
        <v>11.916666666666666</v>
      </c>
      <c r="J294" s="536">
        <v>26.4</v>
      </c>
      <c r="K294" s="536">
        <v>23.199999999999996</v>
      </c>
      <c r="L294" s="537">
        <v>82.766666666666652</v>
      </c>
      <c r="M294" s="128"/>
      <c r="N294" s="128"/>
      <c r="O294" s="128"/>
      <c r="P294" s="128"/>
    </row>
    <row r="295" spans="1:16" x14ac:dyDescent="0.25">
      <c r="A295" s="532">
        <v>285</v>
      </c>
      <c r="B295" s="533">
        <v>112</v>
      </c>
      <c r="C295" s="533" t="s">
        <v>139</v>
      </c>
      <c r="D295" s="533" t="s">
        <v>140</v>
      </c>
      <c r="E295" s="533" t="s">
        <v>12</v>
      </c>
      <c r="F295" s="533" t="s">
        <v>84</v>
      </c>
      <c r="G295" s="533">
        <v>0</v>
      </c>
      <c r="H295" s="534">
        <v>25</v>
      </c>
      <c r="I295" s="535">
        <v>14.25</v>
      </c>
      <c r="J295" s="536">
        <v>18</v>
      </c>
      <c r="K295" s="536">
        <v>25.4</v>
      </c>
      <c r="L295" s="537">
        <v>82.65</v>
      </c>
      <c r="M295" s="128"/>
      <c r="N295" s="128"/>
      <c r="O295" s="128"/>
      <c r="P295" s="128"/>
    </row>
    <row r="296" spans="1:16" x14ac:dyDescent="0.25">
      <c r="A296" s="532">
        <v>286</v>
      </c>
      <c r="B296" s="533">
        <v>287</v>
      </c>
      <c r="C296" s="533" t="s">
        <v>161</v>
      </c>
      <c r="D296" s="533" t="s">
        <v>68</v>
      </c>
      <c r="E296" s="533" t="s">
        <v>12</v>
      </c>
      <c r="F296" s="533" t="s">
        <v>13</v>
      </c>
      <c r="G296" s="533">
        <v>0</v>
      </c>
      <c r="H296" s="534">
        <v>23.75</v>
      </c>
      <c r="I296" s="535">
        <v>13.5</v>
      </c>
      <c r="J296" s="536">
        <v>24</v>
      </c>
      <c r="K296" s="536">
        <v>21.400000000000002</v>
      </c>
      <c r="L296" s="537">
        <v>82.65</v>
      </c>
      <c r="M296" s="128"/>
      <c r="N296" s="128"/>
      <c r="O296" s="128"/>
      <c r="P296" s="128"/>
    </row>
    <row r="297" spans="1:16" x14ac:dyDescent="0.25">
      <c r="A297" s="532">
        <v>287</v>
      </c>
      <c r="B297" s="533">
        <v>230</v>
      </c>
      <c r="C297" s="533" t="s">
        <v>1347</v>
      </c>
      <c r="D297" s="533" t="s">
        <v>1348</v>
      </c>
      <c r="E297" s="533" t="s">
        <v>1349</v>
      </c>
      <c r="F297" s="533" t="s">
        <v>1280</v>
      </c>
      <c r="G297" s="533">
        <v>0</v>
      </c>
      <c r="H297" s="534">
        <v>25</v>
      </c>
      <c r="I297" s="535">
        <v>15</v>
      </c>
      <c r="J297" s="536">
        <v>21.599999999999998</v>
      </c>
      <c r="K297" s="536">
        <v>21.000000000000004</v>
      </c>
      <c r="L297" s="537">
        <v>82.6</v>
      </c>
      <c r="M297" s="128"/>
      <c r="N297" s="128"/>
      <c r="O297" s="128"/>
      <c r="P297" s="128"/>
    </row>
    <row r="298" spans="1:16" x14ac:dyDescent="0.25">
      <c r="A298" s="532">
        <v>288</v>
      </c>
      <c r="B298" s="533">
        <v>103</v>
      </c>
      <c r="C298" s="533" t="s">
        <v>172</v>
      </c>
      <c r="D298" s="533" t="s">
        <v>1067</v>
      </c>
      <c r="E298" s="533">
        <v>0</v>
      </c>
      <c r="F298" s="533" t="s">
        <v>7</v>
      </c>
      <c r="G298" s="533">
        <v>0</v>
      </c>
      <c r="H298" s="534">
        <v>20</v>
      </c>
      <c r="I298" s="535">
        <v>11.916666666666666</v>
      </c>
      <c r="J298" s="536">
        <v>25.2</v>
      </c>
      <c r="K298" s="536">
        <v>25.400000000000002</v>
      </c>
      <c r="L298" s="537">
        <v>82.516666666666666</v>
      </c>
      <c r="M298" s="128"/>
      <c r="N298" s="128"/>
      <c r="O298" s="128"/>
      <c r="P298" s="128"/>
    </row>
    <row r="299" spans="1:16" x14ac:dyDescent="0.25">
      <c r="A299" s="532">
        <v>289</v>
      </c>
      <c r="B299" s="533">
        <v>200</v>
      </c>
      <c r="C299" s="533" t="s">
        <v>825</v>
      </c>
      <c r="D299" s="533" t="s">
        <v>153</v>
      </c>
      <c r="E299" s="533">
        <v>0</v>
      </c>
      <c r="F299" s="533" t="s">
        <v>7</v>
      </c>
      <c r="G299" s="533">
        <v>0</v>
      </c>
      <c r="H299" s="534">
        <v>22.5</v>
      </c>
      <c r="I299" s="535">
        <v>12.166666666666666</v>
      </c>
      <c r="J299" s="536">
        <v>24</v>
      </c>
      <c r="K299" s="536">
        <v>23.8</v>
      </c>
      <c r="L299" s="537">
        <v>82.466666666666669</v>
      </c>
      <c r="M299" s="128"/>
      <c r="N299" s="128"/>
      <c r="O299" s="128"/>
      <c r="P299" s="128"/>
    </row>
    <row r="300" spans="1:16" x14ac:dyDescent="0.25">
      <c r="A300" s="532">
        <v>290</v>
      </c>
      <c r="B300" s="533">
        <v>44</v>
      </c>
      <c r="C300" s="533" t="s">
        <v>1022</v>
      </c>
      <c r="D300" s="533" t="s">
        <v>1350</v>
      </c>
      <c r="E300" s="533" t="s">
        <v>7</v>
      </c>
      <c r="F300" s="533">
        <v>0</v>
      </c>
      <c r="G300" s="533">
        <v>0</v>
      </c>
      <c r="H300" s="534">
        <v>25</v>
      </c>
      <c r="I300" s="535">
        <v>15</v>
      </c>
      <c r="J300" s="536">
        <v>19.2</v>
      </c>
      <c r="K300" s="536">
        <v>23.2</v>
      </c>
      <c r="L300" s="537">
        <v>82.4</v>
      </c>
      <c r="M300" s="128"/>
      <c r="N300" s="128"/>
      <c r="O300" s="128"/>
      <c r="P300" s="128"/>
    </row>
    <row r="301" spans="1:16" x14ac:dyDescent="0.25">
      <c r="A301" s="532">
        <v>291</v>
      </c>
      <c r="B301" s="533">
        <v>91</v>
      </c>
      <c r="C301" s="533" t="s">
        <v>939</v>
      </c>
      <c r="D301" s="533" t="s">
        <v>13</v>
      </c>
      <c r="E301" s="533" t="s">
        <v>30</v>
      </c>
      <c r="F301" s="533" t="s">
        <v>31</v>
      </c>
      <c r="G301" s="533">
        <v>0</v>
      </c>
      <c r="H301" s="534">
        <v>25</v>
      </c>
      <c r="I301" s="535">
        <v>15</v>
      </c>
      <c r="J301" s="536">
        <v>18</v>
      </c>
      <c r="K301" s="536">
        <v>24.400000000000002</v>
      </c>
      <c r="L301" s="537">
        <v>82.4</v>
      </c>
      <c r="M301" s="128"/>
      <c r="N301" s="128"/>
      <c r="O301" s="128"/>
      <c r="P301" s="128"/>
    </row>
    <row r="302" spans="1:16" x14ac:dyDescent="0.25">
      <c r="A302" s="532">
        <v>292</v>
      </c>
      <c r="B302" s="533">
        <v>209</v>
      </c>
      <c r="C302" s="533" t="s">
        <v>218</v>
      </c>
      <c r="D302" s="533" t="s">
        <v>1351</v>
      </c>
      <c r="E302" s="533" t="s">
        <v>16</v>
      </c>
      <c r="F302" s="533" t="s">
        <v>1138</v>
      </c>
      <c r="G302" s="533">
        <v>0</v>
      </c>
      <c r="H302" s="534">
        <v>25</v>
      </c>
      <c r="I302" s="535">
        <v>15</v>
      </c>
      <c r="J302" s="536">
        <v>21.599999999999998</v>
      </c>
      <c r="K302" s="536">
        <v>20.8</v>
      </c>
      <c r="L302" s="537">
        <v>82.399999999999991</v>
      </c>
      <c r="M302" s="128"/>
      <c r="N302" s="128"/>
      <c r="O302" s="128"/>
      <c r="P302" s="128"/>
    </row>
    <row r="303" spans="1:16" x14ac:dyDescent="0.25">
      <c r="A303" s="532">
        <v>293</v>
      </c>
      <c r="B303" s="533">
        <v>289</v>
      </c>
      <c r="C303" s="533" t="s">
        <v>996</v>
      </c>
      <c r="D303" s="533" t="s">
        <v>845</v>
      </c>
      <c r="E303" s="533" t="s">
        <v>154</v>
      </c>
      <c r="F303" s="533" t="s">
        <v>155</v>
      </c>
      <c r="G303" s="533">
        <v>0</v>
      </c>
      <c r="H303" s="534">
        <v>25</v>
      </c>
      <c r="I303" s="535">
        <v>15</v>
      </c>
      <c r="J303" s="536">
        <v>21.599999999999998</v>
      </c>
      <c r="K303" s="536">
        <v>20.8</v>
      </c>
      <c r="L303" s="537">
        <v>82.399999999999991</v>
      </c>
      <c r="M303" s="128"/>
      <c r="N303" s="128"/>
      <c r="O303" s="128"/>
      <c r="P303" s="128"/>
    </row>
    <row r="304" spans="1:16" x14ac:dyDescent="0.25">
      <c r="A304" s="532">
        <v>294</v>
      </c>
      <c r="B304" s="533">
        <v>352</v>
      </c>
      <c r="C304" s="533" t="s">
        <v>1022</v>
      </c>
      <c r="D304" s="533" t="s">
        <v>1352</v>
      </c>
      <c r="E304" s="533" t="s">
        <v>30</v>
      </c>
      <c r="F304" s="533" t="s">
        <v>31</v>
      </c>
      <c r="G304" s="533">
        <v>0</v>
      </c>
      <c r="H304" s="534">
        <v>25</v>
      </c>
      <c r="I304" s="535">
        <v>15</v>
      </c>
      <c r="J304" s="536">
        <v>18</v>
      </c>
      <c r="K304" s="536">
        <v>24.2</v>
      </c>
      <c r="L304" s="537">
        <v>82.2</v>
      </c>
      <c r="M304" s="128"/>
      <c r="N304" s="128"/>
      <c r="O304" s="128"/>
      <c r="P304" s="128"/>
    </row>
    <row r="305" spans="1:16" x14ac:dyDescent="0.25">
      <c r="A305" s="532">
        <v>295</v>
      </c>
      <c r="B305" s="533">
        <v>367</v>
      </c>
      <c r="C305" s="533" t="s">
        <v>1353</v>
      </c>
      <c r="D305" s="533" t="s">
        <v>978</v>
      </c>
      <c r="E305" s="533" t="s">
        <v>12</v>
      </c>
      <c r="F305" s="533" t="s">
        <v>13</v>
      </c>
      <c r="G305" s="533">
        <v>0</v>
      </c>
      <c r="H305" s="534">
        <v>25</v>
      </c>
      <c r="I305" s="535">
        <v>15</v>
      </c>
      <c r="J305" s="536">
        <v>19.2</v>
      </c>
      <c r="K305" s="536">
        <v>22.799999999999997</v>
      </c>
      <c r="L305" s="537">
        <v>82</v>
      </c>
      <c r="M305" s="128"/>
      <c r="N305" s="128"/>
      <c r="O305" s="128"/>
      <c r="P305" s="128"/>
    </row>
    <row r="306" spans="1:16" x14ac:dyDescent="0.25">
      <c r="A306" s="532">
        <v>296</v>
      </c>
      <c r="B306" s="533">
        <v>315</v>
      </c>
      <c r="C306" s="533" t="s">
        <v>44</v>
      </c>
      <c r="D306" s="533" t="s">
        <v>187</v>
      </c>
      <c r="E306" s="533" t="s">
        <v>30</v>
      </c>
      <c r="F306" s="533" t="s">
        <v>31</v>
      </c>
      <c r="G306" s="533">
        <v>0</v>
      </c>
      <c r="H306" s="534">
        <v>22.5</v>
      </c>
      <c r="I306" s="535">
        <v>11.833333333333334</v>
      </c>
      <c r="J306" s="536">
        <v>21.599999999999998</v>
      </c>
      <c r="K306" s="536">
        <v>25.999999999999996</v>
      </c>
      <c r="L306" s="537">
        <v>81.933333333333337</v>
      </c>
      <c r="M306" s="128"/>
      <c r="N306" s="128"/>
      <c r="O306" s="128"/>
      <c r="P306" s="128"/>
    </row>
    <row r="307" spans="1:16" x14ac:dyDescent="0.25">
      <c r="A307" s="532">
        <v>297</v>
      </c>
      <c r="B307" s="533">
        <v>204</v>
      </c>
      <c r="C307" s="533" t="s">
        <v>115</v>
      </c>
      <c r="D307" s="533" t="s">
        <v>134</v>
      </c>
      <c r="E307" s="533" t="s">
        <v>9</v>
      </c>
      <c r="F307" s="533" t="s">
        <v>16</v>
      </c>
      <c r="G307" s="533">
        <v>0</v>
      </c>
      <c r="H307" s="534">
        <v>25</v>
      </c>
      <c r="I307" s="535">
        <v>14.5</v>
      </c>
      <c r="J307" s="536">
        <v>20.399999999999999</v>
      </c>
      <c r="K307" s="536">
        <v>22</v>
      </c>
      <c r="L307" s="537">
        <v>81.900000000000006</v>
      </c>
      <c r="M307" s="128"/>
      <c r="N307" s="128"/>
      <c r="O307" s="128"/>
      <c r="P307" s="128"/>
    </row>
    <row r="308" spans="1:16" x14ac:dyDescent="0.25">
      <c r="A308" s="532">
        <v>298</v>
      </c>
      <c r="B308" s="533">
        <v>59</v>
      </c>
      <c r="C308" s="533" t="s">
        <v>76</v>
      </c>
      <c r="D308" s="533" t="s">
        <v>153</v>
      </c>
      <c r="E308" s="533" t="s">
        <v>245</v>
      </c>
      <c r="F308" s="533">
        <v>0</v>
      </c>
      <c r="G308" s="533">
        <v>0</v>
      </c>
      <c r="H308" s="534">
        <v>22.5</v>
      </c>
      <c r="I308" s="535">
        <v>12.916666666666666</v>
      </c>
      <c r="J308" s="536">
        <v>22.8</v>
      </c>
      <c r="K308" s="536">
        <v>23.599999999999998</v>
      </c>
      <c r="L308" s="537">
        <v>81.816666666666663</v>
      </c>
      <c r="M308" s="128"/>
      <c r="N308" s="128"/>
      <c r="O308" s="128"/>
      <c r="P308" s="128"/>
    </row>
    <row r="309" spans="1:16" x14ac:dyDescent="0.25">
      <c r="A309" s="532">
        <v>299</v>
      </c>
      <c r="B309" s="533">
        <v>326</v>
      </c>
      <c r="C309" s="533" t="s">
        <v>1354</v>
      </c>
      <c r="D309" s="533" t="s">
        <v>164</v>
      </c>
      <c r="E309" s="533" t="s">
        <v>245</v>
      </c>
      <c r="F309" s="533">
        <v>0</v>
      </c>
      <c r="G309" s="533">
        <v>0</v>
      </c>
      <c r="H309" s="534">
        <v>22.5</v>
      </c>
      <c r="I309" s="535">
        <v>13.916666666666668</v>
      </c>
      <c r="J309" s="536">
        <v>24</v>
      </c>
      <c r="K309" s="536">
        <v>21.4</v>
      </c>
      <c r="L309" s="537">
        <v>81.816666666666663</v>
      </c>
      <c r="M309" s="128"/>
      <c r="N309" s="128"/>
      <c r="O309" s="128"/>
      <c r="P309" s="128"/>
    </row>
    <row r="310" spans="1:16" x14ac:dyDescent="0.25">
      <c r="A310" s="532">
        <v>300</v>
      </c>
      <c r="B310" s="533">
        <v>368</v>
      </c>
      <c r="C310" s="533" t="s">
        <v>1355</v>
      </c>
      <c r="D310" s="533" t="s">
        <v>146</v>
      </c>
      <c r="E310" s="533">
        <v>0</v>
      </c>
      <c r="F310" s="533">
        <v>0</v>
      </c>
      <c r="G310" s="533" t="s">
        <v>238</v>
      </c>
      <c r="H310" s="534">
        <v>23.75</v>
      </c>
      <c r="I310" s="535">
        <v>12.25</v>
      </c>
      <c r="J310" s="536">
        <v>22.8</v>
      </c>
      <c r="K310" s="536">
        <v>23</v>
      </c>
      <c r="L310" s="537">
        <v>81.8</v>
      </c>
      <c r="M310" s="128"/>
      <c r="N310" s="128"/>
      <c r="O310" s="128"/>
      <c r="P310" s="128"/>
    </row>
    <row r="311" spans="1:16" x14ac:dyDescent="0.25">
      <c r="A311" s="532">
        <v>301</v>
      </c>
      <c r="B311" s="533">
        <v>302</v>
      </c>
      <c r="C311" s="533" t="s">
        <v>76</v>
      </c>
      <c r="D311" s="533" t="s">
        <v>69</v>
      </c>
      <c r="E311" s="533" t="s">
        <v>245</v>
      </c>
      <c r="F311" s="533">
        <v>0</v>
      </c>
      <c r="G311" s="533">
        <v>0</v>
      </c>
      <c r="H311" s="534">
        <v>25</v>
      </c>
      <c r="I311" s="535">
        <v>14.75</v>
      </c>
      <c r="J311" s="536">
        <v>19.2</v>
      </c>
      <c r="K311" s="536">
        <v>22.8</v>
      </c>
      <c r="L311" s="537">
        <v>81.75</v>
      </c>
      <c r="M311" s="128"/>
      <c r="N311" s="128"/>
      <c r="O311" s="128"/>
      <c r="P311" s="128"/>
    </row>
    <row r="312" spans="1:16" x14ac:dyDescent="0.25">
      <c r="A312" s="532">
        <v>302</v>
      </c>
      <c r="B312" s="533">
        <v>217</v>
      </c>
      <c r="C312" s="533" t="s">
        <v>1356</v>
      </c>
      <c r="D312" s="533" t="s">
        <v>13</v>
      </c>
      <c r="E312" s="533">
        <v>0</v>
      </c>
      <c r="F312" s="533" t="s">
        <v>7</v>
      </c>
      <c r="G312" s="533">
        <v>0</v>
      </c>
      <c r="H312" s="534">
        <v>23.75</v>
      </c>
      <c r="I312" s="535">
        <v>14.166666666666668</v>
      </c>
      <c r="J312" s="536">
        <v>18</v>
      </c>
      <c r="K312" s="536">
        <v>25.8</v>
      </c>
      <c r="L312" s="537">
        <v>81.716666666666669</v>
      </c>
      <c r="M312" s="128"/>
      <c r="N312" s="128"/>
      <c r="O312" s="128"/>
      <c r="P312" s="128"/>
    </row>
    <row r="313" spans="1:16" x14ac:dyDescent="0.25">
      <c r="A313" s="532">
        <v>303</v>
      </c>
      <c r="B313" s="533">
        <v>328</v>
      </c>
      <c r="C313" s="533" t="s">
        <v>124</v>
      </c>
      <c r="D313" s="533" t="s">
        <v>1357</v>
      </c>
      <c r="E313" s="533" t="s">
        <v>84</v>
      </c>
      <c r="F313" s="533" t="s">
        <v>48</v>
      </c>
      <c r="G313" s="533">
        <v>0</v>
      </c>
      <c r="H313" s="534">
        <v>22.5</v>
      </c>
      <c r="I313" s="535">
        <v>12</v>
      </c>
      <c r="J313" s="536">
        <v>22.8</v>
      </c>
      <c r="K313" s="536">
        <v>24.4</v>
      </c>
      <c r="L313" s="537">
        <v>81.699999999999989</v>
      </c>
      <c r="M313" s="128"/>
      <c r="N313" s="128"/>
      <c r="O313" s="128"/>
      <c r="P313" s="128"/>
    </row>
    <row r="314" spans="1:16" x14ac:dyDescent="0.25">
      <c r="A314" s="532">
        <v>304</v>
      </c>
      <c r="B314" s="533">
        <v>376</v>
      </c>
      <c r="C314" s="533" t="s">
        <v>251</v>
      </c>
      <c r="D314" s="533" t="s">
        <v>50</v>
      </c>
      <c r="E314" s="533">
        <v>0</v>
      </c>
      <c r="F314" s="533" t="s">
        <v>1358</v>
      </c>
      <c r="G314" s="533">
        <v>0</v>
      </c>
      <c r="H314" s="534">
        <v>25</v>
      </c>
      <c r="I314" s="535">
        <v>14.416666666666668</v>
      </c>
      <c r="J314" s="536">
        <v>19.2</v>
      </c>
      <c r="K314" s="536">
        <v>23</v>
      </c>
      <c r="L314" s="537">
        <v>81.616666666666674</v>
      </c>
      <c r="M314" s="128"/>
      <c r="N314" s="128"/>
      <c r="O314" s="128"/>
      <c r="P314" s="128"/>
    </row>
    <row r="315" spans="1:16" x14ac:dyDescent="0.25">
      <c r="A315" s="532">
        <v>305</v>
      </c>
      <c r="B315" s="533">
        <v>76</v>
      </c>
      <c r="C315" s="533" t="s">
        <v>174</v>
      </c>
      <c r="D315" s="533" t="s">
        <v>108</v>
      </c>
      <c r="E315" s="533" t="s">
        <v>20</v>
      </c>
      <c r="F315" s="533" t="s">
        <v>1119</v>
      </c>
      <c r="G315" s="533">
        <v>0</v>
      </c>
      <c r="H315" s="534">
        <v>25</v>
      </c>
      <c r="I315" s="535">
        <v>15</v>
      </c>
      <c r="J315" s="536">
        <v>21.599999999999998</v>
      </c>
      <c r="K315" s="536">
        <v>19.999999999999996</v>
      </c>
      <c r="L315" s="537">
        <v>81.599999999999994</v>
      </c>
      <c r="M315" s="128"/>
      <c r="N315" s="128"/>
      <c r="O315" s="128"/>
      <c r="P315" s="128"/>
    </row>
    <row r="316" spans="1:16" x14ac:dyDescent="0.25">
      <c r="A316" s="532">
        <v>306</v>
      </c>
      <c r="B316" s="533">
        <v>377</v>
      </c>
      <c r="C316" s="533" t="s">
        <v>1189</v>
      </c>
      <c r="D316" s="533" t="s">
        <v>111</v>
      </c>
      <c r="E316" s="533" t="s">
        <v>20</v>
      </c>
      <c r="F316" s="533" t="s">
        <v>1119</v>
      </c>
      <c r="G316" s="533">
        <v>0</v>
      </c>
      <c r="H316" s="534">
        <v>25</v>
      </c>
      <c r="I316" s="535">
        <v>15</v>
      </c>
      <c r="J316" s="536">
        <v>22.8</v>
      </c>
      <c r="K316" s="536">
        <v>18.600000000000001</v>
      </c>
      <c r="L316" s="537">
        <v>81.400000000000006</v>
      </c>
      <c r="M316" s="128"/>
      <c r="N316" s="128"/>
      <c r="O316" s="128"/>
      <c r="P316" s="128"/>
    </row>
    <row r="317" spans="1:16" x14ac:dyDescent="0.25">
      <c r="A317" s="532">
        <v>307</v>
      </c>
      <c r="B317" s="533">
        <v>42</v>
      </c>
      <c r="C317" s="533" t="s">
        <v>1359</v>
      </c>
      <c r="D317" s="533" t="s">
        <v>1360</v>
      </c>
      <c r="E317" s="533" t="s">
        <v>20</v>
      </c>
      <c r="F317" s="533" t="s">
        <v>1119</v>
      </c>
      <c r="G317" s="533">
        <v>0</v>
      </c>
      <c r="H317" s="534">
        <v>25</v>
      </c>
      <c r="I317" s="535">
        <v>13.75</v>
      </c>
      <c r="J317" s="536">
        <v>19.2</v>
      </c>
      <c r="K317" s="536">
        <v>23.400000000000002</v>
      </c>
      <c r="L317" s="537">
        <v>81.350000000000009</v>
      </c>
      <c r="M317" s="128"/>
      <c r="N317" s="128"/>
      <c r="O317" s="128"/>
      <c r="P317" s="128"/>
    </row>
    <row r="318" spans="1:16" x14ac:dyDescent="0.25">
      <c r="A318" s="532">
        <v>308</v>
      </c>
      <c r="B318" s="533">
        <v>148</v>
      </c>
      <c r="C318" s="533" t="s">
        <v>14</v>
      </c>
      <c r="D318" s="533" t="s">
        <v>133</v>
      </c>
      <c r="E318" s="533" t="s">
        <v>5</v>
      </c>
      <c r="F318" s="533" t="s">
        <v>1361</v>
      </c>
      <c r="G318" s="533">
        <v>0</v>
      </c>
      <c r="H318" s="534">
        <v>25</v>
      </c>
      <c r="I318" s="535">
        <v>15</v>
      </c>
      <c r="J318" s="536">
        <v>19.2</v>
      </c>
      <c r="K318" s="536">
        <v>21.999999999999996</v>
      </c>
      <c r="L318" s="537">
        <v>81.2</v>
      </c>
      <c r="M318" s="128"/>
      <c r="N318" s="128"/>
      <c r="O318" s="128"/>
      <c r="P318" s="128"/>
    </row>
    <row r="319" spans="1:16" x14ac:dyDescent="0.25">
      <c r="A319" s="532">
        <v>309</v>
      </c>
      <c r="B319" s="533">
        <v>172</v>
      </c>
      <c r="C319" s="533" t="s">
        <v>1362</v>
      </c>
      <c r="D319" s="533" t="s">
        <v>111</v>
      </c>
      <c r="E319" s="533">
        <v>7</v>
      </c>
      <c r="F319" s="533" t="s">
        <v>84</v>
      </c>
      <c r="G319" s="533">
        <v>0</v>
      </c>
      <c r="H319" s="534">
        <v>25</v>
      </c>
      <c r="I319" s="535">
        <v>15</v>
      </c>
      <c r="J319" s="536">
        <v>21.599999999999998</v>
      </c>
      <c r="K319" s="536">
        <v>19.600000000000001</v>
      </c>
      <c r="L319" s="537">
        <v>81.199999999999989</v>
      </c>
      <c r="M319" s="128"/>
      <c r="N319" s="128"/>
      <c r="O319" s="128"/>
      <c r="P319" s="128"/>
    </row>
    <row r="320" spans="1:16" x14ac:dyDescent="0.25">
      <c r="A320" s="532">
        <v>310</v>
      </c>
      <c r="B320" s="533">
        <v>244</v>
      </c>
      <c r="C320" s="533" t="s">
        <v>1363</v>
      </c>
      <c r="D320" s="533" t="s">
        <v>69</v>
      </c>
      <c r="E320" s="533" t="s">
        <v>78</v>
      </c>
      <c r="F320" s="533">
        <v>0</v>
      </c>
      <c r="G320" s="533">
        <v>0</v>
      </c>
      <c r="H320" s="534">
        <v>23.75</v>
      </c>
      <c r="I320" s="535">
        <v>13.666666666666668</v>
      </c>
      <c r="J320" s="536">
        <v>20.399999999999999</v>
      </c>
      <c r="K320" s="536">
        <v>23.200000000000003</v>
      </c>
      <c r="L320" s="537">
        <v>81.01666666666668</v>
      </c>
      <c r="M320" s="128"/>
      <c r="N320" s="128"/>
      <c r="O320" s="128"/>
      <c r="P320" s="128"/>
    </row>
    <row r="321" spans="1:16" x14ac:dyDescent="0.25">
      <c r="A321" s="532">
        <v>311</v>
      </c>
      <c r="B321" s="533">
        <v>398</v>
      </c>
      <c r="C321" s="533" t="s">
        <v>1364</v>
      </c>
      <c r="D321" s="533" t="s">
        <v>1365</v>
      </c>
      <c r="E321" s="533">
        <v>0</v>
      </c>
      <c r="F321" s="533">
        <v>0</v>
      </c>
      <c r="G321" s="533" t="s">
        <v>1366</v>
      </c>
      <c r="H321" s="533">
        <v>25</v>
      </c>
      <c r="I321" s="533">
        <v>14.75</v>
      </c>
      <c r="J321" s="533">
        <v>21.599999999999998</v>
      </c>
      <c r="K321" s="533">
        <v>19.600000000000001</v>
      </c>
      <c r="L321" s="165">
        <v>80.949999999999989</v>
      </c>
      <c r="M321" s="128"/>
      <c r="N321" s="128"/>
      <c r="O321" s="128"/>
      <c r="P321" s="128"/>
    </row>
    <row r="322" spans="1:16" x14ac:dyDescent="0.25">
      <c r="A322" s="532">
        <v>312</v>
      </c>
      <c r="B322" s="533">
        <v>219</v>
      </c>
      <c r="C322" s="533" t="s">
        <v>815</v>
      </c>
      <c r="D322" s="533" t="s">
        <v>62</v>
      </c>
      <c r="E322" s="533">
        <v>0</v>
      </c>
      <c r="F322" s="533">
        <v>0</v>
      </c>
      <c r="G322" s="533" t="s">
        <v>1279</v>
      </c>
      <c r="H322" s="534">
        <v>25</v>
      </c>
      <c r="I322" s="535">
        <v>12.5</v>
      </c>
      <c r="J322" s="536">
        <v>20.399999999999999</v>
      </c>
      <c r="K322" s="536">
        <v>22.999999999999996</v>
      </c>
      <c r="L322" s="537">
        <v>80.899999999999991</v>
      </c>
      <c r="M322" s="128"/>
      <c r="N322" s="128"/>
      <c r="O322" s="128"/>
      <c r="P322" s="128"/>
    </row>
    <row r="323" spans="1:16" x14ac:dyDescent="0.25">
      <c r="A323" s="532">
        <v>313</v>
      </c>
      <c r="B323" s="533">
        <v>210</v>
      </c>
      <c r="C323" s="533" t="s">
        <v>250</v>
      </c>
      <c r="D323" s="533" t="s">
        <v>125</v>
      </c>
      <c r="E323" s="533">
        <v>0</v>
      </c>
      <c r="F323" s="533" t="s">
        <v>126</v>
      </c>
      <c r="G323" s="533">
        <v>0</v>
      </c>
      <c r="H323" s="534">
        <v>25</v>
      </c>
      <c r="I323" s="535">
        <v>15</v>
      </c>
      <c r="J323" s="536">
        <v>19.2</v>
      </c>
      <c r="K323" s="536">
        <v>21.6</v>
      </c>
      <c r="L323" s="537">
        <v>80.800000000000011</v>
      </c>
      <c r="M323" s="128"/>
      <c r="N323" s="128"/>
      <c r="O323" s="128"/>
      <c r="P323" s="128"/>
    </row>
    <row r="324" spans="1:16" x14ac:dyDescent="0.25">
      <c r="A324" s="532">
        <v>314</v>
      </c>
      <c r="B324" s="533">
        <v>252</v>
      </c>
      <c r="C324" s="533" t="s">
        <v>183</v>
      </c>
      <c r="D324" s="533" t="s">
        <v>914</v>
      </c>
      <c r="E324" s="533" t="s">
        <v>20</v>
      </c>
      <c r="F324" s="533" t="s">
        <v>21</v>
      </c>
      <c r="G324" s="533">
        <v>0</v>
      </c>
      <c r="H324" s="534">
        <v>25</v>
      </c>
      <c r="I324" s="535">
        <v>15</v>
      </c>
      <c r="J324" s="536">
        <v>19.2</v>
      </c>
      <c r="K324" s="536">
        <v>21.6</v>
      </c>
      <c r="L324" s="537">
        <v>80.800000000000011</v>
      </c>
      <c r="M324" s="128"/>
      <c r="N324" s="128"/>
      <c r="O324" s="128"/>
      <c r="P324" s="128"/>
    </row>
    <row r="325" spans="1:16" x14ac:dyDescent="0.25">
      <c r="A325" s="532">
        <v>315</v>
      </c>
      <c r="B325" s="533">
        <v>57</v>
      </c>
      <c r="C325" s="533" t="s">
        <v>1367</v>
      </c>
      <c r="D325" s="533" t="s">
        <v>140</v>
      </c>
      <c r="E325" s="533" t="s">
        <v>816</v>
      </c>
      <c r="F325" s="533" t="s">
        <v>21</v>
      </c>
      <c r="G325" s="533">
        <v>0</v>
      </c>
      <c r="H325" s="534">
        <v>25</v>
      </c>
      <c r="I325" s="535">
        <v>15</v>
      </c>
      <c r="J325" s="536">
        <v>20.399999999999999</v>
      </c>
      <c r="K325" s="536">
        <v>20.399999999999999</v>
      </c>
      <c r="L325" s="537">
        <v>80.8</v>
      </c>
      <c r="M325" s="128"/>
      <c r="N325" s="128"/>
      <c r="O325" s="128"/>
      <c r="P325" s="128"/>
    </row>
    <row r="326" spans="1:16" x14ac:dyDescent="0.25">
      <c r="A326" s="532">
        <v>316</v>
      </c>
      <c r="B326" s="533">
        <v>60</v>
      </c>
      <c r="C326" s="533" t="s">
        <v>219</v>
      </c>
      <c r="D326" s="533" t="s">
        <v>978</v>
      </c>
      <c r="E326" s="533" t="s">
        <v>1029</v>
      </c>
      <c r="F326" s="533" t="s">
        <v>17</v>
      </c>
      <c r="G326" s="533">
        <v>0</v>
      </c>
      <c r="H326" s="534">
        <v>25</v>
      </c>
      <c r="I326" s="535">
        <v>15</v>
      </c>
      <c r="J326" s="536">
        <v>16.8</v>
      </c>
      <c r="K326" s="536">
        <v>24</v>
      </c>
      <c r="L326" s="537">
        <v>80.8</v>
      </c>
      <c r="M326" s="128"/>
      <c r="N326" s="128"/>
      <c r="O326" s="128"/>
      <c r="P326" s="128"/>
    </row>
    <row r="327" spans="1:16" x14ac:dyDescent="0.25">
      <c r="A327" s="532">
        <v>317</v>
      </c>
      <c r="B327" s="533">
        <v>317</v>
      </c>
      <c r="C327" s="533" t="s">
        <v>1368</v>
      </c>
      <c r="D327" s="533" t="s">
        <v>1369</v>
      </c>
      <c r="E327" s="533">
        <v>7</v>
      </c>
      <c r="F327" s="533" t="s">
        <v>40</v>
      </c>
      <c r="G327" s="533">
        <v>0</v>
      </c>
      <c r="H327" s="534">
        <v>25</v>
      </c>
      <c r="I327" s="535">
        <v>13.5</v>
      </c>
      <c r="J327" s="536">
        <v>21.599999999999998</v>
      </c>
      <c r="K327" s="536">
        <v>20.599999999999998</v>
      </c>
      <c r="L327" s="537">
        <v>80.699999999999989</v>
      </c>
      <c r="M327" s="128"/>
      <c r="N327" s="128"/>
      <c r="O327" s="128"/>
      <c r="P327" s="128"/>
    </row>
    <row r="328" spans="1:16" x14ac:dyDescent="0.25">
      <c r="A328" s="532">
        <v>318</v>
      </c>
      <c r="B328" s="533">
        <v>232</v>
      </c>
      <c r="C328" s="533" t="s">
        <v>1208</v>
      </c>
      <c r="D328" s="533" t="s">
        <v>1096</v>
      </c>
      <c r="E328" s="533" t="s">
        <v>30</v>
      </c>
      <c r="F328" s="533" t="s">
        <v>31</v>
      </c>
      <c r="G328" s="533">
        <v>0</v>
      </c>
      <c r="H328" s="534">
        <v>25</v>
      </c>
      <c r="I328" s="535">
        <v>14.75</v>
      </c>
      <c r="J328" s="536">
        <v>14.399999999999999</v>
      </c>
      <c r="K328" s="536">
        <v>26.400000000000002</v>
      </c>
      <c r="L328" s="537">
        <v>80.55</v>
      </c>
      <c r="M328" s="128"/>
      <c r="N328" s="128"/>
      <c r="O328" s="128"/>
      <c r="P328" s="128"/>
    </row>
    <row r="329" spans="1:16" x14ac:dyDescent="0.25">
      <c r="A329" s="532">
        <v>319</v>
      </c>
      <c r="B329" s="533">
        <v>194</v>
      </c>
      <c r="C329" s="533" t="s">
        <v>22</v>
      </c>
      <c r="D329" s="533" t="s">
        <v>69</v>
      </c>
      <c r="E329" s="533">
        <v>0</v>
      </c>
      <c r="F329" s="533" t="s">
        <v>90</v>
      </c>
      <c r="G329" s="533">
        <v>0</v>
      </c>
      <c r="H329" s="534">
        <v>25</v>
      </c>
      <c r="I329" s="535">
        <v>15</v>
      </c>
      <c r="J329" s="536">
        <v>19.2</v>
      </c>
      <c r="K329" s="536">
        <v>21.2</v>
      </c>
      <c r="L329" s="537">
        <v>80.400000000000006</v>
      </c>
      <c r="M329" s="128"/>
      <c r="N329" s="128"/>
      <c r="O329" s="128"/>
      <c r="P329" s="128"/>
    </row>
    <row r="330" spans="1:16" x14ac:dyDescent="0.25">
      <c r="A330" s="532">
        <v>320</v>
      </c>
      <c r="B330" s="533">
        <v>322</v>
      </c>
      <c r="C330" s="533" t="s">
        <v>86</v>
      </c>
      <c r="D330" s="533" t="s">
        <v>206</v>
      </c>
      <c r="E330" s="533">
        <v>0</v>
      </c>
      <c r="F330" s="533">
        <v>0</v>
      </c>
      <c r="G330" s="533" t="s">
        <v>1370</v>
      </c>
      <c r="H330" s="534">
        <v>25</v>
      </c>
      <c r="I330" s="535">
        <v>15</v>
      </c>
      <c r="J330" s="536">
        <v>20.399999999999999</v>
      </c>
      <c r="K330" s="536">
        <v>20</v>
      </c>
      <c r="L330" s="537">
        <v>80.400000000000006</v>
      </c>
      <c r="M330" s="128"/>
      <c r="N330" s="128"/>
      <c r="O330" s="128"/>
      <c r="P330" s="128"/>
    </row>
    <row r="331" spans="1:16" x14ac:dyDescent="0.25">
      <c r="A331" s="532">
        <v>321</v>
      </c>
      <c r="B331" s="533">
        <v>184</v>
      </c>
      <c r="C331" s="533" t="s">
        <v>775</v>
      </c>
      <c r="D331" s="533" t="s">
        <v>83</v>
      </c>
      <c r="E331" s="533">
        <v>7</v>
      </c>
      <c r="F331" s="533" t="s">
        <v>84</v>
      </c>
      <c r="G331" s="533">
        <v>0</v>
      </c>
      <c r="H331" s="534">
        <v>25</v>
      </c>
      <c r="I331" s="535">
        <v>15</v>
      </c>
      <c r="J331" s="536">
        <v>21.599999999999998</v>
      </c>
      <c r="K331" s="536">
        <v>18.8</v>
      </c>
      <c r="L331" s="537">
        <v>80.399999999999991</v>
      </c>
      <c r="M331" s="128"/>
      <c r="N331" s="128"/>
      <c r="O331" s="128"/>
      <c r="P331" s="128"/>
    </row>
    <row r="332" spans="1:16" x14ac:dyDescent="0.25">
      <c r="A332" s="532">
        <v>322</v>
      </c>
      <c r="B332" s="533">
        <v>341</v>
      </c>
      <c r="C332" s="533" t="s">
        <v>24</v>
      </c>
      <c r="D332" s="533" t="s">
        <v>32</v>
      </c>
      <c r="E332" s="533" t="s">
        <v>84</v>
      </c>
      <c r="F332" s="533" t="s">
        <v>48</v>
      </c>
      <c r="G332" s="533">
        <v>0</v>
      </c>
      <c r="H332" s="534">
        <v>22.5</v>
      </c>
      <c r="I332" s="535">
        <v>13.75</v>
      </c>
      <c r="J332" s="536">
        <v>22.8</v>
      </c>
      <c r="K332" s="536">
        <v>21</v>
      </c>
      <c r="L332" s="537">
        <v>80.05</v>
      </c>
      <c r="M332" s="128"/>
      <c r="N332" s="128"/>
      <c r="O332" s="128"/>
      <c r="P332" s="128"/>
    </row>
    <row r="333" spans="1:16" x14ac:dyDescent="0.25">
      <c r="A333" s="532">
        <v>323</v>
      </c>
      <c r="B333" s="533">
        <v>346</v>
      </c>
      <c r="C333" s="533" t="s">
        <v>58</v>
      </c>
      <c r="D333" s="533" t="s">
        <v>898</v>
      </c>
      <c r="E333" s="533">
        <v>0</v>
      </c>
      <c r="F333" s="533">
        <v>0</v>
      </c>
      <c r="G333" s="533" t="s">
        <v>247</v>
      </c>
      <c r="H333" s="534">
        <v>21.25</v>
      </c>
      <c r="I333" s="535">
        <v>13</v>
      </c>
      <c r="J333" s="536">
        <v>22.8</v>
      </c>
      <c r="K333" s="536">
        <v>23</v>
      </c>
      <c r="L333" s="537">
        <v>80.05</v>
      </c>
      <c r="M333" s="128"/>
      <c r="N333" s="128"/>
      <c r="O333" s="128"/>
      <c r="P333" s="128"/>
    </row>
    <row r="334" spans="1:16" x14ac:dyDescent="0.25">
      <c r="A334" s="532">
        <v>324</v>
      </c>
      <c r="B334" s="533">
        <v>396</v>
      </c>
      <c r="C334" s="533" t="s">
        <v>210</v>
      </c>
      <c r="D334" s="533" t="s">
        <v>817</v>
      </c>
      <c r="E334" s="533" t="s">
        <v>30</v>
      </c>
      <c r="F334" s="533" t="s">
        <v>31</v>
      </c>
      <c r="G334" s="533">
        <v>0</v>
      </c>
      <c r="H334" s="534">
        <v>23.75</v>
      </c>
      <c r="I334" s="535">
        <v>13.666666666666668</v>
      </c>
      <c r="J334" s="536">
        <v>18</v>
      </c>
      <c r="K334" s="536">
        <v>24.599999999999998</v>
      </c>
      <c r="L334" s="537">
        <v>80.016666666666666</v>
      </c>
      <c r="M334" s="128"/>
      <c r="N334" s="128"/>
      <c r="O334" s="128"/>
      <c r="P334" s="128"/>
    </row>
    <row r="335" spans="1:16" x14ac:dyDescent="0.25">
      <c r="A335" s="532">
        <v>325</v>
      </c>
      <c r="B335" s="533">
        <v>165</v>
      </c>
      <c r="C335" s="533" t="s">
        <v>8</v>
      </c>
      <c r="D335" s="533" t="s">
        <v>833</v>
      </c>
      <c r="E335" s="533" t="s">
        <v>12</v>
      </c>
      <c r="F335" s="533" t="s">
        <v>84</v>
      </c>
      <c r="G335" s="533">
        <v>0</v>
      </c>
      <c r="H335" s="534">
        <v>21.25</v>
      </c>
      <c r="I335" s="535">
        <v>13.083333333333332</v>
      </c>
      <c r="J335" s="536">
        <v>22.8</v>
      </c>
      <c r="K335" s="536">
        <v>22.8</v>
      </c>
      <c r="L335" s="537">
        <v>79.933333333333323</v>
      </c>
      <c r="M335" s="128"/>
      <c r="N335" s="128"/>
      <c r="O335" s="128"/>
      <c r="P335" s="128"/>
    </row>
    <row r="336" spans="1:16" x14ac:dyDescent="0.25">
      <c r="A336" s="532">
        <v>326</v>
      </c>
      <c r="B336" s="533">
        <v>365</v>
      </c>
      <c r="C336" s="533" t="s">
        <v>1371</v>
      </c>
      <c r="D336" s="533" t="s">
        <v>69</v>
      </c>
      <c r="E336" s="533" t="s">
        <v>12</v>
      </c>
      <c r="F336" s="533" t="s">
        <v>13</v>
      </c>
      <c r="G336" s="533">
        <v>0</v>
      </c>
      <c r="H336" s="534">
        <v>25</v>
      </c>
      <c r="I336" s="535">
        <v>15</v>
      </c>
      <c r="J336" s="536">
        <v>18</v>
      </c>
      <c r="K336" s="536">
        <v>21.799999999999997</v>
      </c>
      <c r="L336" s="537">
        <v>79.8</v>
      </c>
      <c r="M336" s="128"/>
      <c r="N336" s="128"/>
      <c r="O336" s="128"/>
      <c r="P336" s="128"/>
    </row>
    <row r="337" spans="1:16" x14ac:dyDescent="0.25">
      <c r="A337" s="532">
        <v>327</v>
      </c>
      <c r="B337" s="533">
        <v>199</v>
      </c>
      <c r="C337" s="533" t="s">
        <v>148</v>
      </c>
      <c r="D337" s="533" t="s">
        <v>69</v>
      </c>
      <c r="E337" s="533" t="s">
        <v>5</v>
      </c>
      <c r="F337" s="533" t="s">
        <v>6</v>
      </c>
      <c r="G337" s="533">
        <v>0</v>
      </c>
      <c r="H337" s="534">
        <v>22.5</v>
      </c>
      <c r="I337" s="535">
        <v>12.666666666666666</v>
      </c>
      <c r="J337" s="536">
        <v>25.2</v>
      </c>
      <c r="K337" s="536">
        <v>19.399999999999999</v>
      </c>
      <c r="L337" s="537">
        <v>79.766666666666652</v>
      </c>
      <c r="M337" s="128"/>
      <c r="N337" s="128"/>
      <c r="O337" s="128"/>
      <c r="P337" s="128"/>
    </row>
    <row r="338" spans="1:16" x14ac:dyDescent="0.25">
      <c r="A338" s="532">
        <v>328</v>
      </c>
      <c r="B338" s="533">
        <v>216</v>
      </c>
      <c r="C338" s="533" t="s">
        <v>76</v>
      </c>
      <c r="D338" s="533" t="s">
        <v>801</v>
      </c>
      <c r="E338" s="533">
        <v>0</v>
      </c>
      <c r="F338" s="533">
        <v>0</v>
      </c>
      <c r="G338" s="533" t="s">
        <v>238</v>
      </c>
      <c r="H338" s="534">
        <v>25</v>
      </c>
      <c r="I338" s="535">
        <v>15</v>
      </c>
      <c r="J338" s="536">
        <v>14.399999999999999</v>
      </c>
      <c r="K338" s="536">
        <v>25.2</v>
      </c>
      <c r="L338" s="537">
        <v>79.599999999999994</v>
      </c>
      <c r="M338" s="128"/>
      <c r="N338" s="128"/>
      <c r="O338" s="128"/>
      <c r="P338" s="128"/>
    </row>
    <row r="339" spans="1:16" x14ac:dyDescent="0.25">
      <c r="A339" s="532">
        <v>329</v>
      </c>
      <c r="B339" s="533">
        <v>280</v>
      </c>
      <c r="C339" s="533" t="s">
        <v>1372</v>
      </c>
      <c r="D339" s="533" t="s">
        <v>81</v>
      </c>
      <c r="E339" s="533" t="s">
        <v>38</v>
      </c>
      <c r="F339" s="533">
        <v>0</v>
      </c>
      <c r="G339" s="533">
        <v>0</v>
      </c>
      <c r="H339" s="534">
        <v>25</v>
      </c>
      <c r="I339" s="535">
        <v>15</v>
      </c>
      <c r="J339" s="536">
        <v>18</v>
      </c>
      <c r="K339" s="536">
        <v>21.599999999999998</v>
      </c>
      <c r="L339" s="537">
        <v>79.599999999999994</v>
      </c>
      <c r="M339" s="128"/>
      <c r="N339" s="128"/>
      <c r="O339" s="128"/>
      <c r="P339" s="128"/>
    </row>
    <row r="340" spans="1:16" x14ac:dyDescent="0.25">
      <c r="A340" s="532">
        <v>330</v>
      </c>
      <c r="B340" s="533">
        <v>160</v>
      </c>
      <c r="C340" s="533" t="s">
        <v>1332</v>
      </c>
      <c r="D340" s="533" t="s">
        <v>1151</v>
      </c>
      <c r="E340" s="533">
        <v>0</v>
      </c>
      <c r="F340" s="533" t="s">
        <v>126</v>
      </c>
      <c r="G340" s="533">
        <v>0</v>
      </c>
      <c r="H340" s="534">
        <v>23.75</v>
      </c>
      <c r="I340" s="535">
        <v>13.583333333333332</v>
      </c>
      <c r="J340" s="536">
        <v>18</v>
      </c>
      <c r="K340" s="536">
        <v>24.2</v>
      </c>
      <c r="L340" s="537">
        <v>79.533333333333331</v>
      </c>
      <c r="M340" s="128"/>
      <c r="N340" s="128"/>
      <c r="O340" s="128"/>
      <c r="P340" s="128"/>
    </row>
    <row r="341" spans="1:16" x14ac:dyDescent="0.25">
      <c r="A341" s="532">
        <v>331</v>
      </c>
      <c r="B341" s="533">
        <v>181</v>
      </c>
      <c r="C341" s="533" t="s">
        <v>44</v>
      </c>
      <c r="D341" s="533" t="s">
        <v>801</v>
      </c>
      <c r="E341" s="533">
        <v>0</v>
      </c>
      <c r="F341" s="533" t="s">
        <v>7</v>
      </c>
      <c r="G341" s="533">
        <v>0</v>
      </c>
      <c r="H341" s="534">
        <v>21.25</v>
      </c>
      <c r="I341" s="535">
        <v>13.083333333333332</v>
      </c>
      <c r="J341" s="536">
        <v>22.8</v>
      </c>
      <c r="K341" s="536">
        <v>22.4</v>
      </c>
      <c r="L341" s="537">
        <v>79.533333333333331</v>
      </c>
      <c r="M341" s="128"/>
      <c r="N341" s="128"/>
      <c r="O341" s="128"/>
      <c r="P341" s="128"/>
    </row>
    <row r="342" spans="1:16" x14ac:dyDescent="0.25">
      <c r="A342" s="532">
        <v>332</v>
      </c>
      <c r="B342" s="533">
        <v>6</v>
      </c>
      <c r="C342" s="533" t="s">
        <v>1318</v>
      </c>
      <c r="D342" s="533" t="s">
        <v>1373</v>
      </c>
      <c r="E342" s="533" t="s">
        <v>16</v>
      </c>
      <c r="F342" s="533" t="s">
        <v>17</v>
      </c>
      <c r="G342" s="533">
        <v>0</v>
      </c>
      <c r="H342" s="534">
        <v>23.75</v>
      </c>
      <c r="I342" s="535">
        <v>14.25</v>
      </c>
      <c r="J342" s="536">
        <v>20.399999999999999</v>
      </c>
      <c r="K342" s="536">
        <v>21</v>
      </c>
      <c r="L342" s="537">
        <v>79.400000000000006</v>
      </c>
      <c r="M342" s="128"/>
      <c r="N342" s="128"/>
      <c r="O342" s="128"/>
      <c r="P342" s="128"/>
    </row>
    <row r="343" spans="1:16" x14ac:dyDescent="0.25">
      <c r="A343" s="532">
        <v>333</v>
      </c>
      <c r="B343" s="533">
        <v>282</v>
      </c>
      <c r="C343" s="533" t="s">
        <v>1374</v>
      </c>
      <c r="D343" s="533" t="s">
        <v>83</v>
      </c>
      <c r="E343" s="533" t="s">
        <v>163</v>
      </c>
      <c r="F343" s="533" t="s">
        <v>107</v>
      </c>
      <c r="G343" s="533">
        <v>0</v>
      </c>
      <c r="H343" s="534">
        <v>25</v>
      </c>
      <c r="I343" s="535">
        <v>15</v>
      </c>
      <c r="J343" s="536">
        <v>24</v>
      </c>
      <c r="K343" s="536">
        <v>15.400000000000002</v>
      </c>
      <c r="L343" s="537">
        <v>79.400000000000006</v>
      </c>
      <c r="M343" s="128"/>
      <c r="N343" s="128"/>
      <c r="O343" s="128"/>
      <c r="P343" s="128"/>
    </row>
    <row r="344" spans="1:16" x14ac:dyDescent="0.25">
      <c r="A344" s="532">
        <v>334</v>
      </c>
      <c r="B344" s="533">
        <v>304</v>
      </c>
      <c r="C344" s="533" t="s">
        <v>192</v>
      </c>
      <c r="D344" s="533" t="s">
        <v>1375</v>
      </c>
      <c r="E344" s="533" t="s">
        <v>7</v>
      </c>
      <c r="F344" s="533">
        <v>0</v>
      </c>
      <c r="G344" s="533">
        <v>0</v>
      </c>
      <c r="H344" s="534">
        <v>25</v>
      </c>
      <c r="I344" s="535">
        <v>15</v>
      </c>
      <c r="J344" s="536">
        <v>15.6</v>
      </c>
      <c r="K344" s="536">
        <v>23.800000000000004</v>
      </c>
      <c r="L344" s="537">
        <v>79.400000000000006</v>
      </c>
      <c r="M344" s="128"/>
      <c r="N344" s="128"/>
      <c r="O344" s="128"/>
      <c r="P344" s="128"/>
    </row>
    <row r="345" spans="1:16" x14ac:dyDescent="0.25">
      <c r="A345" s="532">
        <v>335</v>
      </c>
      <c r="B345" s="533">
        <v>224</v>
      </c>
      <c r="C345" s="533" t="s">
        <v>1376</v>
      </c>
      <c r="D345" s="533" t="s">
        <v>801</v>
      </c>
      <c r="E345" s="533">
        <v>0</v>
      </c>
      <c r="F345" s="533">
        <v>0</v>
      </c>
      <c r="G345" s="533" t="s">
        <v>238</v>
      </c>
      <c r="H345" s="534">
        <v>25</v>
      </c>
      <c r="I345" s="535">
        <v>14.666666666666668</v>
      </c>
      <c r="J345" s="536">
        <v>15.6</v>
      </c>
      <c r="K345" s="536">
        <v>24.000000000000004</v>
      </c>
      <c r="L345" s="537">
        <v>79.26666666666668</v>
      </c>
      <c r="M345" s="128"/>
      <c r="N345" s="128"/>
      <c r="O345" s="128"/>
      <c r="P345" s="128"/>
    </row>
    <row r="346" spans="1:16" x14ac:dyDescent="0.25">
      <c r="A346" s="532">
        <v>336</v>
      </c>
      <c r="B346" s="533">
        <v>238</v>
      </c>
      <c r="C346" s="533" t="s">
        <v>72</v>
      </c>
      <c r="D346" s="533" t="s">
        <v>146</v>
      </c>
      <c r="E346" s="533">
        <v>0</v>
      </c>
      <c r="F346" s="533" t="s">
        <v>238</v>
      </c>
      <c r="G346" s="533">
        <v>0</v>
      </c>
      <c r="H346" s="534">
        <v>23.75</v>
      </c>
      <c r="I346" s="535">
        <v>12.916666666666666</v>
      </c>
      <c r="J346" s="536">
        <v>18</v>
      </c>
      <c r="K346" s="536">
        <v>24.6</v>
      </c>
      <c r="L346" s="537">
        <v>79.266666666666666</v>
      </c>
      <c r="M346" s="128"/>
      <c r="N346" s="128"/>
      <c r="O346" s="128"/>
      <c r="P346" s="128"/>
    </row>
    <row r="347" spans="1:16" x14ac:dyDescent="0.25">
      <c r="A347" s="532">
        <v>337</v>
      </c>
      <c r="B347" s="533">
        <v>129</v>
      </c>
      <c r="C347" s="533" t="s">
        <v>1377</v>
      </c>
      <c r="D347" s="533" t="s">
        <v>914</v>
      </c>
      <c r="E347" s="533" t="s">
        <v>9</v>
      </c>
      <c r="F347" s="533" t="s">
        <v>10</v>
      </c>
      <c r="G347" s="533">
        <v>0</v>
      </c>
      <c r="H347" s="534">
        <v>23.75</v>
      </c>
      <c r="I347" s="535">
        <v>14.5</v>
      </c>
      <c r="J347" s="536">
        <v>20.399999999999999</v>
      </c>
      <c r="K347" s="536">
        <v>20.6</v>
      </c>
      <c r="L347" s="537">
        <v>79.25</v>
      </c>
      <c r="M347" s="128"/>
      <c r="N347" s="128"/>
      <c r="O347" s="128"/>
      <c r="P347" s="128"/>
    </row>
    <row r="348" spans="1:16" x14ac:dyDescent="0.25">
      <c r="A348" s="532">
        <v>338</v>
      </c>
      <c r="B348" s="533">
        <v>193</v>
      </c>
      <c r="C348" s="533" t="s">
        <v>129</v>
      </c>
      <c r="D348" s="533" t="s">
        <v>108</v>
      </c>
      <c r="E348" s="533" t="s">
        <v>30</v>
      </c>
      <c r="F348" s="533" t="s">
        <v>31</v>
      </c>
      <c r="G348" s="533">
        <v>0</v>
      </c>
      <c r="H348" s="534">
        <v>23.75</v>
      </c>
      <c r="I348" s="535">
        <v>12</v>
      </c>
      <c r="J348" s="536">
        <v>19.2</v>
      </c>
      <c r="K348" s="536">
        <v>24.2</v>
      </c>
      <c r="L348" s="537">
        <v>79.150000000000006</v>
      </c>
      <c r="M348" s="128"/>
      <c r="N348" s="128"/>
      <c r="O348" s="128"/>
      <c r="P348" s="128"/>
    </row>
    <row r="349" spans="1:16" x14ac:dyDescent="0.25">
      <c r="A349" s="532">
        <v>339</v>
      </c>
      <c r="B349" s="533">
        <v>294</v>
      </c>
      <c r="C349" s="533" t="s">
        <v>1378</v>
      </c>
      <c r="D349" s="533" t="s">
        <v>1379</v>
      </c>
      <c r="E349" s="533" t="s">
        <v>16</v>
      </c>
      <c r="F349" s="533" t="s">
        <v>17</v>
      </c>
      <c r="G349" s="533">
        <v>0</v>
      </c>
      <c r="H349" s="534">
        <v>21.25</v>
      </c>
      <c r="I349" s="535">
        <v>12.5</v>
      </c>
      <c r="J349" s="536">
        <v>21.599999999999998</v>
      </c>
      <c r="K349" s="536">
        <v>23.6</v>
      </c>
      <c r="L349" s="537">
        <v>78.949999999999989</v>
      </c>
      <c r="M349" s="128"/>
      <c r="N349" s="128"/>
      <c r="O349" s="128"/>
      <c r="P349" s="128"/>
    </row>
    <row r="350" spans="1:16" x14ac:dyDescent="0.25">
      <c r="A350" s="532">
        <v>340</v>
      </c>
      <c r="B350" s="533">
        <v>130</v>
      </c>
      <c r="C350" s="533" t="s">
        <v>1057</v>
      </c>
      <c r="D350" s="533" t="s">
        <v>27</v>
      </c>
      <c r="E350" s="533" t="s">
        <v>16</v>
      </c>
      <c r="F350" s="533" t="s">
        <v>17</v>
      </c>
      <c r="G350" s="533">
        <v>0</v>
      </c>
      <c r="H350" s="534">
        <v>22.5</v>
      </c>
      <c r="I350" s="535">
        <v>12.166666666666666</v>
      </c>
      <c r="J350" s="536">
        <v>21.599999999999998</v>
      </c>
      <c r="K350" s="536">
        <v>22.4</v>
      </c>
      <c r="L350" s="537">
        <v>78.666666666666657</v>
      </c>
      <c r="M350" s="128"/>
      <c r="N350" s="128"/>
      <c r="O350" s="128"/>
      <c r="P350" s="128"/>
    </row>
    <row r="351" spans="1:16" x14ac:dyDescent="0.25">
      <c r="A351" s="532">
        <v>341</v>
      </c>
      <c r="B351" s="533">
        <v>55</v>
      </c>
      <c r="C351" s="533" t="s">
        <v>826</v>
      </c>
      <c r="D351" s="533" t="s">
        <v>1380</v>
      </c>
      <c r="E351" s="533" t="s">
        <v>30</v>
      </c>
      <c r="F351" s="533" t="s">
        <v>31</v>
      </c>
      <c r="G351" s="533">
        <v>0</v>
      </c>
      <c r="H351" s="534">
        <v>22.5</v>
      </c>
      <c r="I351" s="535">
        <v>12.75</v>
      </c>
      <c r="J351" s="536">
        <v>20.399999999999999</v>
      </c>
      <c r="K351" s="536">
        <v>23.000000000000004</v>
      </c>
      <c r="L351" s="537">
        <v>78.650000000000006</v>
      </c>
      <c r="M351" s="128"/>
      <c r="N351" s="128"/>
      <c r="O351" s="128"/>
      <c r="P351" s="128"/>
    </row>
    <row r="352" spans="1:16" x14ac:dyDescent="0.25">
      <c r="A352" s="532">
        <v>342</v>
      </c>
      <c r="B352" s="533">
        <v>330</v>
      </c>
      <c r="C352" s="533" t="s">
        <v>1381</v>
      </c>
      <c r="D352" s="533" t="s">
        <v>99</v>
      </c>
      <c r="E352" s="533" t="s">
        <v>84</v>
      </c>
      <c r="F352" s="533" t="s">
        <v>48</v>
      </c>
      <c r="G352" s="533">
        <v>0</v>
      </c>
      <c r="H352" s="534">
        <v>22.5</v>
      </c>
      <c r="I352" s="535">
        <v>13.333333333333332</v>
      </c>
      <c r="J352" s="536">
        <v>18</v>
      </c>
      <c r="K352" s="536">
        <v>24.8</v>
      </c>
      <c r="L352" s="537">
        <v>78.633333333333326</v>
      </c>
      <c r="M352" s="128"/>
      <c r="N352" s="128"/>
      <c r="O352" s="128"/>
      <c r="P352" s="128"/>
    </row>
    <row r="353" spans="1:16" x14ac:dyDescent="0.25">
      <c r="A353" s="532">
        <v>343</v>
      </c>
      <c r="B353" s="533">
        <v>288</v>
      </c>
      <c r="C353" s="533" t="s">
        <v>896</v>
      </c>
      <c r="D353" s="533" t="s">
        <v>1049</v>
      </c>
      <c r="E353" s="533" t="s">
        <v>9</v>
      </c>
      <c r="F353" s="533" t="s">
        <v>10</v>
      </c>
      <c r="G353" s="533">
        <v>0</v>
      </c>
      <c r="H353" s="534">
        <v>25</v>
      </c>
      <c r="I353" s="535">
        <v>15</v>
      </c>
      <c r="J353" s="536">
        <v>16.8</v>
      </c>
      <c r="K353" s="536">
        <v>21.6</v>
      </c>
      <c r="L353" s="537">
        <v>78.400000000000006</v>
      </c>
      <c r="M353" s="128"/>
      <c r="N353" s="128"/>
      <c r="O353" s="128"/>
      <c r="P353" s="128"/>
    </row>
    <row r="354" spans="1:16" x14ac:dyDescent="0.25">
      <c r="A354" s="532">
        <v>344</v>
      </c>
      <c r="B354" s="533">
        <v>378</v>
      </c>
      <c r="C354" s="533" t="s">
        <v>190</v>
      </c>
      <c r="D354" s="533" t="s">
        <v>104</v>
      </c>
      <c r="E354" s="533" t="s">
        <v>1119</v>
      </c>
      <c r="F354" s="533" t="s">
        <v>1382</v>
      </c>
      <c r="G354" s="533">
        <v>0</v>
      </c>
      <c r="H354" s="534">
        <v>25</v>
      </c>
      <c r="I354" s="535">
        <v>15</v>
      </c>
      <c r="J354" s="536">
        <v>20.399999999999999</v>
      </c>
      <c r="K354" s="536">
        <v>18</v>
      </c>
      <c r="L354" s="537">
        <v>78.400000000000006</v>
      </c>
      <c r="M354" s="128"/>
      <c r="N354" s="128"/>
      <c r="O354" s="128"/>
      <c r="P354" s="128"/>
    </row>
    <row r="355" spans="1:16" x14ac:dyDescent="0.25">
      <c r="A355" s="532">
        <v>345</v>
      </c>
      <c r="B355" s="533">
        <v>111</v>
      </c>
      <c r="C355" s="533" t="s">
        <v>1383</v>
      </c>
      <c r="D355" s="533" t="s">
        <v>121</v>
      </c>
      <c r="E355" s="533" t="s">
        <v>12</v>
      </c>
      <c r="F355" s="533" t="s">
        <v>84</v>
      </c>
      <c r="G355" s="533">
        <v>0</v>
      </c>
      <c r="H355" s="534">
        <v>23.75</v>
      </c>
      <c r="I355" s="535">
        <v>13.25</v>
      </c>
      <c r="J355" s="536">
        <v>22.8</v>
      </c>
      <c r="K355" s="536">
        <v>18.599999999999998</v>
      </c>
      <c r="L355" s="537">
        <v>78.399999999999991</v>
      </c>
      <c r="M355" s="128"/>
      <c r="N355" s="128"/>
      <c r="O355" s="128"/>
      <c r="P355" s="128"/>
    </row>
    <row r="356" spans="1:16" x14ac:dyDescent="0.25">
      <c r="A356" s="532">
        <v>346</v>
      </c>
      <c r="B356" s="533">
        <v>372</v>
      </c>
      <c r="C356" s="533" t="s">
        <v>966</v>
      </c>
      <c r="D356" s="533" t="s">
        <v>791</v>
      </c>
      <c r="E356" s="533" t="s">
        <v>84</v>
      </c>
      <c r="F356" s="533" t="s">
        <v>1384</v>
      </c>
      <c r="G356" s="533">
        <v>0</v>
      </c>
      <c r="H356" s="534">
        <v>25</v>
      </c>
      <c r="I356" s="535">
        <v>14.75</v>
      </c>
      <c r="J356" s="536">
        <v>19.2</v>
      </c>
      <c r="K356" s="536">
        <v>19.399999999999999</v>
      </c>
      <c r="L356" s="537">
        <v>78.349999999999994</v>
      </c>
      <c r="M356" s="128"/>
      <c r="N356" s="128"/>
      <c r="O356" s="128"/>
      <c r="P356" s="128"/>
    </row>
    <row r="357" spans="1:16" x14ac:dyDescent="0.25">
      <c r="A357" s="532">
        <v>347</v>
      </c>
      <c r="B357" s="533">
        <v>276</v>
      </c>
      <c r="C357" s="533" t="s">
        <v>165</v>
      </c>
      <c r="D357" s="533" t="s">
        <v>128</v>
      </c>
      <c r="E357" s="533" t="s">
        <v>5</v>
      </c>
      <c r="F357" s="533" t="s">
        <v>188</v>
      </c>
      <c r="G357" s="533">
        <v>0</v>
      </c>
      <c r="H357" s="534">
        <v>25</v>
      </c>
      <c r="I357" s="535">
        <v>15</v>
      </c>
      <c r="J357" s="536">
        <v>19.2</v>
      </c>
      <c r="K357" s="536">
        <v>19</v>
      </c>
      <c r="L357" s="537">
        <v>78.2</v>
      </c>
      <c r="M357" s="128"/>
      <c r="N357" s="128"/>
      <c r="O357" s="128"/>
      <c r="P357" s="128"/>
    </row>
    <row r="358" spans="1:16" x14ac:dyDescent="0.25">
      <c r="A358" s="532">
        <v>348</v>
      </c>
      <c r="B358" s="533">
        <v>1</v>
      </c>
      <c r="C358" s="533" t="s">
        <v>1234</v>
      </c>
      <c r="D358" s="533" t="s">
        <v>56</v>
      </c>
      <c r="E358" s="533" t="s">
        <v>7</v>
      </c>
      <c r="F358" s="533">
        <v>0</v>
      </c>
      <c r="G358" s="533">
        <v>0</v>
      </c>
      <c r="H358" s="534">
        <v>25</v>
      </c>
      <c r="I358" s="535">
        <v>14.75</v>
      </c>
      <c r="J358" s="536">
        <v>14.399999999999999</v>
      </c>
      <c r="K358" s="536">
        <v>24</v>
      </c>
      <c r="L358" s="537">
        <v>78.150000000000006</v>
      </c>
      <c r="M358" s="128"/>
      <c r="N358" s="128"/>
      <c r="O358" s="128"/>
      <c r="P358" s="128"/>
    </row>
    <row r="359" spans="1:16" x14ac:dyDescent="0.25">
      <c r="A359" s="532">
        <v>349</v>
      </c>
      <c r="B359" s="533">
        <v>321</v>
      </c>
      <c r="C359" s="533" t="s">
        <v>1385</v>
      </c>
      <c r="D359" s="533" t="s">
        <v>1386</v>
      </c>
      <c r="E359" s="533">
        <v>0</v>
      </c>
      <c r="F359" s="533">
        <v>0</v>
      </c>
      <c r="G359" s="533" t="s">
        <v>182</v>
      </c>
      <c r="H359" s="534">
        <v>25</v>
      </c>
      <c r="I359" s="535">
        <v>15</v>
      </c>
      <c r="J359" s="536">
        <v>15.6</v>
      </c>
      <c r="K359" s="536">
        <v>22.399999999999995</v>
      </c>
      <c r="L359" s="537">
        <v>78</v>
      </c>
      <c r="M359" s="128"/>
      <c r="N359" s="128"/>
      <c r="O359" s="128"/>
      <c r="P359" s="128"/>
    </row>
    <row r="360" spans="1:16" x14ac:dyDescent="0.25">
      <c r="A360" s="532">
        <v>350</v>
      </c>
      <c r="B360" s="533">
        <v>268</v>
      </c>
      <c r="C360" s="533" t="s">
        <v>219</v>
      </c>
      <c r="D360" s="533" t="s">
        <v>924</v>
      </c>
      <c r="E360" s="533" t="s">
        <v>30</v>
      </c>
      <c r="F360" s="533" t="s">
        <v>31</v>
      </c>
      <c r="G360" s="533">
        <v>0</v>
      </c>
      <c r="H360" s="534">
        <v>22.5</v>
      </c>
      <c r="I360" s="535">
        <v>12.5</v>
      </c>
      <c r="J360" s="536">
        <v>20.399999999999999</v>
      </c>
      <c r="K360" s="536">
        <v>22.4</v>
      </c>
      <c r="L360" s="537">
        <v>77.8</v>
      </c>
      <c r="M360" s="128"/>
      <c r="N360" s="128"/>
      <c r="O360" s="128"/>
      <c r="P360" s="128"/>
    </row>
    <row r="361" spans="1:16" x14ac:dyDescent="0.25">
      <c r="A361" s="532">
        <v>351</v>
      </c>
      <c r="B361" s="533">
        <v>225</v>
      </c>
      <c r="C361" s="533" t="s">
        <v>14</v>
      </c>
      <c r="D361" s="533" t="s">
        <v>1387</v>
      </c>
      <c r="E361" s="533" t="s">
        <v>1119</v>
      </c>
      <c r="F361" s="533" t="s">
        <v>1280</v>
      </c>
      <c r="G361" s="533">
        <v>0</v>
      </c>
      <c r="H361" s="534">
        <v>25</v>
      </c>
      <c r="I361" s="535">
        <v>14.75</v>
      </c>
      <c r="J361" s="536">
        <v>21.599999999999998</v>
      </c>
      <c r="K361" s="536">
        <v>16.400000000000002</v>
      </c>
      <c r="L361" s="537">
        <v>77.75</v>
      </c>
      <c r="M361" s="128"/>
      <c r="N361" s="128"/>
      <c r="O361" s="128"/>
      <c r="P361" s="128"/>
    </row>
    <row r="362" spans="1:16" x14ac:dyDescent="0.25">
      <c r="A362" s="532">
        <v>352</v>
      </c>
      <c r="B362" s="533">
        <v>261</v>
      </c>
      <c r="C362" s="533" t="s">
        <v>1388</v>
      </c>
      <c r="D362" s="533" t="s">
        <v>97</v>
      </c>
      <c r="E362" s="533" t="s">
        <v>7</v>
      </c>
      <c r="F362" s="533">
        <v>0</v>
      </c>
      <c r="G362" s="533">
        <v>0</v>
      </c>
      <c r="H362" s="534">
        <v>25</v>
      </c>
      <c r="I362" s="535">
        <v>14.666666666666668</v>
      </c>
      <c r="J362" s="536">
        <v>15.6</v>
      </c>
      <c r="K362" s="536">
        <v>22.400000000000002</v>
      </c>
      <c r="L362" s="537">
        <v>77.666666666666671</v>
      </c>
      <c r="M362" s="128"/>
      <c r="N362" s="128"/>
      <c r="O362" s="128"/>
      <c r="P362" s="128"/>
    </row>
    <row r="363" spans="1:16" x14ac:dyDescent="0.25">
      <c r="A363" s="532">
        <v>353</v>
      </c>
      <c r="B363" s="533">
        <v>11</v>
      </c>
      <c r="C363" s="533" t="s">
        <v>24</v>
      </c>
      <c r="D363" s="533" t="s">
        <v>27</v>
      </c>
      <c r="E363" s="533">
        <v>0</v>
      </c>
      <c r="F363" s="533" t="s">
        <v>7</v>
      </c>
      <c r="G363" s="533">
        <v>0</v>
      </c>
      <c r="H363" s="534">
        <v>25</v>
      </c>
      <c r="I363" s="535">
        <v>14.333333333333332</v>
      </c>
      <c r="J363" s="536">
        <v>14.399999999999999</v>
      </c>
      <c r="K363" s="536">
        <v>23.8</v>
      </c>
      <c r="L363" s="537">
        <v>77.533333333333331</v>
      </c>
      <c r="M363" s="128"/>
      <c r="N363" s="128"/>
      <c r="O363" s="128"/>
      <c r="P363" s="128"/>
    </row>
    <row r="364" spans="1:16" x14ac:dyDescent="0.25">
      <c r="A364" s="532">
        <v>354</v>
      </c>
      <c r="B364" s="533">
        <v>106</v>
      </c>
      <c r="C364" s="533" t="s">
        <v>1389</v>
      </c>
      <c r="D364" s="533" t="s">
        <v>27</v>
      </c>
      <c r="E364" s="533" t="s">
        <v>30</v>
      </c>
      <c r="F364" s="533" t="s">
        <v>31</v>
      </c>
      <c r="G364" s="533">
        <v>0</v>
      </c>
      <c r="H364" s="534">
        <v>25</v>
      </c>
      <c r="I364" s="535">
        <v>14.5</v>
      </c>
      <c r="J364" s="536">
        <v>18</v>
      </c>
      <c r="K364" s="536">
        <v>19.999999999999996</v>
      </c>
      <c r="L364" s="537">
        <v>77.5</v>
      </c>
      <c r="M364" s="128"/>
      <c r="N364" s="128"/>
      <c r="O364" s="128"/>
      <c r="P364" s="128"/>
    </row>
    <row r="365" spans="1:16" x14ac:dyDescent="0.25">
      <c r="A365" s="532">
        <v>355</v>
      </c>
      <c r="B365" s="533">
        <v>314</v>
      </c>
      <c r="C365" s="533" t="s">
        <v>1052</v>
      </c>
      <c r="D365" s="533" t="s">
        <v>1390</v>
      </c>
      <c r="E365" s="533" t="s">
        <v>7</v>
      </c>
      <c r="F365" s="533">
        <v>0</v>
      </c>
      <c r="G365" s="533">
        <v>0</v>
      </c>
      <c r="H365" s="534">
        <v>20</v>
      </c>
      <c r="I365" s="535">
        <v>12.833333333333332</v>
      </c>
      <c r="J365" s="536">
        <v>20.399999999999999</v>
      </c>
      <c r="K365" s="536">
        <v>24</v>
      </c>
      <c r="L365" s="537">
        <v>77.23333333333332</v>
      </c>
      <c r="M365" s="128"/>
      <c r="N365" s="128"/>
      <c r="O365" s="128"/>
      <c r="P365" s="128"/>
    </row>
    <row r="366" spans="1:16" x14ac:dyDescent="0.25">
      <c r="A366" s="532">
        <v>356</v>
      </c>
      <c r="B366" s="533">
        <v>362</v>
      </c>
      <c r="C366" s="533" t="s">
        <v>997</v>
      </c>
      <c r="D366" s="533" t="s">
        <v>1391</v>
      </c>
      <c r="E366" s="533" t="s">
        <v>12</v>
      </c>
      <c r="F366" s="533" t="s">
        <v>13</v>
      </c>
      <c r="G366" s="533">
        <v>0</v>
      </c>
      <c r="H366" s="534">
        <v>22.5</v>
      </c>
      <c r="I366" s="535">
        <v>13.5</v>
      </c>
      <c r="J366" s="536">
        <v>16.8</v>
      </c>
      <c r="K366" s="536">
        <v>24.4</v>
      </c>
      <c r="L366" s="537">
        <v>77.199999999999989</v>
      </c>
      <c r="M366" s="128"/>
      <c r="N366" s="128"/>
      <c r="O366" s="128"/>
      <c r="P366" s="128"/>
    </row>
    <row r="367" spans="1:16" x14ac:dyDescent="0.25">
      <c r="A367" s="532">
        <v>357</v>
      </c>
      <c r="B367" s="533">
        <v>366</v>
      </c>
      <c r="C367" s="533" t="s">
        <v>162</v>
      </c>
      <c r="D367" s="533" t="s">
        <v>69</v>
      </c>
      <c r="E367" s="533" t="s">
        <v>12</v>
      </c>
      <c r="F367" s="533" t="s">
        <v>13</v>
      </c>
      <c r="G367" s="533">
        <v>0</v>
      </c>
      <c r="H367" s="534">
        <v>25</v>
      </c>
      <c r="I367" s="535">
        <v>15</v>
      </c>
      <c r="J367" s="536">
        <v>16.8</v>
      </c>
      <c r="K367" s="536">
        <v>20.399999999999999</v>
      </c>
      <c r="L367" s="537">
        <v>77.199999999999989</v>
      </c>
      <c r="M367" s="128"/>
      <c r="N367" s="128"/>
      <c r="O367" s="128"/>
      <c r="P367" s="128"/>
    </row>
    <row r="368" spans="1:16" x14ac:dyDescent="0.25">
      <c r="A368" s="532">
        <v>358</v>
      </c>
      <c r="B368" s="533">
        <v>393</v>
      </c>
      <c r="C368" s="533" t="s">
        <v>252</v>
      </c>
      <c r="D368" s="533" t="s">
        <v>19</v>
      </c>
      <c r="E368" s="533">
        <v>0</v>
      </c>
      <c r="F368" s="533">
        <v>0</v>
      </c>
      <c r="G368" s="533" t="s">
        <v>1149</v>
      </c>
      <c r="H368" s="534">
        <v>25</v>
      </c>
      <c r="I368" s="535">
        <v>14.166666666666668</v>
      </c>
      <c r="J368" s="536">
        <v>18</v>
      </c>
      <c r="K368" s="536">
        <v>20</v>
      </c>
      <c r="L368" s="537">
        <v>77.166666666666671</v>
      </c>
      <c r="M368" s="128"/>
      <c r="N368" s="128"/>
      <c r="O368" s="128"/>
      <c r="P368" s="128"/>
    </row>
    <row r="369" spans="1:16" x14ac:dyDescent="0.25">
      <c r="A369" s="532">
        <v>359</v>
      </c>
      <c r="B369" s="533">
        <v>65</v>
      </c>
      <c r="C369" s="533" t="s">
        <v>24</v>
      </c>
      <c r="D369" s="533" t="s">
        <v>1392</v>
      </c>
      <c r="E369" s="533" t="s">
        <v>1029</v>
      </c>
      <c r="F369" s="533" t="s">
        <v>17</v>
      </c>
      <c r="G369" s="533">
        <v>0</v>
      </c>
      <c r="H369" s="534">
        <v>22.5</v>
      </c>
      <c r="I369" s="535">
        <v>12.583333333333332</v>
      </c>
      <c r="J369" s="536">
        <v>19.2</v>
      </c>
      <c r="K369" s="536">
        <v>22.8</v>
      </c>
      <c r="L369" s="537">
        <v>77.083333333333329</v>
      </c>
      <c r="M369" s="128"/>
      <c r="N369" s="128"/>
      <c r="O369" s="128"/>
      <c r="P369" s="128"/>
    </row>
    <row r="370" spans="1:16" x14ac:dyDescent="0.25">
      <c r="A370" s="532">
        <v>360</v>
      </c>
      <c r="B370" s="533">
        <v>72</v>
      </c>
      <c r="C370" s="533" t="s">
        <v>1393</v>
      </c>
      <c r="D370" s="533" t="s">
        <v>1081</v>
      </c>
      <c r="E370" s="533" t="s">
        <v>213</v>
      </c>
      <c r="F370" s="533" t="s">
        <v>1394</v>
      </c>
      <c r="G370" s="533">
        <v>0</v>
      </c>
      <c r="H370" s="534">
        <v>25</v>
      </c>
      <c r="I370" s="535">
        <v>13.5</v>
      </c>
      <c r="J370" s="536">
        <v>18</v>
      </c>
      <c r="K370" s="536">
        <v>20.2</v>
      </c>
      <c r="L370" s="537">
        <v>76.7</v>
      </c>
      <c r="M370" s="128"/>
      <c r="N370" s="128"/>
      <c r="O370" s="128"/>
      <c r="P370" s="128"/>
    </row>
    <row r="371" spans="1:16" x14ac:dyDescent="0.25">
      <c r="A371" s="532">
        <v>361</v>
      </c>
      <c r="B371" s="533">
        <v>297</v>
      </c>
      <c r="C371" s="533" t="s">
        <v>75</v>
      </c>
      <c r="D371" s="533" t="s">
        <v>1217</v>
      </c>
      <c r="E371" s="533" t="s">
        <v>5</v>
      </c>
      <c r="F371" s="533" t="s">
        <v>188</v>
      </c>
      <c r="G371" s="533">
        <v>0</v>
      </c>
      <c r="H371" s="534">
        <v>22.5</v>
      </c>
      <c r="I371" s="535">
        <v>14</v>
      </c>
      <c r="J371" s="536">
        <v>14.399999999999999</v>
      </c>
      <c r="K371" s="536">
        <v>25.8</v>
      </c>
      <c r="L371" s="537">
        <v>76.7</v>
      </c>
      <c r="M371" s="128"/>
      <c r="N371" s="128"/>
      <c r="O371" s="128"/>
      <c r="P371" s="128"/>
    </row>
    <row r="372" spans="1:16" x14ac:dyDescent="0.25">
      <c r="A372" s="532">
        <v>362</v>
      </c>
      <c r="B372" s="533">
        <v>152</v>
      </c>
      <c r="C372" s="533" t="s">
        <v>1010</v>
      </c>
      <c r="D372" s="533" t="s">
        <v>1395</v>
      </c>
      <c r="E372" s="533">
        <v>0</v>
      </c>
      <c r="F372" s="533" t="s">
        <v>7</v>
      </c>
      <c r="G372" s="533">
        <v>0</v>
      </c>
      <c r="H372" s="534">
        <v>25</v>
      </c>
      <c r="I372" s="535">
        <v>15</v>
      </c>
      <c r="J372" s="536">
        <v>14.399999999999999</v>
      </c>
      <c r="K372" s="536">
        <v>22.2</v>
      </c>
      <c r="L372" s="537">
        <v>76.599999999999994</v>
      </c>
      <c r="M372" s="128"/>
      <c r="N372" s="128"/>
      <c r="O372" s="128"/>
      <c r="P372" s="128"/>
    </row>
    <row r="373" spans="1:16" x14ac:dyDescent="0.25">
      <c r="A373" s="532">
        <v>363</v>
      </c>
      <c r="B373" s="533">
        <v>375</v>
      </c>
      <c r="C373" s="533" t="s">
        <v>1396</v>
      </c>
      <c r="D373" s="533" t="s">
        <v>77</v>
      </c>
      <c r="E373" s="533" t="s">
        <v>20</v>
      </c>
      <c r="F373" s="533" t="s">
        <v>21</v>
      </c>
      <c r="G373" s="533">
        <v>0</v>
      </c>
      <c r="H373" s="534">
        <v>25</v>
      </c>
      <c r="I373" s="535">
        <v>13.083333333333334</v>
      </c>
      <c r="J373" s="536">
        <v>21.599999999999998</v>
      </c>
      <c r="K373" s="536">
        <v>16.800000000000004</v>
      </c>
      <c r="L373" s="537">
        <v>76.483333333333348</v>
      </c>
      <c r="M373" s="128"/>
      <c r="N373" s="128"/>
      <c r="O373" s="128"/>
      <c r="P373" s="128"/>
    </row>
    <row r="374" spans="1:16" x14ac:dyDescent="0.25">
      <c r="A374" s="532">
        <v>364</v>
      </c>
      <c r="B374" s="533">
        <v>253</v>
      </c>
      <c r="C374" s="533" t="s">
        <v>1014</v>
      </c>
      <c r="D374" s="533" t="s">
        <v>1397</v>
      </c>
      <c r="E374" s="533">
        <v>0</v>
      </c>
      <c r="F374" s="533">
        <v>0</v>
      </c>
      <c r="G374" s="533" t="s">
        <v>247</v>
      </c>
      <c r="H374" s="534">
        <v>25</v>
      </c>
      <c r="I374" s="535">
        <v>15</v>
      </c>
      <c r="J374" s="536">
        <v>18</v>
      </c>
      <c r="K374" s="536">
        <v>18.399999999999999</v>
      </c>
      <c r="L374" s="537">
        <v>76.400000000000006</v>
      </c>
      <c r="M374" s="128"/>
      <c r="N374" s="128"/>
      <c r="O374" s="128"/>
      <c r="P374" s="128"/>
    </row>
    <row r="375" spans="1:16" x14ac:dyDescent="0.25">
      <c r="A375" s="532">
        <v>365</v>
      </c>
      <c r="B375" s="533">
        <v>99</v>
      </c>
      <c r="C375" s="533" t="s">
        <v>1022</v>
      </c>
      <c r="D375" s="533" t="s">
        <v>187</v>
      </c>
      <c r="E375" s="533" t="s">
        <v>30</v>
      </c>
      <c r="F375" s="533" t="s">
        <v>157</v>
      </c>
      <c r="G375" s="533">
        <v>0</v>
      </c>
      <c r="H375" s="534">
        <v>25</v>
      </c>
      <c r="I375" s="535">
        <v>14.75</v>
      </c>
      <c r="J375" s="536">
        <v>16.8</v>
      </c>
      <c r="K375" s="536">
        <v>19.600000000000001</v>
      </c>
      <c r="L375" s="537">
        <v>76.150000000000006</v>
      </c>
      <c r="M375" s="128"/>
      <c r="N375" s="128"/>
      <c r="O375" s="128"/>
      <c r="P375" s="128"/>
    </row>
    <row r="376" spans="1:16" x14ac:dyDescent="0.25">
      <c r="A376" s="532">
        <v>366</v>
      </c>
      <c r="B376" s="533">
        <v>46</v>
      </c>
      <c r="C376" s="533" t="s">
        <v>937</v>
      </c>
      <c r="D376" s="533" t="s">
        <v>56</v>
      </c>
      <c r="E376" s="533" t="s">
        <v>1158</v>
      </c>
      <c r="F376" s="533" t="s">
        <v>13</v>
      </c>
      <c r="G376" s="533">
        <v>0</v>
      </c>
      <c r="H376" s="534">
        <v>23.75</v>
      </c>
      <c r="I376" s="535">
        <v>14.166666666666668</v>
      </c>
      <c r="J376" s="536">
        <v>16.8</v>
      </c>
      <c r="K376" s="536">
        <v>21.400000000000002</v>
      </c>
      <c r="L376" s="537">
        <v>76.116666666666674</v>
      </c>
      <c r="M376" s="128"/>
      <c r="N376" s="128"/>
      <c r="O376" s="128"/>
      <c r="P376" s="128"/>
    </row>
    <row r="377" spans="1:16" x14ac:dyDescent="0.25">
      <c r="A377" s="532">
        <v>367</v>
      </c>
      <c r="B377" s="533">
        <v>171</v>
      </c>
      <c r="C377" s="533" t="s">
        <v>1398</v>
      </c>
      <c r="D377" s="533" t="s">
        <v>799</v>
      </c>
      <c r="E377" s="533" t="s">
        <v>12</v>
      </c>
      <c r="F377" s="533" t="s">
        <v>84</v>
      </c>
      <c r="G377" s="533">
        <v>0</v>
      </c>
      <c r="H377" s="534">
        <v>21.25</v>
      </c>
      <c r="I377" s="535">
        <v>12.416666666666668</v>
      </c>
      <c r="J377" s="536">
        <v>19.2</v>
      </c>
      <c r="K377" s="536">
        <v>23</v>
      </c>
      <c r="L377" s="537">
        <v>75.866666666666674</v>
      </c>
      <c r="M377" s="128"/>
      <c r="N377" s="128"/>
      <c r="O377" s="128"/>
      <c r="P377" s="128"/>
    </row>
    <row r="378" spans="1:16" x14ac:dyDescent="0.25">
      <c r="A378" s="532">
        <v>368</v>
      </c>
      <c r="B378" s="533">
        <v>296</v>
      </c>
      <c r="C378" s="533" t="s">
        <v>93</v>
      </c>
      <c r="D378" s="533" t="s">
        <v>1399</v>
      </c>
      <c r="E378" s="533" t="s">
        <v>30</v>
      </c>
      <c r="F378" s="533" t="s">
        <v>31</v>
      </c>
      <c r="G378" s="533">
        <v>0</v>
      </c>
      <c r="H378" s="534">
        <v>25</v>
      </c>
      <c r="I378" s="535">
        <v>13.416666666666668</v>
      </c>
      <c r="J378" s="536">
        <v>16.8</v>
      </c>
      <c r="K378" s="536">
        <v>20</v>
      </c>
      <c r="L378" s="537">
        <v>75.216666666666669</v>
      </c>
      <c r="M378" s="128"/>
      <c r="N378" s="128"/>
      <c r="O378" s="128"/>
      <c r="P378" s="128"/>
    </row>
    <row r="379" spans="1:16" x14ac:dyDescent="0.25">
      <c r="A379" s="532">
        <v>369</v>
      </c>
      <c r="B379" s="533">
        <v>245</v>
      </c>
      <c r="C379" s="533" t="s">
        <v>1184</v>
      </c>
      <c r="D379" s="533" t="s">
        <v>888</v>
      </c>
      <c r="E379" s="533" t="s">
        <v>12</v>
      </c>
      <c r="F379" s="533" t="s">
        <v>13</v>
      </c>
      <c r="G379" s="533">
        <v>0</v>
      </c>
      <c r="H379" s="534">
        <v>23.75</v>
      </c>
      <c r="I379" s="535">
        <v>12.416666666666668</v>
      </c>
      <c r="J379" s="536">
        <v>14.399999999999999</v>
      </c>
      <c r="K379" s="536">
        <v>24.6</v>
      </c>
      <c r="L379" s="537">
        <v>75.166666666666671</v>
      </c>
      <c r="M379" s="128"/>
      <c r="N379" s="128"/>
      <c r="O379" s="128"/>
      <c r="P379" s="128"/>
    </row>
    <row r="380" spans="1:16" x14ac:dyDescent="0.25">
      <c r="A380" s="532">
        <v>370</v>
      </c>
      <c r="B380" s="533">
        <v>274</v>
      </c>
      <c r="C380" s="533" t="s">
        <v>1400</v>
      </c>
      <c r="D380" s="533" t="s">
        <v>69</v>
      </c>
      <c r="E380" s="533" t="s">
        <v>20</v>
      </c>
      <c r="F380" s="533" t="s">
        <v>21</v>
      </c>
      <c r="G380" s="533">
        <v>0</v>
      </c>
      <c r="H380" s="534">
        <v>23.75</v>
      </c>
      <c r="I380" s="535">
        <v>13.75</v>
      </c>
      <c r="J380" s="536">
        <v>14.399999999999999</v>
      </c>
      <c r="K380" s="536">
        <v>23</v>
      </c>
      <c r="L380" s="537">
        <v>74.900000000000006</v>
      </c>
      <c r="M380" s="128"/>
      <c r="N380" s="128"/>
      <c r="O380" s="128"/>
      <c r="P380" s="128"/>
    </row>
    <row r="381" spans="1:16" x14ac:dyDescent="0.25">
      <c r="A381" s="532">
        <v>371</v>
      </c>
      <c r="B381" s="533">
        <v>306</v>
      </c>
      <c r="C381" s="533" t="s">
        <v>1315</v>
      </c>
      <c r="D381" s="533" t="s">
        <v>805</v>
      </c>
      <c r="E381" s="533" t="s">
        <v>154</v>
      </c>
      <c r="F381" s="533" t="s">
        <v>155</v>
      </c>
      <c r="G381" s="533">
        <v>0</v>
      </c>
      <c r="H381" s="534">
        <v>22.5</v>
      </c>
      <c r="I381" s="535">
        <v>12.166666666666666</v>
      </c>
      <c r="J381" s="536">
        <v>16.8</v>
      </c>
      <c r="K381" s="536">
        <v>23.400000000000002</v>
      </c>
      <c r="L381" s="537">
        <v>74.866666666666674</v>
      </c>
      <c r="M381" s="128"/>
      <c r="N381" s="128"/>
      <c r="O381" s="128"/>
      <c r="P381" s="128"/>
    </row>
    <row r="382" spans="1:16" x14ac:dyDescent="0.25">
      <c r="A382" s="532">
        <v>372</v>
      </c>
      <c r="B382" s="533">
        <v>373</v>
      </c>
      <c r="C382" s="533" t="s">
        <v>1401</v>
      </c>
      <c r="D382" s="533" t="s">
        <v>1142</v>
      </c>
      <c r="E382" s="533">
        <v>0</v>
      </c>
      <c r="F382" s="533">
        <v>0</v>
      </c>
      <c r="G382" s="533" t="s">
        <v>223</v>
      </c>
      <c r="H382" s="534">
        <v>22.5</v>
      </c>
      <c r="I382" s="535">
        <v>12.333333333333332</v>
      </c>
      <c r="J382" s="536">
        <v>20.399999999999999</v>
      </c>
      <c r="K382" s="536">
        <v>19.600000000000001</v>
      </c>
      <c r="L382" s="537">
        <v>74.833333333333329</v>
      </c>
      <c r="M382" s="128"/>
      <c r="N382" s="128"/>
      <c r="O382" s="128"/>
      <c r="P382" s="128"/>
    </row>
    <row r="383" spans="1:16" x14ac:dyDescent="0.25">
      <c r="A383" s="532">
        <v>373</v>
      </c>
      <c r="B383" s="533">
        <v>84</v>
      </c>
      <c r="C383" s="533" t="s">
        <v>94</v>
      </c>
      <c r="D383" s="533" t="s">
        <v>226</v>
      </c>
      <c r="E383" s="533" t="s">
        <v>30</v>
      </c>
      <c r="F383" s="533" t="s">
        <v>31</v>
      </c>
      <c r="G383" s="533">
        <v>0</v>
      </c>
      <c r="H383" s="534">
        <v>25</v>
      </c>
      <c r="I383" s="535">
        <v>15</v>
      </c>
      <c r="J383" s="536">
        <v>14.399999999999999</v>
      </c>
      <c r="K383" s="536">
        <v>20.399999999999999</v>
      </c>
      <c r="L383" s="537">
        <v>74.8</v>
      </c>
      <c r="M383" s="128"/>
      <c r="N383" s="128"/>
      <c r="O383" s="128"/>
      <c r="P383" s="128"/>
    </row>
    <row r="384" spans="1:16" x14ac:dyDescent="0.25">
      <c r="A384" s="532">
        <v>374</v>
      </c>
      <c r="B384" s="533">
        <v>273</v>
      </c>
      <c r="C384" s="533" t="s">
        <v>86</v>
      </c>
      <c r="D384" s="533" t="s">
        <v>1402</v>
      </c>
      <c r="E384" s="533" t="s">
        <v>16</v>
      </c>
      <c r="F384" s="533" t="s">
        <v>17</v>
      </c>
      <c r="G384" s="533">
        <v>0</v>
      </c>
      <c r="H384" s="534">
        <v>23.75</v>
      </c>
      <c r="I384" s="535">
        <v>13.583333333333332</v>
      </c>
      <c r="J384" s="536">
        <v>19.2</v>
      </c>
      <c r="K384" s="536">
        <v>18.2</v>
      </c>
      <c r="L384" s="537">
        <v>74.733333333333334</v>
      </c>
      <c r="M384" s="128"/>
      <c r="N384" s="128"/>
      <c r="O384" s="128"/>
      <c r="P384" s="128"/>
    </row>
    <row r="385" spans="1:16" x14ac:dyDescent="0.25">
      <c r="A385" s="532">
        <v>375</v>
      </c>
      <c r="B385" s="533">
        <v>277</v>
      </c>
      <c r="C385" s="533" t="s">
        <v>945</v>
      </c>
      <c r="D385" s="533" t="s">
        <v>181</v>
      </c>
      <c r="E385" s="533">
        <v>0</v>
      </c>
      <c r="F385" s="533">
        <v>0</v>
      </c>
      <c r="G385" s="533" t="s">
        <v>247</v>
      </c>
      <c r="H385" s="534">
        <v>25</v>
      </c>
      <c r="I385" s="535">
        <v>14.25</v>
      </c>
      <c r="J385" s="536">
        <v>15.6</v>
      </c>
      <c r="K385" s="536">
        <v>19.399999999999999</v>
      </c>
      <c r="L385" s="537">
        <v>74.25</v>
      </c>
      <c r="M385" s="128"/>
      <c r="N385" s="128"/>
      <c r="O385" s="128"/>
      <c r="P385" s="128"/>
    </row>
    <row r="386" spans="1:16" x14ac:dyDescent="0.25">
      <c r="A386" s="532">
        <v>376</v>
      </c>
      <c r="B386" s="533">
        <v>73</v>
      </c>
      <c r="C386" s="533" t="s">
        <v>942</v>
      </c>
      <c r="D386" s="533" t="s">
        <v>1126</v>
      </c>
      <c r="E386" s="533" t="s">
        <v>20</v>
      </c>
      <c r="F386" s="533" t="s">
        <v>1119</v>
      </c>
      <c r="G386" s="533">
        <v>0</v>
      </c>
      <c r="H386" s="534">
        <v>25</v>
      </c>
      <c r="I386" s="535">
        <v>15</v>
      </c>
      <c r="J386" s="536">
        <v>16.8</v>
      </c>
      <c r="K386" s="536">
        <v>17.400000000000002</v>
      </c>
      <c r="L386" s="537">
        <v>74.2</v>
      </c>
      <c r="M386" s="128"/>
      <c r="N386" s="128"/>
      <c r="O386" s="128"/>
      <c r="P386" s="128"/>
    </row>
    <row r="387" spans="1:16" x14ac:dyDescent="0.25">
      <c r="A387" s="532">
        <v>377</v>
      </c>
      <c r="B387" s="533">
        <v>50</v>
      </c>
      <c r="C387" s="533" t="s">
        <v>1403</v>
      </c>
      <c r="D387" s="533" t="s">
        <v>1206</v>
      </c>
      <c r="E387" s="533" t="s">
        <v>1158</v>
      </c>
      <c r="F387" s="533" t="s">
        <v>13</v>
      </c>
      <c r="G387" s="533">
        <v>0</v>
      </c>
      <c r="H387" s="534">
        <v>25</v>
      </c>
      <c r="I387" s="535">
        <v>15</v>
      </c>
      <c r="J387" s="536">
        <v>14.399999999999999</v>
      </c>
      <c r="K387" s="536">
        <v>19.400000000000002</v>
      </c>
      <c r="L387" s="537">
        <v>73.8</v>
      </c>
      <c r="M387" s="128"/>
      <c r="N387" s="128"/>
      <c r="O387" s="128"/>
      <c r="P387" s="128"/>
    </row>
    <row r="388" spans="1:16" x14ac:dyDescent="0.25">
      <c r="A388" s="532">
        <v>378</v>
      </c>
      <c r="B388" s="533">
        <v>374</v>
      </c>
      <c r="C388" s="533" t="s">
        <v>881</v>
      </c>
      <c r="D388" s="533" t="s">
        <v>1325</v>
      </c>
      <c r="E388" s="533" t="s">
        <v>70</v>
      </c>
      <c r="F388" s="533" t="s">
        <v>71</v>
      </c>
      <c r="G388" s="533">
        <v>0</v>
      </c>
      <c r="H388" s="534">
        <v>21.25</v>
      </c>
      <c r="I388" s="535">
        <v>13.333333333333332</v>
      </c>
      <c r="J388" s="536">
        <v>16.8</v>
      </c>
      <c r="K388" s="536">
        <v>22</v>
      </c>
      <c r="L388" s="537">
        <v>73.383333333333326</v>
      </c>
      <c r="M388" s="128"/>
      <c r="N388" s="128"/>
      <c r="O388" s="128"/>
      <c r="P388" s="128"/>
    </row>
    <row r="389" spans="1:16" x14ac:dyDescent="0.25">
      <c r="A389" s="532">
        <v>379</v>
      </c>
      <c r="B389" s="533">
        <v>115</v>
      </c>
      <c r="C389" s="533" t="s">
        <v>1404</v>
      </c>
      <c r="D389" s="533" t="s">
        <v>101</v>
      </c>
      <c r="E389" s="533">
        <v>7</v>
      </c>
      <c r="F389" s="533" t="s">
        <v>40</v>
      </c>
      <c r="G389" s="533">
        <v>0</v>
      </c>
      <c r="H389" s="534">
        <v>25</v>
      </c>
      <c r="I389" s="535">
        <v>12.666666666666666</v>
      </c>
      <c r="J389" s="536">
        <v>19.2</v>
      </c>
      <c r="K389" s="536">
        <v>16.399999999999999</v>
      </c>
      <c r="L389" s="537">
        <v>73.266666666666652</v>
      </c>
      <c r="M389" s="128"/>
      <c r="N389" s="128"/>
      <c r="O389" s="128"/>
      <c r="P389" s="128"/>
    </row>
    <row r="390" spans="1:16" x14ac:dyDescent="0.25">
      <c r="A390" s="532">
        <v>380</v>
      </c>
      <c r="B390" s="533">
        <v>226</v>
      </c>
      <c r="C390" s="533" t="s">
        <v>190</v>
      </c>
      <c r="D390" s="533" t="s">
        <v>121</v>
      </c>
      <c r="E390" s="533">
        <v>0</v>
      </c>
      <c r="F390" s="533">
        <v>0</v>
      </c>
      <c r="G390" s="533" t="s">
        <v>238</v>
      </c>
      <c r="H390" s="534">
        <v>25</v>
      </c>
      <c r="I390" s="535">
        <v>13.583333333333332</v>
      </c>
      <c r="J390" s="536">
        <v>14.399999999999999</v>
      </c>
      <c r="K390" s="536">
        <v>20.200000000000003</v>
      </c>
      <c r="L390" s="537">
        <v>73.183333333333337</v>
      </c>
      <c r="M390" s="128"/>
      <c r="N390" s="128"/>
      <c r="O390" s="128"/>
      <c r="P390" s="128"/>
    </row>
    <row r="391" spans="1:16" x14ac:dyDescent="0.25">
      <c r="A391" s="532">
        <v>381</v>
      </c>
      <c r="B391" s="533">
        <v>175</v>
      </c>
      <c r="C391" s="533" t="s">
        <v>953</v>
      </c>
      <c r="D391" s="533" t="s">
        <v>160</v>
      </c>
      <c r="E391" s="533" t="s">
        <v>30</v>
      </c>
      <c r="F391" s="533" t="s">
        <v>31</v>
      </c>
      <c r="G391" s="533">
        <v>0</v>
      </c>
      <c r="H391" s="534">
        <v>22.5</v>
      </c>
      <c r="I391" s="535">
        <v>14.5</v>
      </c>
      <c r="J391" s="536">
        <v>12</v>
      </c>
      <c r="K391" s="536">
        <v>23.800000000000004</v>
      </c>
      <c r="L391" s="537">
        <v>72.800000000000011</v>
      </c>
      <c r="M391" s="128"/>
      <c r="N391" s="128"/>
      <c r="O391" s="128"/>
      <c r="P391" s="128"/>
    </row>
    <row r="392" spans="1:16" x14ac:dyDescent="0.25">
      <c r="A392" s="532">
        <v>382</v>
      </c>
      <c r="B392" s="533">
        <v>257</v>
      </c>
      <c r="C392" s="533" t="s">
        <v>183</v>
      </c>
      <c r="D392" s="533" t="s">
        <v>191</v>
      </c>
      <c r="E392" s="533" t="s">
        <v>7</v>
      </c>
      <c r="F392" s="533">
        <v>0</v>
      </c>
      <c r="G392" s="533">
        <v>0</v>
      </c>
      <c r="H392" s="534">
        <v>22.5</v>
      </c>
      <c r="I392" s="535">
        <v>14.083333333333332</v>
      </c>
      <c r="J392" s="536">
        <v>13.2</v>
      </c>
      <c r="K392" s="536">
        <v>22.599999999999998</v>
      </c>
      <c r="L392" s="537">
        <v>72.383333333333326</v>
      </c>
      <c r="M392" s="128"/>
      <c r="N392" s="128"/>
      <c r="O392" s="128"/>
      <c r="P392" s="128"/>
    </row>
    <row r="393" spans="1:16" x14ac:dyDescent="0.25">
      <c r="A393" s="532">
        <v>383</v>
      </c>
      <c r="B393" s="533">
        <v>307</v>
      </c>
      <c r="C393" s="533" t="s">
        <v>205</v>
      </c>
      <c r="D393" s="533" t="s">
        <v>930</v>
      </c>
      <c r="E393" s="533">
        <v>7</v>
      </c>
      <c r="F393" s="533" t="s">
        <v>40</v>
      </c>
      <c r="G393" s="533">
        <v>0</v>
      </c>
      <c r="H393" s="534">
        <v>25</v>
      </c>
      <c r="I393" s="535">
        <v>15</v>
      </c>
      <c r="J393" s="536">
        <v>18</v>
      </c>
      <c r="K393" s="536">
        <v>14.200000000000001</v>
      </c>
      <c r="L393" s="537">
        <v>72.2</v>
      </c>
      <c r="M393" s="128"/>
      <c r="N393" s="128"/>
      <c r="O393" s="128"/>
      <c r="P393" s="128"/>
    </row>
    <row r="394" spans="1:16" x14ac:dyDescent="0.25">
      <c r="A394" s="532">
        <v>384</v>
      </c>
      <c r="B394" s="533">
        <v>339</v>
      </c>
      <c r="C394" s="533" t="s">
        <v>891</v>
      </c>
      <c r="D394" s="533" t="s">
        <v>65</v>
      </c>
      <c r="E394" s="533" t="s">
        <v>30</v>
      </c>
      <c r="F394" s="533" t="s">
        <v>31</v>
      </c>
      <c r="G394" s="533">
        <v>0</v>
      </c>
      <c r="H394" s="534">
        <v>25</v>
      </c>
      <c r="I394" s="535">
        <v>15</v>
      </c>
      <c r="J394" s="536">
        <v>13.2</v>
      </c>
      <c r="K394" s="536">
        <v>18.800000000000004</v>
      </c>
      <c r="L394" s="537">
        <v>72</v>
      </c>
      <c r="M394" s="128"/>
      <c r="N394" s="128"/>
      <c r="O394" s="128"/>
      <c r="P394" s="128"/>
    </row>
    <row r="395" spans="1:16" x14ac:dyDescent="0.25">
      <c r="A395" s="166"/>
      <c r="B395" s="167"/>
      <c r="C395" s="167"/>
      <c r="D395" s="167"/>
      <c r="E395" s="167"/>
      <c r="F395" s="167"/>
      <c r="G395" s="167"/>
      <c r="H395" s="168"/>
      <c r="I395" s="169"/>
      <c r="J395" s="170"/>
      <c r="K395" s="170"/>
      <c r="L395" s="171"/>
      <c r="M395" s="128"/>
      <c r="N395" s="128"/>
      <c r="O395" s="128"/>
      <c r="P395" s="128"/>
    </row>
    <row r="396" spans="1:16" x14ac:dyDescent="0.25">
      <c r="A396" s="166"/>
      <c r="B396" s="167"/>
      <c r="C396" s="167"/>
      <c r="D396" s="167"/>
      <c r="E396" s="167"/>
      <c r="F396" s="167"/>
      <c r="G396" s="167"/>
      <c r="H396" s="168"/>
      <c r="I396" s="169"/>
      <c r="J396" s="170"/>
      <c r="K396" s="170"/>
      <c r="L396" s="171"/>
      <c r="M396" s="128"/>
      <c r="N396" s="128"/>
      <c r="O396" s="128"/>
      <c r="P396" s="128"/>
    </row>
    <row r="397" spans="1:16" x14ac:dyDescent="0.25">
      <c r="A397" s="172"/>
      <c r="B397" s="173"/>
      <c r="C397" s="173"/>
      <c r="D397" s="173"/>
      <c r="E397" s="173"/>
      <c r="F397" s="173"/>
      <c r="G397" s="173"/>
      <c r="H397" s="174"/>
      <c r="I397" s="175"/>
      <c r="J397" s="176"/>
      <c r="K397" s="176"/>
      <c r="L397" s="177"/>
      <c r="M397" s="128"/>
      <c r="N397" s="128"/>
      <c r="O397" s="128"/>
      <c r="P397" s="128"/>
    </row>
    <row r="398" spans="1:16" x14ac:dyDescent="0.25">
      <c r="A398" s="532">
        <v>385</v>
      </c>
      <c r="B398" s="533">
        <v>183</v>
      </c>
      <c r="C398" s="533" t="s">
        <v>1405</v>
      </c>
      <c r="D398" s="533" t="s">
        <v>1406</v>
      </c>
      <c r="E398" s="533">
        <v>7</v>
      </c>
      <c r="F398" s="533" t="s">
        <v>84</v>
      </c>
      <c r="G398" s="533">
        <v>0</v>
      </c>
      <c r="H398" s="534">
        <v>25</v>
      </c>
      <c r="I398" s="535">
        <v>14</v>
      </c>
      <c r="J398" s="536">
        <v>14.399999999999999</v>
      </c>
      <c r="K398" s="536">
        <v>18.399999999999999</v>
      </c>
      <c r="L398" s="537">
        <v>71.8</v>
      </c>
      <c r="M398" s="128"/>
      <c r="N398" s="128"/>
      <c r="O398" s="128"/>
      <c r="P398" s="128"/>
    </row>
    <row r="399" spans="1:16" x14ac:dyDescent="0.25">
      <c r="A399" s="532">
        <v>386</v>
      </c>
      <c r="B399" s="533">
        <v>231</v>
      </c>
      <c r="C399" s="533" t="s">
        <v>139</v>
      </c>
      <c r="D399" s="533" t="s">
        <v>69</v>
      </c>
      <c r="E399" s="533" t="s">
        <v>7</v>
      </c>
      <c r="F399" s="533">
        <v>0</v>
      </c>
      <c r="G399" s="533">
        <v>0</v>
      </c>
      <c r="H399" s="534">
        <v>22.5</v>
      </c>
      <c r="I399" s="535">
        <v>13.916666666666668</v>
      </c>
      <c r="J399" s="536">
        <v>18</v>
      </c>
      <c r="K399" s="536">
        <v>17.2</v>
      </c>
      <c r="L399" s="537">
        <v>71.616666666666674</v>
      </c>
      <c r="M399" s="128"/>
      <c r="N399" s="128"/>
      <c r="O399" s="128"/>
      <c r="P399" s="128"/>
    </row>
    <row r="400" spans="1:16" x14ac:dyDescent="0.25">
      <c r="A400" s="532">
        <v>387</v>
      </c>
      <c r="B400" s="533">
        <v>292</v>
      </c>
      <c r="C400" s="533" t="s">
        <v>162</v>
      </c>
      <c r="D400" s="533" t="s">
        <v>1407</v>
      </c>
      <c r="E400" s="533">
        <v>7</v>
      </c>
      <c r="F400" s="533" t="s">
        <v>40</v>
      </c>
      <c r="G400" s="533">
        <v>0</v>
      </c>
      <c r="H400" s="534">
        <v>23.75</v>
      </c>
      <c r="I400" s="535">
        <v>13.25</v>
      </c>
      <c r="J400" s="536">
        <v>19.2</v>
      </c>
      <c r="K400" s="536">
        <v>14.6</v>
      </c>
      <c r="L400" s="537">
        <v>70.8</v>
      </c>
      <c r="M400" s="128"/>
      <c r="N400" s="128"/>
      <c r="O400" s="128"/>
      <c r="P400" s="128"/>
    </row>
    <row r="401" spans="1:16" x14ac:dyDescent="0.25">
      <c r="A401" s="532">
        <v>388</v>
      </c>
      <c r="B401" s="533">
        <v>58</v>
      </c>
      <c r="C401" s="533" t="s">
        <v>1408</v>
      </c>
      <c r="D401" s="533" t="s">
        <v>1034</v>
      </c>
      <c r="E401" s="533" t="s">
        <v>1409</v>
      </c>
      <c r="F401" s="533" t="s">
        <v>1410</v>
      </c>
      <c r="G401" s="533">
        <v>0</v>
      </c>
      <c r="H401" s="534">
        <v>25</v>
      </c>
      <c r="I401" s="535">
        <v>14.083333333333332</v>
      </c>
      <c r="J401" s="536">
        <v>13.2</v>
      </c>
      <c r="K401" s="536">
        <v>17.8</v>
      </c>
      <c r="L401" s="537">
        <v>70.083333333333329</v>
      </c>
      <c r="M401" s="128"/>
      <c r="N401" s="128"/>
      <c r="O401" s="128"/>
      <c r="P401" s="128"/>
    </row>
    <row r="402" spans="1:16" x14ac:dyDescent="0.25">
      <c r="A402" s="532">
        <v>389</v>
      </c>
      <c r="B402" s="533">
        <v>389</v>
      </c>
      <c r="C402" s="533" t="s">
        <v>1078</v>
      </c>
      <c r="D402" s="533" t="s">
        <v>1411</v>
      </c>
      <c r="E402" s="533">
        <v>0</v>
      </c>
      <c r="F402" s="533">
        <v>0</v>
      </c>
      <c r="G402" s="533" t="s">
        <v>1412</v>
      </c>
      <c r="H402" s="534">
        <v>25</v>
      </c>
      <c r="I402" s="535">
        <v>14.416666666666668</v>
      </c>
      <c r="J402" s="536">
        <v>12</v>
      </c>
      <c r="K402" s="536">
        <v>18.2</v>
      </c>
      <c r="L402" s="537">
        <v>69.616666666666674</v>
      </c>
      <c r="M402" s="128"/>
      <c r="N402" s="128"/>
      <c r="O402" s="128"/>
      <c r="P402" s="128"/>
    </row>
    <row r="403" spans="1:16" x14ac:dyDescent="0.25">
      <c r="A403" s="532">
        <v>390</v>
      </c>
      <c r="B403" s="533">
        <v>250</v>
      </c>
      <c r="C403" s="533" t="s">
        <v>812</v>
      </c>
      <c r="D403" s="533" t="s">
        <v>1308</v>
      </c>
      <c r="E403" s="533" t="s">
        <v>20</v>
      </c>
      <c r="F403" s="533" t="s">
        <v>21</v>
      </c>
      <c r="G403" s="533">
        <v>0</v>
      </c>
      <c r="H403" s="534">
        <v>25</v>
      </c>
      <c r="I403" s="535">
        <v>15</v>
      </c>
      <c r="J403" s="536">
        <v>13.2</v>
      </c>
      <c r="K403" s="536">
        <v>14.200000000000001</v>
      </c>
      <c r="L403" s="537">
        <v>67.400000000000006</v>
      </c>
      <c r="M403" s="128"/>
      <c r="N403" s="128"/>
      <c r="O403" s="128"/>
      <c r="P403" s="128"/>
    </row>
    <row r="404" spans="1:16" x14ac:dyDescent="0.25">
      <c r="A404" s="532">
        <v>391</v>
      </c>
      <c r="B404" s="533">
        <v>295</v>
      </c>
      <c r="C404" s="533" t="s">
        <v>244</v>
      </c>
      <c r="D404" s="533" t="s">
        <v>1413</v>
      </c>
      <c r="E404" s="533">
        <v>7</v>
      </c>
      <c r="F404" s="533" t="s">
        <v>40</v>
      </c>
      <c r="G404" s="533">
        <v>0</v>
      </c>
      <c r="H404" s="534">
        <v>25</v>
      </c>
      <c r="I404" s="535">
        <v>13.916666666666668</v>
      </c>
      <c r="J404" s="536">
        <v>14.399999999999999</v>
      </c>
      <c r="K404" s="536">
        <v>13.999999999999998</v>
      </c>
      <c r="L404" s="537">
        <v>67.316666666666663</v>
      </c>
      <c r="M404" s="128"/>
      <c r="N404" s="128"/>
      <c r="O404" s="128"/>
      <c r="P404" s="128"/>
    </row>
    <row r="405" spans="1:16" x14ac:dyDescent="0.25">
      <c r="A405" s="532">
        <v>392</v>
      </c>
      <c r="B405" s="533">
        <v>262</v>
      </c>
      <c r="C405" s="533" t="s">
        <v>1414</v>
      </c>
      <c r="D405" s="533" t="s">
        <v>978</v>
      </c>
      <c r="E405" s="533" t="s">
        <v>154</v>
      </c>
      <c r="F405" s="533" t="s">
        <v>155</v>
      </c>
      <c r="G405" s="533">
        <v>0</v>
      </c>
      <c r="H405" s="534">
        <v>25</v>
      </c>
      <c r="I405" s="535">
        <v>12.25</v>
      </c>
      <c r="J405" s="536">
        <v>13.2</v>
      </c>
      <c r="K405" s="536">
        <v>13.6</v>
      </c>
      <c r="L405" s="537">
        <v>64.05</v>
      </c>
      <c r="M405" s="128"/>
      <c r="N405" s="128"/>
      <c r="O405" s="128"/>
      <c r="P405" s="128"/>
    </row>
    <row r="406" spans="1:16" x14ac:dyDescent="0.25">
      <c r="A406" s="532">
        <v>393</v>
      </c>
      <c r="B406" s="533">
        <v>291</v>
      </c>
      <c r="C406" s="533" t="s">
        <v>117</v>
      </c>
      <c r="D406" s="533" t="s">
        <v>1413</v>
      </c>
      <c r="E406" s="533">
        <v>7</v>
      </c>
      <c r="F406" s="533" t="s">
        <v>40</v>
      </c>
      <c r="G406" s="533">
        <v>0</v>
      </c>
      <c r="H406" s="534">
        <v>25</v>
      </c>
      <c r="I406" s="535">
        <v>14.5</v>
      </c>
      <c r="J406" s="536">
        <v>13.2</v>
      </c>
      <c r="K406" s="536">
        <v>11.200000000000001</v>
      </c>
      <c r="L406" s="537">
        <v>63.900000000000006</v>
      </c>
      <c r="M406" s="128"/>
      <c r="N406" s="128"/>
      <c r="O406" s="128"/>
      <c r="P406" s="128"/>
    </row>
    <row r="407" spans="1:16" ht="15.75" thickBot="1" x14ac:dyDescent="0.3">
      <c r="A407" s="538">
        <v>394</v>
      </c>
      <c r="B407" s="539">
        <v>335</v>
      </c>
      <c r="C407" s="539" t="s">
        <v>205</v>
      </c>
      <c r="D407" s="539" t="s">
        <v>902</v>
      </c>
      <c r="E407" s="539" t="s">
        <v>163</v>
      </c>
      <c r="F407" s="539" t="s">
        <v>107</v>
      </c>
      <c r="G407" s="539">
        <v>0</v>
      </c>
      <c r="H407" s="540">
        <v>21.25</v>
      </c>
      <c r="I407" s="541">
        <v>12.75</v>
      </c>
      <c r="J407" s="542">
        <v>15.6</v>
      </c>
      <c r="K407" s="542">
        <v>8.7999999999999989</v>
      </c>
      <c r="L407" s="543">
        <v>58.4</v>
      </c>
      <c r="M407" s="128"/>
      <c r="N407" s="128"/>
      <c r="O407" s="128"/>
      <c r="P407" s="128"/>
    </row>
    <row r="408" spans="1:16" ht="20.25" x14ac:dyDescent="0.3">
      <c r="A408" s="129"/>
      <c r="B408" s="2"/>
      <c r="C408" s="2"/>
      <c r="D408" s="2"/>
      <c r="E408" s="2"/>
      <c r="F408" s="2"/>
      <c r="G408" s="2"/>
      <c r="H408" s="132"/>
      <c r="I408" s="133"/>
      <c r="J408" s="134"/>
      <c r="K408" s="134"/>
      <c r="L408" s="135"/>
      <c r="M408" s="128"/>
      <c r="N408" s="128"/>
      <c r="O408" s="128"/>
      <c r="P408" s="128"/>
    </row>
    <row r="409" spans="1:16" ht="20.25" x14ac:dyDescent="0.3">
      <c r="A409" s="129"/>
      <c r="B409" s="128"/>
      <c r="C409" s="128"/>
      <c r="D409" s="128"/>
      <c r="E409" s="128"/>
      <c r="F409" s="128"/>
      <c r="G409" s="128"/>
      <c r="H409" s="128"/>
      <c r="I409" s="128"/>
      <c r="J409" s="128"/>
      <c r="K409" s="128"/>
      <c r="L409" s="130"/>
      <c r="M409" s="128"/>
      <c r="N409" s="128"/>
      <c r="O409" s="128"/>
      <c r="P409" s="128"/>
    </row>
    <row r="410" spans="1:16" ht="20.25" x14ac:dyDescent="0.3">
      <c r="A410" s="129"/>
      <c r="B410" s="128"/>
      <c r="C410" s="128"/>
      <c r="D410" s="128"/>
      <c r="E410" s="128"/>
      <c r="F410" s="128"/>
      <c r="G410" s="128"/>
      <c r="H410" s="128"/>
      <c r="I410" s="128"/>
      <c r="J410" s="128"/>
      <c r="K410" s="128"/>
      <c r="L410" s="130"/>
      <c r="M410" s="128"/>
      <c r="N410" s="128"/>
      <c r="O410" s="128"/>
      <c r="P410" s="128"/>
    </row>
    <row r="411" spans="1:16" ht="20.25" x14ac:dyDescent="0.3">
      <c r="A411" s="129"/>
      <c r="B411" s="128"/>
      <c r="C411" s="128"/>
      <c r="D411" s="128"/>
      <c r="E411" s="128"/>
      <c r="F411" s="128"/>
      <c r="G411" s="128"/>
      <c r="H411" s="128"/>
      <c r="I411" s="128"/>
      <c r="J411" s="128"/>
      <c r="K411" s="128"/>
      <c r="L411" s="130"/>
      <c r="M411" s="128"/>
      <c r="N411" s="128"/>
      <c r="O411" s="128"/>
      <c r="P411" s="128"/>
    </row>
    <row r="412" spans="1:16" ht="20.25" x14ac:dyDescent="0.3">
      <c r="A412" s="149"/>
      <c r="B412" s="153" t="s">
        <v>1415</v>
      </c>
      <c r="C412" s="153"/>
      <c r="D412" s="153"/>
      <c r="E412" s="153"/>
      <c r="F412" s="153"/>
      <c r="G412" s="178"/>
      <c r="H412" s="179"/>
      <c r="I412" s="180"/>
      <c r="J412" s="180"/>
      <c r="K412" s="181"/>
      <c r="L412" s="150"/>
      <c r="M412" s="150"/>
      <c r="N412" s="128"/>
      <c r="O412" s="128"/>
      <c r="P412" s="128"/>
    </row>
    <row r="413" spans="1:16" ht="20.25" x14ac:dyDescent="0.3">
      <c r="A413" s="149"/>
      <c r="B413" s="153" t="s">
        <v>1416</v>
      </c>
      <c r="C413" s="153"/>
      <c r="D413" s="153"/>
      <c r="E413" s="153"/>
      <c r="F413" s="153"/>
      <c r="G413" s="178"/>
      <c r="H413" s="179"/>
      <c r="I413" s="180"/>
      <c r="J413" s="180"/>
      <c r="K413" s="181"/>
      <c r="L413" s="150"/>
      <c r="M413" s="150"/>
      <c r="N413" s="128"/>
      <c r="O413" s="128"/>
      <c r="P413" s="128"/>
    </row>
    <row r="414" spans="1:16" ht="20.25" x14ac:dyDescent="0.3">
      <c r="A414" s="149"/>
      <c r="B414" s="153" t="s">
        <v>1417</v>
      </c>
      <c r="C414" s="153"/>
      <c r="D414" s="153"/>
      <c r="E414" s="153"/>
      <c r="F414" s="153"/>
      <c r="G414" s="178"/>
      <c r="H414" s="179"/>
      <c r="I414" s="180"/>
      <c r="J414" s="180"/>
      <c r="K414" s="181"/>
      <c r="L414" s="150"/>
      <c r="M414" s="150"/>
      <c r="N414" s="128"/>
      <c r="O414" s="128"/>
      <c r="P414" s="128"/>
    </row>
    <row r="415" spans="1:16" ht="20.25" x14ac:dyDescent="0.3">
      <c r="A415" s="149"/>
      <c r="B415" s="153"/>
      <c r="C415" s="153"/>
      <c r="D415" s="153"/>
      <c r="E415" s="153"/>
      <c r="F415" s="153"/>
      <c r="G415" s="178"/>
      <c r="H415" s="179"/>
      <c r="I415" s="180"/>
      <c r="J415" s="180"/>
      <c r="K415" s="181"/>
      <c r="L415" s="150"/>
      <c r="M415" s="150"/>
      <c r="N415" s="128"/>
      <c r="O415" s="128"/>
      <c r="P415" s="128"/>
    </row>
    <row r="416" spans="1:16" ht="20.25" x14ac:dyDescent="0.3">
      <c r="A416" s="149"/>
      <c r="B416" s="149" t="s">
        <v>1418</v>
      </c>
      <c r="C416" s="182"/>
      <c r="D416" s="150"/>
      <c r="E416" s="150"/>
      <c r="F416" s="150"/>
      <c r="G416" s="149"/>
      <c r="H416" s="149" t="s">
        <v>1419</v>
      </c>
      <c r="I416" s="149"/>
      <c r="J416" s="150"/>
      <c r="K416" s="151"/>
      <c r="L416" s="150"/>
      <c r="M416" s="150"/>
      <c r="N416" s="128"/>
      <c r="O416" s="128"/>
      <c r="P416" s="128"/>
    </row>
    <row r="417" spans="1:16" ht="20.25" x14ac:dyDescent="0.3">
      <c r="A417" s="149"/>
      <c r="B417" s="182"/>
      <c r="C417" s="182"/>
      <c r="D417" s="150"/>
      <c r="E417" s="150"/>
      <c r="F417" s="150"/>
      <c r="G417" s="150"/>
      <c r="H417" s="149" t="s">
        <v>1420</v>
      </c>
      <c r="I417" s="150"/>
      <c r="J417" s="150"/>
      <c r="K417" s="151"/>
      <c r="L417" s="150"/>
      <c r="M417" s="150"/>
      <c r="N417" s="128"/>
      <c r="O417" s="128"/>
      <c r="P417" s="128"/>
    </row>
    <row r="418" spans="1:16" ht="20.25" x14ac:dyDescent="0.3">
      <c r="A418" s="149"/>
      <c r="B418" s="149">
        <v>1</v>
      </c>
      <c r="C418" s="183" t="s">
        <v>917</v>
      </c>
      <c r="D418" s="164" t="s">
        <v>1421</v>
      </c>
      <c r="E418" s="164"/>
      <c r="F418" s="164"/>
      <c r="G418" s="164"/>
      <c r="H418" s="149">
        <v>1</v>
      </c>
      <c r="I418" s="164" t="s">
        <v>1030</v>
      </c>
      <c r="J418" s="164" t="s">
        <v>1192</v>
      </c>
      <c r="K418" s="151"/>
      <c r="L418" s="150"/>
      <c r="M418" s="150"/>
      <c r="N418" s="128"/>
      <c r="O418" s="128"/>
      <c r="P418" s="128"/>
    </row>
    <row r="419" spans="1:16" ht="20.25" x14ac:dyDescent="0.3">
      <c r="A419" s="149"/>
      <c r="B419" s="149">
        <v>2</v>
      </c>
      <c r="C419" s="183" t="s">
        <v>208</v>
      </c>
      <c r="D419" s="164" t="s">
        <v>1422</v>
      </c>
      <c r="E419" s="164"/>
      <c r="F419" s="164"/>
      <c r="G419" s="164"/>
      <c r="H419" s="149">
        <v>2</v>
      </c>
      <c r="I419" s="164" t="s">
        <v>772</v>
      </c>
      <c r="J419" s="164" t="s">
        <v>235</v>
      </c>
      <c r="K419" s="151"/>
      <c r="L419" s="150"/>
      <c r="M419" s="150"/>
      <c r="N419" s="128"/>
      <c r="O419" s="128"/>
      <c r="P419" s="128"/>
    </row>
    <row r="420" spans="1:16" ht="20.25" x14ac:dyDescent="0.3">
      <c r="A420" s="149"/>
      <c r="B420" s="149">
        <v>3</v>
      </c>
      <c r="C420" s="183" t="s">
        <v>1423</v>
      </c>
      <c r="D420" s="164" t="s">
        <v>1424</v>
      </c>
      <c r="E420" s="164"/>
      <c r="F420" s="164"/>
      <c r="G420" s="164"/>
      <c r="H420" s="149">
        <v>3</v>
      </c>
      <c r="I420" s="164" t="s">
        <v>1425</v>
      </c>
      <c r="J420" s="164" t="s">
        <v>1192</v>
      </c>
      <c r="K420" s="151"/>
      <c r="L420" s="150"/>
      <c r="M420" s="150"/>
      <c r="N420" s="128"/>
      <c r="O420" s="128"/>
      <c r="P420" s="128"/>
    </row>
    <row r="421" spans="1:16" ht="20.25" x14ac:dyDescent="0.3">
      <c r="A421" s="149"/>
      <c r="B421" s="150"/>
      <c r="C421" s="152"/>
      <c r="D421" s="152"/>
      <c r="E421" s="152"/>
      <c r="F421" s="152"/>
      <c r="G421" s="152"/>
      <c r="H421" s="150"/>
      <c r="I421" s="150"/>
      <c r="J421" s="150"/>
      <c r="K421" s="151"/>
      <c r="L421" s="150"/>
      <c r="M421" s="150"/>
      <c r="N421" s="128"/>
      <c r="O421" s="128"/>
      <c r="P421" s="128"/>
    </row>
    <row r="422" spans="1:16" ht="20.25" x14ac:dyDescent="0.3">
      <c r="A422" s="149"/>
      <c r="B422" s="149"/>
      <c r="C422" s="150"/>
      <c r="D422" s="150"/>
      <c r="E422" s="150"/>
      <c r="F422" s="150"/>
      <c r="G422" s="150"/>
      <c r="H422" s="149" t="s">
        <v>1426</v>
      </c>
      <c r="I422" s="150"/>
      <c r="J422" s="150"/>
      <c r="K422" s="151"/>
      <c r="L422" s="150"/>
      <c r="M422" s="150"/>
      <c r="N422" s="128"/>
      <c r="O422" s="128"/>
      <c r="P422" s="128"/>
    </row>
    <row r="423" spans="1:16" ht="20.25" x14ac:dyDescent="0.3">
      <c r="A423" s="149"/>
      <c r="B423" s="150"/>
      <c r="C423" s="150"/>
      <c r="D423" s="150"/>
      <c r="E423" s="150"/>
      <c r="F423" s="150"/>
      <c r="G423" s="150"/>
      <c r="H423" s="149" t="s">
        <v>1427</v>
      </c>
      <c r="I423" s="150"/>
      <c r="J423" s="150"/>
      <c r="K423" s="151"/>
      <c r="L423" s="150"/>
      <c r="M423" s="150"/>
      <c r="N423" s="128"/>
      <c r="O423" s="128"/>
      <c r="P423" s="128"/>
    </row>
    <row r="424" spans="1:16" ht="20.25" x14ac:dyDescent="0.3">
      <c r="A424" s="129"/>
      <c r="B424" s="128"/>
      <c r="C424" s="128"/>
      <c r="D424" s="128"/>
      <c r="E424" s="128"/>
      <c r="F424" s="128"/>
      <c r="G424" s="128"/>
      <c r="H424" s="131" t="s">
        <v>1428</v>
      </c>
      <c r="I424" s="128"/>
      <c r="J424" s="128"/>
      <c r="K424" s="130"/>
      <c r="L424" s="128"/>
      <c r="M424" s="128"/>
      <c r="N424" s="128"/>
      <c r="O424" s="128"/>
      <c r="P424" s="128"/>
    </row>
    <row r="425" spans="1:16" ht="20.25" x14ac:dyDescent="0.3">
      <c r="A425" s="129"/>
      <c r="B425" s="128"/>
      <c r="C425" s="128"/>
      <c r="D425" s="128"/>
      <c r="E425" s="128"/>
      <c r="F425" s="128"/>
      <c r="G425" s="128"/>
      <c r="H425" s="128"/>
      <c r="I425" s="128"/>
      <c r="J425" s="128"/>
      <c r="K425" s="130"/>
      <c r="L425" s="128"/>
      <c r="M425" s="128"/>
      <c r="N425" s="128"/>
      <c r="O425" s="128"/>
      <c r="P425" s="128"/>
    </row>
    <row r="426" spans="1:16" ht="20.25" x14ac:dyDescent="0.3">
      <c r="A426" s="129"/>
      <c r="B426" s="128"/>
      <c r="C426" s="128"/>
      <c r="D426" s="128"/>
      <c r="E426" s="128"/>
      <c r="F426" s="128"/>
      <c r="G426" s="128"/>
      <c r="H426" s="128"/>
      <c r="I426" s="128"/>
      <c r="J426" s="128"/>
      <c r="K426" s="130"/>
      <c r="L426" s="128"/>
      <c r="M426" s="128"/>
      <c r="N426" s="128"/>
      <c r="O426" s="128"/>
      <c r="P426" s="128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781"/>
  <sheetViews>
    <sheetView workbookViewId="0">
      <selection activeCell="R23" sqref="R23"/>
    </sheetView>
  </sheetViews>
  <sheetFormatPr defaultRowHeight="15" x14ac:dyDescent="0.25"/>
  <sheetData>
    <row r="2" spans="1:26" ht="18.75" thickBot="1" x14ac:dyDescent="0.3">
      <c r="A2" s="506" t="s">
        <v>4522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507"/>
    </row>
    <row r="3" spans="1:26" ht="15.75" thickBot="1" x14ac:dyDescent="0.3">
      <c r="A3" s="44" t="s">
        <v>4523</v>
      </c>
      <c r="B3" s="45"/>
      <c r="C3" s="45"/>
      <c r="D3" s="46"/>
      <c r="E3" s="47"/>
      <c r="F3" s="48"/>
      <c r="G3" s="48"/>
      <c r="H3" s="48"/>
      <c r="I3" s="49"/>
      <c r="J3" s="48"/>
      <c r="K3" s="50"/>
      <c r="L3" s="48"/>
      <c r="M3" s="50"/>
      <c r="N3" s="48"/>
      <c r="O3" s="50"/>
      <c r="P3" s="49" t="s">
        <v>756</v>
      </c>
      <c r="Q3" s="48"/>
      <c r="R3" s="50"/>
      <c r="S3" s="48"/>
      <c r="T3" s="50"/>
      <c r="U3" s="48"/>
      <c r="V3" s="50"/>
      <c r="W3" s="48"/>
      <c r="X3" s="50"/>
      <c r="Y3" s="49"/>
      <c r="Z3" s="51"/>
    </row>
    <row r="4" spans="1:26" ht="15.75" thickBot="1" x14ac:dyDescent="0.3">
      <c r="A4" s="52"/>
      <c r="B4" s="53"/>
      <c r="C4" s="53"/>
      <c r="D4" s="54"/>
      <c r="E4" s="55" t="s">
        <v>757</v>
      </c>
      <c r="F4" s="56"/>
      <c r="G4" s="56"/>
      <c r="H4" s="56"/>
      <c r="I4" s="57"/>
      <c r="J4" s="55" t="s">
        <v>758</v>
      </c>
      <c r="K4" s="58"/>
      <c r="L4" s="59"/>
      <c r="M4" s="58"/>
      <c r="N4" s="59"/>
      <c r="O4" s="58"/>
      <c r="P4" s="60"/>
      <c r="Q4" s="61"/>
      <c r="R4" s="62"/>
      <c r="S4" s="63" t="s">
        <v>759</v>
      </c>
      <c r="T4" s="62"/>
      <c r="U4" s="63"/>
      <c r="V4" s="62"/>
      <c r="W4" s="63"/>
      <c r="X4" s="62"/>
      <c r="Y4" s="64"/>
      <c r="Z4" s="65"/>
    </row>
    <row r="5" spans="1:26" ht="15.75" thickBot="1" x14ac:dyDescent="0.3">
      <c r="A5" s="66" t="s">
        <v>760</v>
      </c>
      <c r="B5" s="67" t="s">
        <v>2</v>
      </c>
      <c r="C5" s="67" t="s">
        <v>761</v>
      </c>
      <c r="D5" s="68" t="s">
        <v>3</v>
      </c>
      <c r="E5" s="66">
        <v>6</v>
      </c>
      <c r="F5" s="67">
        <v>7</v>
      </c>
      <c r="G5" s="67">
        <v>8</v>
      </c>
      <c r="H5" s="68">
        <v>9</v>
      </c>
      <c r="I5" s="69" t="s">
        <v>762</v>
      </c>
      <c r="J5" s="70" t="s">
        <v>487</v>
      </c>
      <c r="K5" s="71"/>
      <c r="L5" s="70" t="s">
        <v>486</v>
      </c>
      <c r="M5" s="71"/>
      <c r="N5" s="70" t="s">
        <v>763</v>
      </c>
      <c r="O5" s="71"/>
      <c r="P5" s="72" t="s">
        <v>762</v>
      </c>
      <c r="Q5" s="70" t="s">
        <v>764</v>
      </c>
      <c r="R5" s="73"/>
      <c r="S5" s="70" t="s">
        <v>765</v>
      </c>
      <c r="T5" s="73"/>
      <c r="U5" s="70" t="s">
        <v>766</v>
      </c>
      <c r="V5" s="73"/>
      <c r="W5" s="70" t="s">
        <v>767</v>
      </c>
      <c r="X5" s="73"/>
      <c r="Y5" s="72" t="s">
        <v>762</v>
      </c>
      <c r="Z5" s="74" t="s">
        <v>762</v>
      </c>
    </row>
    <row r="6" spans="1:26" x14ac:dyDescent="0.25">
      <c r="A6" s="75">
        <v>1</v>
      </c>
      <c r="B6" s="76" t="s">
        <v>3818</v>
      </c>
      <c r="C6" s="76" t="s">
        <v>892</v>
      </c>
      <c r="D6" s="76" t="s">
        <v>3819</v>
      </c>
      <c r="E6" s="76">
        <v>4</v>
      </c>
      <c r="F6" s="76">
        <v>4</v>
      </c>
      <c r="G6" s="76">
        <v>4</v>
      </c>
      <c r="H6" s="76">
        <v>4</v>
      </c>
      <c r="I6" s="77">
        <f t="shared" ref="I6:I69" si="0">((E6+F6+G6+H6)/4)*5</f>
        <v>20</v>
      </c>
      <c r="J6" s="75">
        <v>18</v>
      </c>
      <c r="K6" s="78">
        <f t="shared" ref="K6:K69" si="1">J6/4</f>
        <v>4.5</v>
      </c>
      <c r="L6" s="75">
        <v>15</v>
      </c>
      <c r="M6" s="78">
        <f t="shared" ref="M6:M69" si="2">L6/4</f>
        <v>3.75</v>
      </c>
      <c r="N6" s="75">
        <v>19</v>
      </c>
      <c r="O6" s="78">
        <f t="shared" ref="O6:O69" si="3">N6/4</f>
        <v>4.75</v>
      </c>
      <c r="P6" s="77">
        <f t="shared" ref="P6:P69" si="4">K6+M6+O6</f>
        <v>13</v>
      </c>
      <c r="Q6" s="75">
        <v>21</v>
      </c>
      <c r="R6" s="78">
        <f t="shared" ref="R6:R69" si="5">Q6*0.6</f>
        <v>12.6</v>
      </c>
      <c r="S6" s="75">
        <v>25</v>
      </c>
      <c r="T6" s="78">
        <f t="shared" ref="T6:T69" si="6">S6*0.4</f>
        <v>10</v>
      </c>
      <c r="U6" s="75">
        <v>20</v>
      </c>
      <c r="V6" s="78">
        <f t="shared" ref="V6:V69" si="7">U6*0.2</f>
        <v>4</v>
      </c>
      <c r="W6" s="75">
        <v>24</v>
      </c>
      <c r="X6" s="78">
        <f t="shared" ref="X6:X69" si="8">W6*1.2</f>
        <v>28.799999999999997</v>
      </c>
      <c r="Y6" s="77">
        <f t="shared" ref="Y6:Y69" si="9">R6+T6+V6+X6</f>
        <v>55.4</v>
      </c>
      <c r="Z6" s="79">
        <f t="shared" ref="Z6:Z69" si="10">I6+P6+Y6</f>
        <v>88.4</v>
      </c>
    </row>
    <row r="7" spans="1:26" x14ac:dyDescent="0.25">
      <c r="A7" s="80">
        <v>2</v>
      </c>
      <c r="B7" s="80" t="s">
        <v>3820</v>
      </c>
      <c r="C7" s="80" t="s">
        <v>785</v>
      </c>
      <c r="D7" s="80" t="s">
        <v>69</v>
      </c>
      <c r="E7" s="80">
        <v>5</v>
      </c>
      <c r="F7" s="80">
        <v>4</v>
      </c>
      <c r="G7" s="80">
        <v>4</v>
      </c>
      <c r="H7" s="80">
        <v>4</v>
      </c>
      <c r="I7" s="77">
        <f t="shared" si="0"/>
        <v>21.25</v>
      </c>
      <c r="J7" s="75">
        <v>14</v>
      </c>
      <c r="K7" s="78">
        <f t="shared" si="1"/>
        <v>3.5</v>
      </c>
      <c r="L7" s="75">
        <v>12</v>
      </c>
      <c r="M7" s="78">
        <f t="shared" si="2"/>
        <v>3</v>
      </c>
      <c r="N7" s="75">
        <v>19</v>
      </c>
      <c r="O7" s="78">
        <f t="shared" si="3"/>
        <v>4.75</v>
      </c>
      <c r="P7" s="77">
        <f t="shared" si="4"/>
        <v>11.25</v>
      </c>
      <c r="Q7" s="75">
        <v>22</v>
      </c>
      <c r="R7" s="78">
        <f t="shared" si="5"/>
        <v>13.2</v>
      </c>
      <c r="S7" s="75">
        <v>19</v>
      </c>
      <c r="T7" s="78">
        <f t="shared" si="6"/>
        <v>7.6000000000000005</v>
      </c>
      <c r="U7" s="75">
        <v>24</v>
      </c>
      <c r="V7" s="78">
        <f t="shared" si="7"/>
        <v>4.8000000000000007</v>
      </c>
      <c r="W7" s="75">
        <v>22</v>
      </c>
      <c r="X7" s="78">
        <f t="shared" si="8"/>
        <v>26.4</v>
      </c>
      <c r="Y7" s="77">
        <f t="shared" si="9"/>
        <v>52</v>
      </c>
      <c r="Z7" s="79">
        <f t="shared" si="10"/>
        <v>84.5</v>
      </c>
    </row>
    <row r="8" spans="1:26" x14ac:dyDescent="0.25">
      <c r="A8" s="75">
        <v>3</v>
      </c>
      <c r="B8" s="80" t="s">
        <v>195</v>
      </c>
      <c r="C8" s="80" t="s">
        <v>203</v>
      </c>
      <c r="D8" s="80" t="s">
        <v>69</v>
      </c>
      <c r="E8" s="80">
        <v>3</v>
      </c>
      <c r="F8" s="80">
        <v>4</v>
      </c>
      <c r="G8" s="80">
        <v>4</v>
      </c>
      <c r="H8" s="80">
        <v>4</v>
      </c>
      <c r="I8" s="77">
        <f t="shared" si="0"/>
        <v>18.75</v>
      </c>
      <c r="J8" s="75">
        <v>16</v>
      </c>
      <c r="K8" s="78">
        <f t="shared" si="1"/>
        <v>4</v>
      </c>
      <c r="L8" s="75">
        <v>9</v>
      </c>
      <c r="M8" s="78">
        <f t="shared" si="2"/>
        <v>2.25</v>
      </c>
      <c r="N8" s="75">
        <v>15</v>
      </c>
      <c r="O8" s="78">
        <f t="shared" si="3"/>
        <v>3.75</v>
      </c>
      <c r="P8" s="77">
        <f t="shared" si="4"/>
        <v>10</v>
      </c>
      <c r="Q8" s="75">
        <v>22</v>
      </c>
      <c r="R8" s="78">
        <f t="shared" si="5"/>
        <v>13.2</v>
      </c>
      <c r="S8" s="75">
        <v>24</v>
      </c>
      <c r="T8" s="78">
        <f t="shared" si="6"/>
        <v>9.6000000000000014</v>
      </c>
      <c r="U8" s="75">
        <v>18</v>
      </c>
      <c r="V8" s="78">
        <f t="shared" si="7"/>
        <v>3.6</v>
      </c>
      <c r="W8" s="75">
        <v>23</v>
      </c>
      <c r="X8" s="78">
        <f t="shared" si="8"/>
        <v>27.599999999999998</v>
      </c>
      <c r="Y8" s="77">
        <f t="shared" si="9"/>
        <v>54</v>
      </c>
      <c r="Z8" s="79">
        <f t="shared" si="10"/>
        <v>82.75</v>
      </c>
    </row>
    <row r="9" spans="1:26" x14ac:dyDescent="0.25">
      <c r="A9" s="80">
        <v>4</v>
      </c>
      <c r="B9" s="80" t="s">
        <v>205</v>
      </c>
      <c r="C9" s="80" t="s">
        <v>3821</v>
      </c>
      <c r="D9" s="80" t="s">
        <v>851</v>
      </c>
      <c r="E9" s="80">
        <v>4</v>
      </c>
      <c r="F9" s="80">
        <v>4</v>
      </c>
      <c r="G9" s="80">
        <v>4</v>
      </c>
      <c r="H9" s="80">
        <v>5</v>
      </c>
      <c r="I9" s="77">
        <f t="shared" si="0"/>
        <v>21.25</v>
      </c>
      <c r="J9" s="75">
        <v>17</v>
      </c>
      <c r="K9" s="78">
        <f t="shared" si="1"/>
        <v>4.25</v>
      </c>
      <c r="L9" s="75">
        <v>13</v>
      </c>
      <c r="M9" s="78">
        <f t="shared" si="2"/>
        <v>3.25</v>
      </c>
      <c r="N9" s="75">
        <v>15</v>
      </c>
      <c r="O9" s="78">
        <f t="shared" si="3"/>
        <v>3.75</v>
      </c>
      <c r="P9" s="77">
        <f t="shared" si="4"/>
        <v>11.25</v>
      </c>
      <c r="Q9" s="75">
        <v>18</v>
      </c>
      <c r="R9" s="78">
        <f t="shared" si="5"/>
        <v>10.799999999999999</v>
      </c>
      <c r="S9" s="75">
        <v>22</v>
      </c>
      <c r="T9" s="78">
        <f t="shared" si="6"/>
        <v>8.8000000000000007</v>
      </c>
      <c r="U9" s="75">
        <v>21</v>
      </c>
      <c r="V9" s="78">
        <f t="shared" si="7"/>
        <v>4.2</v>
      </c>
      <c r="W9" s="75">
        <v>22</v>
      </c>
      <c r="X9" s="78">
        <f t="shared" si="8"/>
        <v>26.4</v>
      </c>
      <c r="Y9" s="77">
        <f t="shared" si="9"/>
        <v>50.2</v>
      </c>
      <c r="Z9" s="79">
        <f t="shared" si="10"/>
        <v>82.7</v>
      </c>
    </row>
    <row r="10" spans="1:26" x14ac:dyDescent="0.25">
      <c r="A10" s="75">
        <v>5</v>
      </c>
      <c r="B10" s="80" t="s">
        <v>3822</v>
      </c>
      <c r="C10" s="80" t="s">
        <v>776</v>
      </c>
      <c r="D10" s="80" t="s">
        <v>777</v>
      </c>
      <c r="E10" s="80">
        <v>5</v>
      </c>
      <c r="F10" s="80">
        <v>4</v>
      </c>
      <c r="G10" s="80">
        <v>4</v>
      </c>
      <c r="H10" s="80">
        <v>5</v>
      </c>
      <c r="I10" s="77">
        <f t="shared" si="0"/>
        <v>22.5</v>
      </c>
      <c r="J10" s="75">
        <v>20</v>
      </c>
      <c r="K10" s="78">
        <f t="shared" si="1"/>
        <v>5</v>
      </c>
      <c r="L10" s="75">
        <v>18</v>
      </c>
      <c r="M10" s="78">
        <f t="shared" si="2"/>
        <v>4.5</v>
      </c>
      <c r="N10" s="75">
        <v>20</v>
      </c>
      <c r="O10" s="78">
        <f t="shared" si="3"/>
        <v>5</v>
      </c>
      <c r="P10" s="77">
        <f t="shared" si="4"/>
        <v>14.5</v>
      </c>
      <c r="Q10" s="75">
        <v>22</v>
      </c>
      <c r="R10" s="78">
        <f t="shared" si="5"/>
        <v>13.2</v>
      </c>
      <c r="S10" s="75">
        <v>21</v>
      </c>
      <c r="T10" s="78">
        <f t="shared" si="6"/>
        <v>8.4</v>
      </c>
      <c r="U10" s="75">
        <v>17</v>
      </c>
      <c r="V10" s="78">
        <f t="shared" si="7"/>
        <v>3.4000000000000004</v>
      </c>
      <c r="W10" s="75">
        <v>17</v>
      </c>
      <c r="X10" s="78">
        <f t="shared" si="8"/>
        <v>20.399999999999999</v>
      </c>
      <c r="Y10" s="77">
        <f t="shared" si="9"/>
        <v>45.4</v>
      </c>
      <c r="Z10" s="79">
        <f t="shared" si="10"/>
        <v>82.4</v>
      </c>
    </row>
    <row r="11" spans="1:26" x14ac:dyDescent="0.25">
      <c r="A11" s="80">
        <v>6</v>
      </c>
      <c r="B11" s="80" t="s">
        <v>3823</v>
      </c>
      <c r="C11" s="80" t="s">
        <v>920</v>
      </c>
      <c r="D11" s="80" t="s">
        <v>89</v>
      </c>
      <c r="E11" s="80">
        <v>3</v>
      </c>
      <c r="F11" s="80">
        <v>3</v>
      </c>
      <c r="G11" s="80">
        <v>4</v>
      </c>
      <c r="H11" s="80">
        <v>4</v>
      </c>
      <c r="I11" s="77">
        <f t="shared" si="0"/>
        <v>17.5</v>
      </c>
      <c r="J11" s="75">
        <v>14</v>
      </c>
      <c r="K11" s="78">
        <f t="shared" si="1"/>
        <v>3.5</v>
      </c>
      <c r="L11" s="75">
        <v>15</v>
      </c>
      <c r="M11" s="78">
        <f t="shared" si="2"/>
        <v>3.75</v>
      </c>
      <c r="N11" s="75">
        <v>15</v>
      </c>
      <c r="O11" s="78">
        <f t="shared" si="3"/>
        <v>3.75</v>
      </c>
      <c r="P11" s="77">
        <f t="shared" si="4"/>
        <v>11</v>
      </c>
      <c r="Q11" s="75">
        <v>23</v>
      </c>
      <c r="R11" s="78">
        <f t="shared" si="5"/>
        <v>13.799999999999999</v>
      </c>
      <c r="S11" s="75">
        <v>24</v>
      </c>
      <c r="T11" s="78">
        <f t="shared" si="6"/>
        <v>9.6000000000000014</v>
      </c>
      <c r="U11" s="75">
        <v>20</v>
      </c>
      <c r="V11" s="78">
        <f t="shared" si="7"/>
        <v>4</v>
      </c>
      <c r="W11" s="75">
        <v>21</v>
      </c>
      <c r="X11" s="78">
        <f t="shared" si="8"/>
        <v>25.2</v>
      </c>
      <c r="Y11" s="77">
        <f t="shared" si="9"/>
        <v>52.599999999999994</v>
      </c>
      <c r="Z11" s="79">
        <f t="shared" si="10"/>
        <v>81.099999999999994</v>
      </c>
    </row>
    <row r="12" spans="1:26" x14ac:dyDescent="0.25">
      <c r="A12" s="75">
        <v>7</v>
      </c>
      <c r="B12" s="80" t="s">
        <v>204</v>
      </c>
      <c r="C12" s="80" t="s">
        <v>3824</v>
      </c>
      <c r="D12" s="80" t="s">
        <v>69</v>
      </c>
      <c r="E12" s="80">
        <v>3</v>
      </c>
      <c r="F12" s="80">
        <v>4</v>
      </c>
      <c r="G12" s="80">
        <v>4</v>
      </c>
      <c r="H12" s="80">
        <v>4</v>
      </c>
      <c r="I12" s="77">
        <f t="shared" si="0"/>
        <v>18.75</v>
      </c>
      <c r="J12" s="75">
        <v>17</v>
      </c>
      <c r="K12" s="78">
        <f t="shared" si="1"/>
        <v>4.25</v>
      </c>
      <c r="L12" s="75">
        <v>9</v>
      </c>
      <c r="M12" s="78">
        <f t="shared" si="2"/>
        <v>2.25</v>
      </c>
      <c r="N12" s="75">
        <v>15</v>
      </c>
      <c r="O12" s="78">
        <f t="shared" si="3"/>
        <v>3.75</v>
      </c>
      <c r="P12" s="77">
        <f t="shared" si="4"/>
        <v>10.25</v>
      </c>
      <c r="Q12" s="75">
        <v>19</v>
      </c>
      <c r="R12" s="78">
        <f t="shared" si="5"/>
        <v>11.4</v>
      </c>
      <c r="S12" s="75">
        <v>23</v>
      </c>
      <c r="T12" s="78">
        <f t="shared" si="6"/>
        <v>9.2000000000000011</v>
      </c>
      <c r="U12" s="75">
        <v>19</v>
      </c>
      <c r="V12" s="78">
        <f t="shared" si="7"/>
        <v>3.8000000000000003</v>
      </c>
      <c r="W12" s="75">
        <v>23</v>
      </c>
      <c r="X12" s="78">
        <f t="shared" si="8"/>
        <v>27.599999999999998</v>
      </c>
      <c r="Y12" s="77">
        <f t="shared" si="9"/>
        <v>52</v>
      </c>
      <c r="Z12" s="79">
        <f t="shared" si="10"/>
        <v>81</v>
      </c>
    </row>
    <row r="13" spans="1:26" x14ac:dyDescent="0.25">
      <c r="A13" s="80">
        <v>8</v>
      </c>
      <c r="B13" s="80" t="s">
        <v>3825</v>
      </c>
      <c r="C13" s="80" t="s">
        <v>770</v>
      </c>
      <c r="D13" s="80" t="s">
        <v>1285</v>
      </c>
      <c r="E13" s="80">
        <v>4</v>
      </c>
      <c r="F13" s="80">
        <v>4</v>
      </c>
      <c r="G13" s="80">
        <v>4</v>
      </c>
      <c r="H13" s="80">
        <v>4</v>
      </c>
      <c r="I13" s="77">
        <f t="shared" si="0"/>
        <v>20</v>
      </c>
      <c r="J13" s="76">
        <v>12</v>
      </c>
      <c r="K13" s="78">
        <f t="shared" si="1"/>
        <v>3</v>
      </c>
      <c r="L13" s="76">
        <v>19</v>
      </c>
      <c r="M13" s="78">
        <f t="shared" si="2"/>
        <v>4.75</v>
      </c>
      <c r="N13" s="76">
        <v>19</v>
      </c>
      <c r="O13" s="78">
        <f t="shared" si="3"/>
        <v>4.75</v>
      </c>
      <c r="P13" s="77">
        <f t="shared" si="4"/>
        <v>12.5</v>
      </c>
      <c r="Q13" s="76">
        <v>22</v>
      </c>
      <c r="R13" s="78">
        <f t="shared" si="5"/>
        <v>13.2</v>
      </c>
      <c r="S13" s="76">
        <v>21</v>
      </c>
      <c r="T13" s="78">
        <f t="shared" si="6"/>
        <v>8.4</v>
      </c>
      <c r="U13" s="76">
        <v>19</v>
      </c>
      <c r="V13" s="78">
        <f t="shared" si="7"/>
        <v>3.8000000000000003</v>
      </c>
      <c r="W13" s="76">
        <v>19</v>
      </c>
      <c r="X13" s="78">
        <f t="shared" si="8"/>
        <v>22.8</v>
      </c>
      <c r="Y13" s="77">
        <f t="shared" si="9"/>
        <v>48.2</v>
      </c>
      <c r="Z13" s="79">
        <f t="shared" si="10"/>
        <v>80.7</v>
      </c>
    </row>
    <row r="14" spans="1:26" x14ac:dyDescent="0.25">
      <c r="A14" s="75">
        <v>9</v>
      </c>
      <c r="B14" s="80" t="s">
        <v>118</v>
      </c>
      <c r="C14" s="80" t="s">
        <v>1086</v>
      </c>
      <c r="D14" s="80" t="s">
        <v>32</v>
      </c>
      <c r="E14" s="80">
        <v>4</v>
      </c>
      <c r="F14" s="80">
        <v>4</v>
      </c>
      <c r="G14" s="80">
        <v>3</v>
      </c>
      <c r="H14" s="80">
        <v>3</v>
      </c>
      <c r="I14" s="77">
        <f t="shared" si="0"/>
        <v>17.5</v>
      </c>
      <c r="J14" s="75">
        <v>13</v>
      </c>
      <c r="K14" s="78">
        <f t="shared" si="1"/>
        <v>3.25</v>
      </c>
      <c r="L14" s="75">
        <v>12</v>
      </c>
      <c r="M14" s="78">
        <f t="shared" si="2"/>
        <v>3</v>
      </c>
      <c r="N14" s="75">
        <v>14</v>
      </c>
      <c r="O14" s="78">
        <f t="shared" si="3"/>
        <v>3.5</v>
      </c>
      <c r="P14" s="77">
        <f t="shared" si="4"/>
        <v>9.75</v>
      </c>
      <c r="Q14" s="75">
        <v>22</v>
      </c>
      <c r="R14" s="78">
        <f t="shared" si="5"/>
        <v>13.2</v>
      </c>
      <c r="S14" s="75">
        <v>21</v>
      </c>
      <c r="T14" s="78">
        <f t="shared" si="6"/>
        <v>8.4</v>
      </c>
      <c r="U14" s="75">
        <v>21</v>
      </c>
      <c r="V14" s="78">
        <f t="shared" si="7"/>
        <v>4.2</v>
      </c>
      <c r="W14" s="75">
        <v>23</v>
      </c>
      <c r="X14" s="78">
        <f t="shared" si="8"/>
        <v>27.599999999999998</v>
      </c>
      <c r="Y14" s="77">
        <f t="shared" si="9"/>
        <v>53.4</v>
      </c>
      <c r="Z14" s="79">
        <f t="shared" si="10"/>
        <v>80.650000000000006</v>
      </c>
    </row>
    <row r="15" spans="1:26" x14ac:dyDescent="0.25">
      <c r="A15" s="80">
        <v>10</v>
      </c>
      <c r="B15" s="80" t="s">
        <v>3826</v>
      </c>
      <c r="C15" s="80" t="s">
        <v>781</v>
      </c>
      <c r="D15" s="80" t="s">
        <v>3827</v>
      </c>
      <c r="E15" s="80">
        <v>4</v>
      </c>
      <c r="F15" s="80">
        <v>4</v>
      </c>
      <c r="G15" s="80">
        <v>4</v>
      </c>
      <c r="H15" s="80">
        <v>4</v>
      </c>
      <c r="I15" s="77">
        <f t="shared" si="0"/>
        <v>20</v>
      </c>
      <c r="J15" s="75">
        <v>16</v>
      </c>
      <c r="K15" s="78">
        <f t="shared" si="1"/>
        <v>4</v>
      </c>
      <c r="L15" s="75">
        <v>16</v>
      </c>
      <c r="M15" s="78">
        <f t="shared" si="2"/>
        <v>4</v>
      </c>
      <c r="N15" s="75">
        <v>18</v>
      </c>
      <c r="O15" s="78">
        <f t="shared" si="3"/>
        <v>4.5</v>
      </c>
      <c r="P15" s="77">
        <f t="shared" si="4"/>
        <v>12.5</v>
      </c>
      <c r="Q15" s="75">
        <v>13</v>
      </c>
      <c r="R15" s="78">
        <f t="shared" si="5"/>
        <v>7.8</v>
      </c>
      <c r="S15" s="75">
        <v>24</v>
      </c>
      <c r="T15" s="78">
        <f t="shared" si="6"/>
        <v>9.6000000000000014</v>
      </c>
      <c r="U15" s="75">
        <v>20</v>
      </c>
      <c r="V15" s="78">
        <f t="shared" si="7"/>
        <v>4</v>
      </c>
      <c r="W15" s="75">
        <v>22</v>
      </c>
      <c r="X15" s="78">
        <f t="shared" si="8"/>
        <v>26.4</v>
      </c>
      <c r="Y15" s="77">
        <f t="shared" si="9"/>
        <v>47.8</v>
      </c>
      <c r="Z15" s="79">
        <f t="shared" si="10"/>
        <v>80.3</v>
      </c>
    </row>
    <row r="16" spans="1:26" x14ac:dyDescent="0.25">
      <c r="A16" s="75">
        <v>11</v>
      </c>
      <c r="B16" s="80" t="s">
        <v>874</v>
      </c>
      <c r="C16" s="80" t="s">
        <v>221</v>
      </c>
      <c r="D16" s="80" t="s">
        <v>1020</v>
      </c>
      <c r="E16" s="80">
        <v>3</v>
      </c>
      <c r="F16" s="80">
        <v>4</v>
      </c>
      <c r="G16" s="80">
        <v>3</v>
      </c>
      <c r="H16" s="80">
        <v>4</v>
      </c>
      <c r="I16" s="77">
        <f t="shared" si="0"/>
        <v>17.5</v>
      </c>
      <c r="J16" s="75">
        <v>15</v>
      </c>
      <c r="K16" s="78">
        <f t="shared" si="1"/>
        <v>3.75</v>
      </c>
      <c r="L16" s="75">
        <v>14</v>
      </c>
      <c r="M16" s="78">
        <f t="shared" si="2"/>
        <v>3.5</v>
      </c>
      <c r="N16" s="75">
        <v>14</v>
      </c>
      <c r="O16" s="78">
        <f t="shared" si="3"/>
        <v>3.5</v>
      </c>
      <c r="P16" s="77">
        <f t="shared" si="4"/>
        <v>10.75</v>
      </c>
      <c r="Q16" s="75">
        <v>21</v>
      </c>
      <c r="R16" s="78">
        <f t="shared" si="5"/>
        <v>12.6</v>
      </c>
      <c r="S16" s="75">
        <v>25</v>
      </c>
      <c r="T16" s="78">
        <f t="shared" si="6"/>
        <v>10</v>
      </c>
      <c r="U16" s="75">
        <v>22</v>
      </c>
      <c r="V16" s="78">
        <f t="shared" si="7"/>
        <v>4.4000000000000004</v>
      </c>
      <c r="W16" s="75">
        <v>20</v>
      </c>
      <c r="X16" s="78">
        <f t="shared" si="8"/>
        <v>24</v>
      </c>
      <c r="Y16" s="77">
        <f t="shared" si="9"/>
        <v>51</v>
      </c>
      <c r="Z16" s="79">
        <f t="shared" si="10"/>
        <v>79.25</v>
      </c>
    </row>
    <row r="17" spans="1:26" x14ac:dyDescent="0.25">
      <c r="A17" s="80">
        <v>12</v>
      </c>
      <c r="B17" s="80" t="s">
        <v>3828</v>
      </c>
      <c r="C17" s="80" t="s">
        <v>3829</v>
      </c>
      <c r="D17" s="80" t="s">
        <v>226</v>
      </c>
      <c r="E17" s="80">
        <v>4</v>
      </c>
      <c r="F17" s="80">
        <v>3</v>
      </c>
      <c r="G17" s="80">
        <v>4</v>
      </c>
      <c r="H17" s="80">
        <v>4</v>
      </c>
      <c r="I17" s="77">
        <f t="shared" si="0"/>
        <v>18.75</v>
      </c>
      <c r="J17" s="75">
        <v>12</v>
      </c>
      <c r="K17" s="78">
        <f t="shared" si="1"/>
        <v>3</v>
      </c>
      <c r="L17" s="75">
        <v>17</v>
      </c>
      <c r="M17" s="78">
        <f t="shared" si="2"/>
        <v>4.25</v>
      </c>
      <c r="N17" s="75">
        <v>16</v>
      </c>
      <c r="O17" s="78">
        <f t="shared" si="3"/>
        <v>4</v>
      </c>
      <c r="P17" s="77">
        <f t="shared" si="4"/>
        <v>11.25</v>
      </c>
      <c r="Q17" s="75">
        <v>22</v>
      </c>
      <c r="R17" s="78">
        <f t="shared" si="5"/>
        <v>13.2</v>
      </c>
      <c r="S17" s="75">
        <v>20</v>
      </c>
      <c r="T17" s="78">
        <f t="shared" si="6"/>
        <v>8</v>
      </c>
      <c r="U17" s="75">
        <v>20</v>
      </c>
      <c r="V17" s="78">
        <f t="shared" si="7"/>
        <v>4</v>
      </c>
      <c r="W17" s="75">
        <v>20</v>
      </c>
      <c r="X17" s="78">
        <f t="shared" si="8"/>
        <v>24</v>
      </c>
      <c r="Y17" s="77">
        <f t="shared" si="9"/>
        <v>49.2</v>
      </c>
      <c r="Z17" s="79">
        <f t="shared" si="10"/>
        <v>79.2</v>
      </c>
    </row>
    <row r="18" spans="1:26" x14ac:dyDescent="0.25">
      <c r="A18" s="75">
        <v>13</v>
      </c>
      <c r="B18" s="80" t="s">
        <v>1251</v>
      </c>
      <c r="C18" s="80" t="s">
        <v>811</v>
      </c>
      <c r="D18" s="80" t="s">
        <v>3830</v>
      </c>
      <c r="E18" s="80">
        <v>4</v>
      </c>
      <c r="F18" s="80">
        <v>4</v>
      </c>
      <c r="G18" s="80">
        <v>4</v>
      </c>
      <c r="H18" s="80">
        <v>4</v>
      </c>
      <c r="I18" s="77">
        <f t="shared" si="0"/>
        <v>20</v>
      </c>
      <c r="J18" s="75">
        <v>20</v>
      </c>
      <c r="K18" s="78">
        <f t="shared" si="1"/>
        <v>5</v>
      </c>
      <c r="L18" s="75">
        <v>16</v>
      </c>
      <c r="M18" s="78">
        <f t="shared" si="2"/>
        <v>4</v>
      </c>
      <c r="N18" s="75">
        <v>18</v>
      </c>
      <c r="O18" s="78">
        <f t="shared" si="3"/>
        <v>4.5</v>
      </c>
      <c r="P18" s="77">
        <f t="shared" si="4"/>
        <v>13.5</v>
      </c>
      <c r="Q18" s="75">
        <v>16</v>
      </c>
      <c r="R18" s="78">
        <f t="shared" si="5"/>
        <v>9.6</v>
      </c>
      <c r="S18" s="75">
        <v>18</v>
      </c>
      <c r="T18" s="78">
        <f t="shared" si="6"/>
        <v>7.2</v>
      </c>
      <c r="U18" s="75">
        <v>18</v>
      </c>
      <c r="V18" s="78">
        <f t="shared" si="7"/>
        <v>3.6</v>
      </c>
      <c r="W18" s="75">
        <v>21</v>
      </c>
      <c r="X18" s="78">
        <f t="shared" si="8"/>
        <v>25.2</v>
      </c>
      <c r="Y18" s="77">
        <f t="shared" si="9"/>
        <v>45.6</v>
      </c>
      <c r="Z18" s="79">
        <f t="shared" si="10"/>
        <v>79.099999999999994</v>
      </c>
    </row>
    <row r="19" spans="1:26" x14ac:dyDescent="0.25">
      <c r="A19" s="80">
        <v>14</v>
      </c>
      <c r="B19" s="80" t="s">
        <v>3831</v>
      </c>
      <c r="C19" s="80" t="s">
        <v>3824</v>
      </c>
      <c r="D19" s="80" t="s">
        <v>3832</v>
      </c>
      <c r="E19" s="80">
        <v>4</v>
      </c>
      <c r="F19" s="80">
        <v>4</v>
      </c>
      <c r="G19" s="80">
        <v>4</v>
      </c>
      <c r="H19" s="80">
        <v>4</v>
      </c>
      <c r="I19" s="77">
        <f t="shared" si="0"/>
        <v>20</v>
      </c>
      <c r="J19" s="75">
        <v>17</v>
      </c>
      <c r="K19" s="78">
        <f t="shared" si="1"/>
        <v>4.25</v>
      </c>
      <c r="L19" s="75">
        <v>16</v>
      </c>
      <c r="M19" s="78">
        <f t="shared" si="2"/>
        <v>4</v>
      </c>
      <c r="N19" s="75">
        <v>14</v>
      </c>
      <c r="O19" s="78">
        <f t="shared" si="3"/>
        <v>3.5</v>
      </c>
      <c r="P19" s="77">
        <f t="shared" si="4"/>
        <v>11.75</v>
      </c>
      <c r="Q19" s="75">
        <v>21</v>
      </c>
      <c r="R19" s="78">
        <f t="shared" si="5"/>
        <v>12.6</v>
      </c>
      <c r="S19" s="75">
        <v>23</v>
      </c>
      <c r="T19" s="78">
        <f t="shared" si="6"/>
        <v>9.2000000000000011</v>
      </c>
      <c r="U19" s="75">
        <v>16</v>
      </c>
      <c r="V19" s="78">
        <f t="shared" si="7"/>
        <v>3.2</v>
      </c>
      <c r="W19" s="75">
        <v>18</v>
      </c>
      <c r="X19" s="78">
        <f t="shared" si="8"/>
        <v>21.599999999999998</v>
      </c>
      <c r="Y19" s="77">
        <f t="shared" si="9"/>
        <v>46.599999999999994</v>
      </c>
      <c r="Z19" s="79">
        <f t="shared" si="10"/>
        <v>78.349999999999994</v>
      </c>
    </row>
    <row r="20" spans="1:26" x14ac:dyDescent="0.25">
      <c r="A20" s="75">
        <v>15</v>
      </c>
      <c r="B20" s="80" t="s">
        <v>786</v>
      </c>
      <c r="C20" s="80" t="s">
        <v>935</v>
      </c>
      <c r="D20" s="80" t="s">
        <v>3833</v>
      </c>
      <c r="E20" s="80">
        <v>3</v>
      </c>
      <c r="F20" s="80">
        <v>4</v>
      </c>
      <c r="G20" s="80">
        <v>4</v>
      </c>
      <c r="H20" s="80">
        <v>5</v>
      </c>
      <c r="I20" s="77">
        <f t="shared" si="0"/>
        <v>20</v>
      </c>
      <c r="J20" s="76">
        <v>16</v>
      </c>
      <c r="K20" s="78">
        <f t="shared" si="1"/>
        <v>4</v>
      </c>
      <c r="L20" s="76">
        <v>16</v>
      </c>
      <c r="M20" s="78">
        <f t="shared" si="2"/>
        <v>4</v>
      </c>
      <c r="N20" s="76">
        <v>18</v>
      </c>
      <c r="O20" s="78">
        <f t="shared" si="3"/>
        <v>4.5</v>
      </c>
      <c r="P20" s="77">
        <f t="shared" si="4"/>
        <v>12.5</v>
      </c>
      <c r="Q20" s="76">
        <v>19</v>
      </c>
      <c r="R20" s="78">
        <f t="shared" si="5"/>
        <v>11.4</v>
      </c>
      <c r="S20" s="76">
        <v>21</v>
      </c>
      <c r="T20" s="78">
        <f t="shared" si="6"/>
        <v>8.4</v>
      </c>
      <c r="U20" s="76">
        <v>20</v>
      </c>
      <c r="V20" s="78">
        <f t="shared" si="7"/>
        <v>4</v>
      </c>
      <c r="W20" s="76">
        <v>17</v>
      </c>
      <c r="X20" s="78">
        <f t="shared" si="8"/>
        <v>20.399999999999999</v>
      </c>
      <c r="Y20" s="77">
        <f t="shared" si="9"/>
        <v>44.2</v>
      </c>
      <c r="Z20" s="79">
        <f t="shared" si="10"/>
        <v>76.7</v>
      </c>
    </row>
    <row r="21" spans="1:26" x14ac:dyDescent="0.25">
      <c r="A21" s="80">
        <v>16</v>
      </c>
      <c r="B21" s="80" t="s">
        <v>1002</v>
      </c>
      <c r="C21" s="80" t="s">
        <v>832</v>
      </c>
      <c r="D21" s="80" t="s">
        <v>134</v>
      </c>
      <c r="E21" s="80">
        <v>4</v>
      </c>
      <c r="F21" s="80">
        <v>4</v>
      </c>
      <c r="G21" s="80">
        <v>4</v>
      </c>
      <c r="H21" s="80">
        <v>3</v>
      </c>
      <c r="I21" s="77">
        <f t="shared" si="0"/>
        <v>18.75</v>
      </c>
      <c r="J21" s="75">
        <v>12</v>
      </c>
      <c r="K21" s="78">
        <f t="shared" si="1"/>
        <v>3</v>
      </c>
      <c r="L21" s="75">
        <v>11</v>
      </c>
      <c r="M21" s="78">
        <f t="shared" si="2"/>
        <v>2.75</v>
      </c>
      <c r="N21" s="75">
        <v>14</v>
      </c>
      <c r="O21" s="78">
        <f t="shared" si="3"/>
        <v>3.5</v>
      </c>
      <c r="P21" s="77">
        <f t="shared" si="4"/>
        <v>9.25</v>
      </c>
      <c r="Q21" s="75">
        <v>24</v>
      </c>
      <c r="R21" s="78">
        <f t="shared" si="5"/>
        <v>14.399999999999999</v>
      </c>
      <c r="S21" s="75">
        <v>18</v>
      </c>
      <c r="T21" s="78">
        <f t="shared" si="6"/>
        <v>7.2</v>
      </c>
      <c r="U21" s="75">
        <v>15</v>
      </c>
      <c r="V21" s="78">
        <f t="shared" si="7"/>
        <v>3</v>
      </c>
      <c r="W21" s="75">
        <v>20</v>
      </c>
      <c r="X21" s="78">
        <f t="shared" si="8"/>
        <v>24</v>
      </c>
      <c r="Y21" s="77">
        <f t="shared" si="9"/>
        <v>48.599999999999994</v>
      </c>
      <c r="Z21" s="79">
        <f t="shared" si="10"/>
        <v>76.599999999999994</v>
      </c>
    </row>
    <row r="22" spans="1:26" x14ac:dyDescent="0.25">
      <c r="A22" s="75">
        <v>17</v>
      </c>
      <c r="B22" s="80" t="s">
        <v>3834</v>
      </c>
      <c r="C22" s="80" t="s">
        <v>852</v>
      </c>
      <c r="D22" s="80" t="s">
        <v>109</v>
      </c>
      <c r="E22" s="80">
        <v>3</v>
      </c>
      <c r="F22" s="80">
        <v>3</v>
      </c>
      <c r="G22" s="80">
        <v>3</v>
      </c>
      <c r="H22" s="80">
        <v>3</v>
      </c>
      <c r="I22" s="77">
        <f t="shared" si="0"/>
        <v>15</v>
      </c>
      <c r="J22" s="75">
        <v>13</v>
      </c>
      <c r="K22" s="78">
        <f t="shared" si="1"/>
        <v>3.25</v>
      </c>
      <c r="L22" s="75">
        <v>13</v>
      </c>
      <c r="M22" s="78">
        <f t="shared" si="2"/>
        <v>3.25</v>
      </c>
      <c r="N22" s="75">
        <v>13</v>
      </c>
      <c r="O22" s="78">
        <f t="shared" si="3"/>
        <v>3.25</v>
      </c>
      <c r="P22" s="77">
        <f t="shared" si="4"/>
        <v>9.75</v>
      </c>
      <c r="Q22" s="75">
        <v>24</v>
      </c>
      <c r="R22" s="78">
        <f t="shared" si="5"/>
        <v>14.399999999999999</v>
      </c>
      <c r="S22" s="75">
        <v>24</v>
      </c>
      <c r="T22" s="78">
        <f t="shared" si="6"/>
        <v>9.6000000000000014</v>
      </c>
      <c r="U22" s="75">
        <v>16</v>
      </c>
      <c r="V22" s="78">
        <f t="shared" si="7"/>
        <v>3.2</v>
      </c>
      <c r="W22" s="75">
        <v>20</v>
      </c>
      <c r="X22" s="78">
        <f t="shared" si="8"/>
        <v>24</v>
      </c>
      <c r="Y22" s="77">
        <f t="shared" si="9"/>
        <v>51.2</v>
      </c>
      <c r="Z22" s="79">
        <f t="shared" si="10"/>
        <v>75.95</v>
      </c>
    </row>
    <row r="23" spans="1:26" x14ac:dyDescent="0.25">
      <c r="A23" s="80">
        <v>18</v>
      </c>
      <c r="B23" s="80" t="s">
        <v>80</v>
      </c>
      <c r="C23" s="80" t="s">
        <v>1013</v>
      </c>
      <c r="D23" s="80" t="s">
        <v>69</v>
      </c>
      <c r="E23" s="80">
        <v>4</v>
      </c>
      <c r="F23" s="80">
        <v>4</v>
      </c>
      <c r="G23" s="80">
        <v>3</v>
      </c>
      <c r="H23" s="80">
        <v>4</v>
      </c>
      <c r="I23" s="77">
        <f t="shared" si="0"/>
        <v>18.75</v>
      </c>
      <c r="J23" s="75">
        <v>13</v>
      </c>
      <c r="K23" s="78">
        <f t="shared" si="1"/>
        <v>3.25</v>
      </c>
      <c r="L23" s="75">
        <v>12</v>
      </c>
      <c r="M23" s="78">
        <f t="shared" si="2"/>
        <v>3</v>
      </c>
      <c r="N23" s="75">
        <v>11</v>
      </c>
      <c r="O23" s="78">
        <f t="shared" si="3"/>
        <v>2.75</v>
      </c>
      <c r="P23" s="77">
        <f t="shared" si="4"/>
        <v>9</v>
      </c>
      <c r="Q23" s="75">
        <v>21</v>
      </c>
      <c r="R23" s="78">
        <f t="shared" si="5"/>
        <v>12.6</v>
      </c>
      <c r="S23" s="75">
        <v>24</v>
      </c>
      <c r="T23" s="78">
        <f t="shared" si="6"/>
        <v>9.6000000000000014</v>
      </c>
      <c r="U23" s="75">
        <v>19</v>
      </c>
      <c r="V23" s="78">
        <f t="shared" si="7"/>
        <v>3.8000000000000003</v>
      </c>
      <c r="W23" s="75">
        <v>18</v>
      </c>
      <c r="X23" s="78">
        <f t="shared" si="8"/>
        <v>21.599999999999998</v>
      </c>
      <c r="Y23" s="77">
        <f t="shared" si="9"/>
        <v>47.6</v>
      </c>
      <c r="Z23" s="79">
        <f t="shared" si="10"/>
        <v>75.349999999999994</v>
      </c>
    </row>
    <row r="24" spans="1:26" x14ac:dyDescent="0.25">
      <c r="A24" s="75">
        <v>19</v>
      </c>
      <c r="B24" s="80" t="s">
        <v>814</v>
      </c>
      <c r="C24" s="80" t="s">
        <v>3835</v>
      </c>
      <c r="D24" s="80" t="s">
        <v>67</v>
      </c>
      <c r="E24" s="80">
        <v>3</v>
      </c>
      <c r="F24" s="80">
        <v>3</v>
      </c>
      <c r="G24" s="80">
        <v>3</v>
      </c>
      <c r="H24" s="80">
        <v>4</v>
      </c>
      <c r="I24" s="77">
        <f t="shared" si="0"/>
        <v>16.25</v>
      </c>
      <c r="J24" s="75">
        <v>11</v>
      </c>
      <c r="K24" s="78">
        <f t="shared" si="1"/>
        <v>2.75</v>
      </c>
      <c r="L24" s="75">
        <v>11</v>
      </c>
      <c r="M24" s="78">
        <f t="shared" si="2"/>
        <v>2.75</v>
      </c>
      <c r="N24" s="75">
        <v>13</v>
      </c>
      <c r="O24" s="78">
        <f t="shared" si="3"/>
        <v>3.25</v>
      </c>
      <c r="P24" s="77">
        <f t="shared" si="4"/>
        <v>8.75</v>
      </c>
      <c r="Q24" s="75">
        <v>22</v>
      </c>
      <c r="R24" s="78">
        <f t="shared" si="5"/>
        <v>13.2</v>
      </c>
      <c r="S24" s="75">
        <v>22</v>
      </c>
      <c r="T24" s="78">
        <f t="shared" si="6"/>
        <v>8.8000000000000007</v>
      </c>
      <c r="U24" s="75">
        <v>21</v>
      </c>
      <c r="V24" s="78">
        <f t="shared" si="7"/>
        <v>4.2</v>
      </c>
      <c r="W24" s="75">
        <v>20</v>
      </c>
      <c r="X24" s="78">
        <f t="shared" si="8"/>
        <v>24</v>
      </c>
      <c r="Y24" s="77">
        <f t="shared" si="9"/>
        <v>50.2</v>
      </c>
      <c r="Z24" s="79">
        <f t="shared" si="10"/>
        <v>75.2</v>
      </c>
    </row>
    <row r="25" spans="1:26" x14ac:dyDescent="0.25">
      <c r="A25" s="80">
        <v>20</v>
      </c>
      <c r="B25" s="80" t="s">
        <v>205</v>
      </c>
      <c r="C25" s="80" t="s">
        <v>221</v>
      </c>
      <c r="D25" s="80" t="s">
        <v>128</v>
      </c>
      <c r="E25" s="80">
        <v>3</v>
      </c>
      <c r="F25" s="80">
        <v>4</v>
      </c>
      <c r="G25" s="80">
        <v>3</v>
      </c>
      <c r="H25" s="80">
        <v>4</v>
      </c>
      <c r="I25" s="77">
        <f t="shared" si="0"/>
        <v>17.5</v>
      </c>
      <c r="J25" s="76">
        <v>10</v>
      </c>
      <c r="K25" s="78">
        <f t="shared" si="1"/>
        <v>2.5</v>
      </c>
      <c r="L25" s="76">
        <v>14</v>
      </c>
      <c r="M25" s="78">
        <f t="shared" si="2"/>
        <v>3.5</v>
      </c>
      <c r="N25" s="76">
        <v>16</v>
      </c>
      <c r="O25" s="78">
        <f t="shared" si="3"/>
        <v>4</v>
      </c>
      <c r="P25" s="77">
        <f t="shared" si="4"/>
        <v>10</v>
      </c>
      <c r="Q25" s="76">
        <v>22</v>
      </c>
      <c r="R25" s="78">
        <f t="shared" si="5"/>
        <v>13.2</v>
      </c>
      <c r="S25" s="76">
        <v>21</v>
      </c>
      <c r="T25" s="78">
        <f t="shared" si="6"/>
        <v>8.4</v>
      </c>
      <c r="U25" s="76">
        <v>22</v>
      </c>
      <c r="V25" s="78">
        <f t="shared" si="7"/>
        <v>4.4000000000000004</v>
      </c>
      <c r="W25" s="76">
        <v>18</v>
      </c>
      <c r="X25" s="78">
        <f t="shared" si="8"/>
        <v>21.599999999999998</v>
      </c>
      <c r="Y25" s="77">
        <f t="shared" si="9"/>
        <v>47.599999999999994</v>
      </c>
      <c r="Z25" s="79">
        <f t="shared" si="10"/>
        <v>75.099999999999994</v>
      </c>
    </row>
    <row r="26" spans="1:26" x14ac:dyDescent="0.25">
      <c r="A26" s="75">
        <v>21</v>
      </c>
      <c r="B26" s="80" t="s">
        <v>3825</v>
      </c>
      <c r="C26" s="80" t="s">
        <v>221</v>
      </c>
      <c r="D26" s="80" t="s">
        <v>979</v>
      </c>
      <c r="E26" s="80">
        <v>3</v>
      </c>
      <c r="F26" s="80">
        <v>3</v>
      </c>
      <c r="G26" s="80">
        <v>3</v>
      </c>
      <c r="H26" s="80">
        <v>4</v>
      </c>
      <c r="I26" s="77">
        <f t="shared" si="0"/>
        <v>16.25</v>
      </c>
      <c r="J26" s="75">
        <v>12</v>
      </c>
      <c r="K26" s="78">
        <f t="shared" si="1"/>
        <v>3</v>
      </c>
      <c r="L26" s="75">
        <v>16</v>
      </c>
      <c r="M26" s="78">
        <f t="shared" si="2"/>
        <v>4</v>
      </c>
      <c r="N26" s="75">
        <v>17</v>
      </c>
      <c r="O26" s="78">
        <f t="shared" si="3"/>
        <v>4.25</v>
      </c>
      <c r="P26" s="77">
        <f t="shared" si="4"/>
        <v>11.25</v>
      </c>
      <c r="Q26" s="75">
        <v>20</v>
      </c>
      <c r="R26" s="78">
        <f t="shared" si="5"/>
        <v>12</v>
      </c>
      <c r="S26" s="75">
        <v>15</v>
      </c>
      <c r="T26" s="78">
        <f t="shared" si="6"/>
        <v>6</v>
      </c>
      <c r="U26" s="75">
        <v>21</v>
      </c>
      <c r="V26" s="78">
        <f t="shared" si="7"/>
        <v>4.2</v>
      </c>
      <c r="W26" s="75">
        <v>21</v>
      </c>
      <c r="X26" s="78">
        <f t="shared" si="8"/>
        <v>25.2</v>
      </c>
      <c r="Y26" s="77">
        <f t="shared" si="9"/>
        <v>47.4</v>
      </c>
      <c r="Z26" s="79">
        <f t="shared" si="10"/>
        <v>74.900000000000006</v>
      </c>
    </row>
    <row r="27" spans="1:26" x14ac:dyDescent="0.25">
      <c r="A27" s="80">
        <v>22</v>
      </c>
      <c r="B27" s="80" t="s">
        <v>98</v>
      </c>
      <c r="C27" s="80" t="s">
        <v>189</v>
      </c>
      <c r="D27" s="80" t="s">
        <v>108</v>
      </c>
      <c r="E27" s="80">
        <v>5</v>
      </c>
      <c r="F27" s="80">
        <v>4</v>
      </c>
      <c r="G27" s="80">
        <v>3</v>
      </c>
      <c r="H27" s="80">
        <v>3</v>
      </c>
      <c r="I27" s="77">
        <f t="shared" si="0"/>
        <v>18.75</v>
      </c>
      <c r="J27" s="75">
        <v>14</v>
      </c>
      <c r="K27" s="78">
        <f t="shared" si="1"/>
        <v>3.5</v>
      </c>
      <c r="L27" s="75">
        <v>14</v>
      </c>
      <c r="M27" s="78">
        <f t="shared" si="2"/>
        <v>3.5</v>
      </c>
      <c r="N27" s="75">
        <v>18</v>
      </c>
      <c r="O27" s="78">
        <f t="shared" si="3"/>
        <v>4.5</v>
      </c>
      <c r="P27" s="77">
        <f t="shared" si="4"/>
        <v>11.5</v>
      </c>
      <c r="Q27" s="75">
        <v>20</v>
      </c>
      <c r="R27" s="78">
        <f t="shared" si="5"/>
        <v>12</v>
      </c>
      <c r="S27" s="75">
        <v>20</v>
      </c>
      <c r="T27" s="78">
        <f t="shared" si="6"/>
        <v>8</v>
      </c>
      <c r="U27" s="75">
        <v>21</v>
      </c>
      <c r="V27" s="78">
        <f t="shared" si="7"/>
        <v>4.2</v>
      </c>
      <c r="W27" s="75">
        <v>17</v>
      </c>
      <c r="X27" s="78">
        <f t="shared" si="8"/>
        <v>20.399999999999999</v>
      </c>
      <c r="Y27" s="77">
        <f t="shared" si="9"/>
        <v>44.599999999999994</v>
      </c>
      <c r="Z27" s="79">
        <f t="shared" si="10"/>
        <v>74.849999999999994</v>
      </c>
    </row>
    <row r="28" spans="1:26" x14ac:dyDescent="0.25">
      <c r="A28" s="75">
        <v>23</v>
      </c>
      <c r="B28" s="80" t="s">
        <v>3836</v>
      </c>
      <c r="C28" s="80" t="s">
        <v>909</v>
      </c>
      <c r="D28" s="80" t="s">
        <v>3837</v>
      </c>
      <c r="E28" s="80">
        <v>4</v>
      </c>
      <c r="F28" s="80">
        <v>4</v>
      </c>
      <c r="G28" s="80">
        <v>3</v>
      </c>
      <c r="H28" s="80">
        <v>4</v>
      </c>
      <c r="I28" s="77">
        <f t="shared" si="0"/>
        <v>18.75</v>
      </c>
      <c r="J28" s="75">
        <v>16</v>
      </c>
      <c r="K28" s="78">
        <f t="shared" si="1"/>
        <v>4</v>
      </c>
      <c r="L28" s="75">
        <v>12</v>
      </c>
      <c r="M28" s="78">
        <f t="shared" si="2"/>
        <v>3</v>
      </c>
      <c r="N28" s="75">
        <v>18</v>
      </c>
      <c r="O28" s="78">
        <f t="shared" si="3"/>
        <v>4.5</v>
      </c>
      <c r="P28" s="77">
        <f t="shared" si="4"/>
        <v>11.5</v>
      </c>
      <c r="Q28" s="75">
        <v>17</v>
      </c>
      <c r="R28" s="78">
        <f t="shared" si="5"/>
        <v>10.199999999999999</v>
      </c>
      <c r="S28" s="75">
        <v>16</v>
      </c>
      <c r="T28" s="78">
        <f t="shared" si="6"/>
        <v>6.4</v>
      </c>
      <c r="U28" s="75">
        <v>19</v>
      </c>
      <c r="V28" s="78">
        <f t="shared" si="7"/>
        <v>3.8000000000000003</v>
      </c>
      <c r="W28" s="75">
        <v>20</v>
      </c>
      <c r="X28" s="78">
        <f t="shared" si="8"/>
        <v>24</v>
      </c>
      <c r="Y28" s="77">
        <f t="shared" si="9"/>
        <v>44.400000000000006</v>
      </c>
      <c r="Z28" s="79">
        <f t="shared" si="10"/>
        <v>74.650000000000006</v>
      </c>
    </row>
    <row r="29" spans="1:26" x14ac:dyDescent="0.25">
      <c r="A29" s="80">
        <v>24</v>
      </c>
      <c r="B29" s="80" t="s">
        <v>58</v>
      </c>
      <c r="C29" s="80" t="s">
        <v>3838</v>
      </c>
      <c r="D29" s="80" t="s">
        <v>109</v>
      </c>
      <c r="E29" s="80">
        <v>3</v>
      </c>
      <c r="F29" s="80">
        <v>3</v>
      </c>
      <c r="G29" s="80">
        <v>3</v>
      </c>
      <c r="H29" s="80">
        <v>4</v>
      </c>
      <c r="I29" s="77">
        <f t="shared" si="0"/>
        <v>16.25</v>
      </c>
      <c r="J29" s="75">
        <v>13</v>
      </c>
      <c r="K29" s="78">
        <f t="shared" si="1"/>
        <v>3.25</v>
      </c>
      <c r="L29" s="75">
        <v>10</v>
      </c>
      <c r="M29" s="78">
        <f t="shared" si="2"/>
        <v>2.5</v>
      </c>
      <c r="N29" s="75">
        <v>12</v>
      </c>
      <c r="O29" s="78">
        <f t="shared" si="3"/>
        <v>3</v>
      </c>
      <c r="P29" s="77">
        <f t="shared" si="4"/>
        <v>8.75</v>
      </c>
      <c r="Q29" s="75">
        <v>17</v>
      </c>
      <c r="R29" s="78">
        <f t="shared" si="5"/>
        <v>10.199999999999999</v>
      </c>
      <c r="S29" s="75">
        <v>19</v>
      </c>
      <c r="T29" s="78">
        <f t="shared" si="6"/>
        <v>7.6000000000000005</v>
      </c>
      <c r="U29" s="75">
        <v>20</v>
      </c>
      <c r="V29" s="78">
        <f t="shared" si="7"/>
        <v>4</v>
      </c>
      <c r="W29" s="75">
        <v>23</v>
      </c>
      <c r="X29" s="78">
        <f t="shared" si="8"/>
        <v>27.599999999999998</v>
      </c>
      <c r="Y29" s="77">
        <f t="shared" si="9"/>
        <v>49.4</v>
      </c>
      <c r="Z29" s="79">
        <f t="shared" si="10"/>
        <v>74.400000000000006</v>
      </c>
    </row>
    <row r="30" spans="1:26" x14ac:dyDescent="0.25">
      <c r="A30" s="75">
        <v>25</v>
      </c>
      <c r="B30" s="80" t="s">
        <v>202</v>
      </c>
      <c r="C30" s="80" t="s">
        <v>872</v>
      </c>
      <c r="D30" s="80" t="s">
        <v>91</v>
      </c>
      <c r="E30" s="80">
        <v>4</v>
      </c>
      <c r="F30" s="80">
        <v>4</v>
      </c>
      <c r="G30" s="80">
        <v>3</v>
      </c>
      <c r="H30" s="80">
        <v>4</v>
      </c>
      <c r="I30" s="77">
        <f t="shared" si="0"/>
        <v>18.75</v>
      </c>
      <c r="J30" s="75">
        <v>14</v>
      </c>
      <c r="K30" s="78">
        <f t="shared" si="1"/>
        <v>3.5</v>
      </c>
      <c r="L30" s="75">
        <v>16</v>
      </c>
      <c r="M30" s="78">
        <f t="shared" si="2"/>
        <v>4</v>
      </c>
      <c r="N30" s="75">
        <v>15</v>
      </c>
      <c r="O30" s="78">
        <f t="shared" si="3"/>
        <v>3.75</v>
      </c>
      <c r="P30" s="77">
        <f t="shared" si="4"/>
        <v>11.25</v>
      </c>
      <c r="Q30" s="75">
        <v>21</v>
      </c>
      <c r="R30" s="78">
        <f t="shared" si="5"/>
        <v>12.6</v>
      </c>
      <c r="S30" s="75">
        <v>18</v>
      </c>
      <c r="T30" s="78">
        <f t="shared" si="6"/>
        <v>7.2</v>
      </c>
      <c r="U30" s="75">
        <v>14</v>
      </c>
      <c r="V30" s="78">
        <f t="shared" si="7"/>
        <v>2.8000000000000003</v>
      </c>
      <c r="W30" s="75">
        <v>18</v>
      </c>
      <c r="X30" s="78">
        <f t="shared" si="8"/>
        <v>21.599999999999998</v>
      </c>
      <c r="Y30" s="77">
        <f t="shared" si="9"/>
        <v>44.2</v>
      </c>
      <c r="Z30" s="79">
        <f t="shared" si="10"/>
        <v>74.2</v>
      </c>
    </row>
    <row r="31" spans="1:26" x14ac:dyDescent="0.25">
      <c r="A31" s="80">
        <v>26</v>
      </c>
      <c r="B31" s="80" t="s">
        <v>889</v>
      </c>
      <c r="C31" s="80" t="s">
        <v>1093</v>
      </c>
      <c r="D31" s="80" t="s">
        <v>3839</v>
      </c>
      <c r="E31" s="80">
        <v>3</v>
      </c>
      <c r="F31" s="80">
        <v>3</v>
      </c>
      <c r="G31" s="80">
        <v>4</v>
      </c>
      <c r="H31" s="80">
        <v>4</v>
      </c>
      <c r="I31" s="77">
        <f t="shared" si="0"/>
        <v>17.5</v>
      </c>
      <c r="J31" s="75">
        <v>11</v>
      </c>
      <c r="K31" s="78">
        <f t="shared" si="1"/>
        <v>2.75</v>
      </c>
      <c r="L31" s="75">
        <v>9</v>
      </c>
      <c r="M31" s="78">
        <f t="shared" si="2"/>
        <v>2.25</v>
      </c>
      <c r="N31" s="75">
        <v>15</v>
      </c>
      <c r="O31" s="78">
        <f t="shared" si="3"/>
        <v>3.75</v>
      </c>
      <c r="P31" s="77">
        <f t="shared" si="4"/>
        <v>8.75</v>
      </c>
      <c r="Q31" s="75">
        <v>22</v>
      </c>
      <c r="R31" s="78">
        <f t="shared" si="5"/>
        <v>13.2</v>
      </c>
      <c r="S31" s="75">
        <v>21</v>
      </c>
      <c r="T31" s="78">
        <f t="shared" si="6"/>
        <v>8.4</v>
      </c>
      <c r="U31" s="75">
        <v>16</v>
      </c>
      <c r="V31" s="78">
        <f t="shared" si="7"/>
        <v>3.2</v>
      </c>
      <c r="W31" s="75">
        <v>19</v>
      </c>
      <c r="X31" s="78">
        <f t="shared" si="8"/>
        <v>22.8</v>
      </c>
      <c r="Y31" s="77">
        <f t="shared" si="9"/>
        <v>47.6</v>
      </c>
      <c r="Z31" s="79">
        <f t="shared" si="10"/>
        <v>73.849999999999994</v>
      </c>
    </row>
    <row r="32" spans="1:26" x14ac:dyDescent="0.25">
      <c r="A32" s="75">
        <v>27</v>
      </c>
      <c r="B32" s="80" t="s">
        <v>1054</v>
      </c>
      <c r="C32" s="80" t="s">
        <v>988</v>
      </c>
      <c r="D32" s="80" t="s">
        <v>136</v>
      </c>
      <c r="E32" s="80">
        <v>4</v>
      </c>
      <c r="F32" s="80">
        <v>4</v>
      </c>
      <c r="G32" s="80">
        <v>3</v>
      </c>
      <c r="H32" s="80">
        <v>4</v>
      </c>
      <c r="I32" s="77">
        <f t="shared" si="0"/>
        <v>18.75</v>
      </c>
      <c r="J32" s="75">
        <v>17</v>
      </c>
      <c r="K32" s="78">
        <f t="shared" si="1"/>
        <v>4.25</v>
      </c>
      <c r="L32" s="75">
        <v>19</v>
      </c>
      <c r="M32" s="78">
        <f t="shared" si="2"/>
        <v>4.75</v>
      </c>
      <c r="N32" s="75">
        <v>17</v>
      </c>
      <c r="O32" s="78">
        <f t="shared" si="3"/>
        <v>4.25</v>
      </c>
      <c r="P32" s="77">
        <f t="shared" si="4"/>
        <v>13.25</v>
      </c>
      <c r="Q32" s="75">
        <v>17</v>
      </c>
      <c r="R32" s="78">
        <f t="shared" si="5"/>
        <v>10.199999999999999</v>
      </c>
      <c r="S32" s="75">
        <v>20</v>
      </c>
      <c r="T32" s="78">
        <f t="shared" si="6"/>
        <v>8</v>
      </c>
      <c r="U32" s="75">
        <v>13</v>
      </c>
      <c r="V32" s="78">
        <f t="shared" si="7"/>
        <v>2.6</v>
      </c>
      <c r="W32" s="75">
        <v>17</v>
      </c>
      <c r="X32" s="78">
        <f t="shared" si="8"/>
        <v>20.399999999999999</v>
      </c>
      <c r="Y32" s="77">
        <f t="shared" si="9"/>
        <v>41.2</v>
      </c>
      <c r="Z32" s="79">
        <f t="shared" si="10"/>
        <v>73.2</v>
      </c>
    </row>
    <row r="33" spans="1:26" x14ac:dyDescent="0.25">
      <c r="A33" s="80">
        <v>28</v>
      </c>
      <c r="B33" s="80" t="s">
        <v>783</v>
      </c>
      <c r="C33" s="80" t="s">
        <v>3840</v>
      </c>
      <c r="D33" s="80" t="s">
        <v>3841</v>
      </c>
      <c r="E33" s="80">
        <v>4</v>
      </c>
      <c r="F33" s="80">
        <v>3</v>
      </c>
      <c r="G33" s="80">
        <v>4</v>
      </c>
      <c r="H33" s="80">
        <v>4</v>
      </c>
      <c r="I33" s="77">
        <f t="shared" si="0"/>
        <v>18.75</v>
      </c>
      <c r="J33" s="75">
        <v>14</v>
      </c>
      <c r="K33" s="78">
        <f t="shared" si="1"/>
        <v>3.5</v>
      </c>
      <c r="L33" s="75">
        <v>14</v>
      </c>
      <c r="M33" s="78">
        <f t="shared" si="2"/>
        <v>3.5</v>
      </c>
      <c r="N33" s="75">
        <v>14</v>
      </c>
      <c r="O33" s="78">
        <f t="shared" si="3"/>
        <v>3.5</v>
      </c>
      <c r="P33" s="77">
        <f t="shared" si="4"/>
        <v>10.5</v>
      </c>
      <c r="Q33" s="75">
        <v>18</v>
      </c>
      <c r="R33" s="78">
        <f t="shared" si="5"/>
        <v>10.799999999999999</v>
      </c>
      <c r="S33" s="75">
        <v>19</v>
      </c>
      <c r="T33" s="78">
        <f t="shared" si="6"/>
        <v>7.6000000000000005</v>
      </c>
      <c r="U33" s="75">
        <v>19</v>
      </c>
      <c r="V33" s="78">
        <f t="shared" si="7"/>
        <v>3.8000000000000003</v>
      </c>
      <c r="W33" s="75">
        <v>18</v>
      </c>
      <c r="X33" s="78">
        <f t="shared" si="8"/>
        <v>21.599999999999998</v>
      </c>
      <c r="Y33" s="77">
        <f t="shared" si="9"/>
        <v>43.8</v>
      </c>
      <c r="Z33" s="79">
        <f t="shared" si="10"/>
        <v>73.05</v>
      </c>
    </row>
    <row r="34" spans="1:26" x14ac:dyDescent="0.25">
      <c r="A34" s="75">
        <v>29</v>
      </c>
      <c r="B34" s="80" t="s">
        <v>3842</v>
      </c>
      <c r="C34" s="80" t="s">
        <v>787</v>
      </c>
      <c r="D34" s="80" t="s">
        <v>1130</v>
      </c>
      <c r="E34" s="80">
        <v>5</v>
      </c>
      <c r="F34" s="80">
        <v>5</v>
      </c>
      <c r="G34" s="80">
        <v>5</v>
      </c>
      <c r="H34" s="80">
        <v>5</v>
      </c>
      <c r="I34" s="77">
        <f t="shared" si="0"/>
        <v>25</v>
      </c>
      <c r="J34" s="75">
        <v>20</v>
      </c>
      <c r="K34" s="78">
        <f t="shared" si="1"/>
        <v>5</v>
      </c>
      <c r="L34" s="75">
        <v>19</v>
      </c>
      <c r="M34" s="78">
        <f t="shared" si="2"/>
        <v>4.75</v>
      </c>
      <c r="N34" s="75">
        <v>20</v>
      </c>
      <c r="O34" s="78">
        <f t="shared" si="3"/>
        <v>5</v>
      </c>
      <c r="P34" s="77">
        <f t="shared" si="4"/>
        <v>14.75</v>
      </c>
      <c r="Q34" s="75">
        <v>22</v>
      </c>
      <c r="R34" s="78">
        <f t="shared" si="5"/>
        <v>13.2</v>
      </c>
      <c r="S34" s="75">
        <v>12</v>
      </c>
      <c r="T34" s="78">
        <f t="shared" si="6"/>
        <v>4.8000000000000007</v>
      </c>
      <c r="U34" s="75">
        <v>15</v>
      </c>
      <c r="V34" s="78">
        <f t="shared" si="7"/>
        <v>3</v>
      </c>
      <c r="W34" s="75">
        <v>10</v>
      </c>
      <c r="X34" s="78">
        <f t="shared" si="8"/>
        <v>12</v>
      </c>
      <c r="Y34" s="77">
        <f t="shared" si="9"/>
        <v>33</v>
      </c>
      <c r="Z34" s="79">
        <f t="shared" si="10"/>
        <v>72.75</v>
      </c>
    </row>
    <row r="35" spans="1:26" x14ac:dyDescent="0.25">
      <c r="A35" s="80">
        <v>30</v>
      </c>
      <c r="B35" s="80" t="s">
        <v>231</v>
      </c>
      <c r="C35" s="80" t="s">
        <v>929</v>
      </c>
      <c r="D35" s="80" t="s">
        <v>841</v>
      </c>
      <c r="E35" s="80">
        <v>3</v>
      </c>
      <c r="F35" s="80">
        <v>4</v>
      </c>
      <c r="G35" s="80">
        <v>4</v>
      </c>
      <c r="H35" s="80">
        <v>4</v>
      </c>
      <c r="I35" s="77">
        <f t="shared" si="0"/>
        <v>18.75</v>
      </c>
      <c r="J35" s="76">
        <v>15</v>
      </c>
      <c r="K35" s="78">
        <f t="shared" si="1"/>
        <v>3.75</v>
      </c>
      <c r="L35" s="76">
        <v>17</v>
      </c>
      <c r="M35" s="78">
        <f t="shared" si="2"/>
        <v>4.25</v>
      </c>
      <c r="N35" s="76">
        <v>18</v>
      </c>
      <c r="O35" s="78">
        <f t="shared" si="3"/>
        <v>4.5</v>
      </c>
      <c r="P35" s="77">
        <f t="shared" si="4"/>
        <v>12.5</v>
      </c>
      <c r="Q35" s="76">
        <v>10</v>
      </c>
      <c r="R35" s="78">
        <f t="shared" si="5"/>
        <v>6</v>
      </c>
      <c r="S35" s="76">
        <v>11</v>
      </c>
      <c r="T35" s="78">
        <f t="shared" si="6"/>
        <v>4.4000000000000004</v>
      </c>
      <c r="U35" s="76">
        <v>17</v>
      </c>
      <c r="V35" s="78">
        <f t="shared" si="7"/>
        <v>3.4000000000000004</v>
      </c>
      <c r="W35" s="76">
        <v>23</v>
      </c>
      <c r="X35" s="78">
        <f t="shared" si="8"/>
        <v>27.599999999999998</v>
      </c>
      <c r="Y35" s="77">
        <f t="shared" si="9"/>
        <v>41.4</v>
      </c>
      <c r="Z35" s="79">
        <f t="shared" si="10"/>
        <v>72.650000000000006</v>
      </c>
    </row>
    <row r="36" spans="1:26" x14ac:dyDescent="0.25">
      <c r="A36" s="75">
        <v>31</v>
      </c>
      <c r="B36" s="80" t="s">
        <v>1036</v>
      </c>
      <c r="C36" s="80" t="s">
        <v>189</v>
      </c>
      <c r="D36" s="80" t="s">
        <v>109</v>
      </c>
      <c r="E36" s="80">
        <v>5</v>
      </c>
      <c r="F36" s="80">
        <v>5</v>
      </c>
      <c r="G36" s="80">
        <v>3</v>
      </c>
      <c r="H36" s="80">
        <v>3</v>
      </c>
      <c r="I36" s="77">
        <f t="shared" si="0"/>
        <v>20</v>
      </c>
      <c r="J36" s="75">
        <v>15</v>
      </c>
      <c r="K36" s="78">
        <f t="shared" si="1"/>
        <v>3.75</v>
      </c>
      <c r="L36" s="75">
        <v>15</v>
      </c>
      <c r="M36" s="78">
        <f t="shared" si="2"/>
        <v>3.75</v>
      </c>
      <c r="N36" s="75">
        <v>18</v>
      </c>
      <c r="O36" s="78">
        <f t="shared" si="3"/>
        <v>4.5</v>
      </c>
      <c r="P36" s="77">
        <f t="shared" si="4"/>
        <v>12</v>
      </c>
      <c r="Q36" s="75">
        <v>20</v>
      </c>
      <c r="R36" s="78">
        <f t="shared" si="5"/>
        <v>12</v>
      </c>
      <c r="S36" s="75">
        <v>17</v>
      </c>
      <c r="T36" s="78">
        <f t="shared" si="6"/>
        <v>6.8000000000000007</v>
      </c>
      <c r="U36" s="75">
        <v>18</v>
      </c>
      <c r="V36" s="78">
        <f t="shared" si="7"/>
        <v>3.6</v>
      </c>
      <c r="W36" s="75">
        <v>15</v>
      </c>
      <c r="X36" s="78">
        <f t="shared" si="8"/>
        <v>18</v>
      </c>
      <c r="Y36" s="77">
        <f t="shared" si="9"/>
        <v>40.400000000000006</v>
      </c>
      <c r="Z36" s="79">
        <f t="shared" si="10"/>
        <v>72.400000000000006</v>
      </c>
    </row>
    <row r="37" spans="1:26" x14ac:dyDescent="0.25">
      <c r="A37" s="80">
        <v>32</v>
      </c>
      <c r="B37" s="80" t="s">
        <v>3843</v>
      </c>
      <c r="C37" s="80" t="s">
        <v>1041</v>
      </c>
      <c r="D37" s="80" t="s">
        <v>69</v>
      </c>
      <c r="E37" s="80">
        <v>3</v>
      </c>
      <c r="F37" s="80">
        <v>3</v>
      </c>
      <c r="G37" s="80">
        <v>3</v>
      </c>
      <c r="H37" s="80">
        <v>3</v>
      </c>
      <c r="I37" s="77">
        <f t="shared" si="0"/>
        <v>15</v>
      </c>
      <c r="J37" s="75">
        <v>9</v>
      </c>
      <c r="K37" s="78">
        <f t="shared" si="1"/>
        <v>2.25</v>
      </c>
      <c r="L37" s="75">
        <v>13</v>
      </c>
      <c r="M37" s="78">
        <f t="shared" si="2"/>
        <v>3.25</v>
      </c>
      <c r="N37" s="75">
        <v>18</v>
      </c>
      <c r="O37" s="78">
        <f t="shared" si="3"/>
        <v>4.5</v>
      </c>
      <c r="P37" s="77">
        <f t="shared" si="4"/>
        <v>10</v>
      </c>
      <c r="Q37" s="75">
        <v>18</v>
      </c>
      <c r="R37" s="78">
        <f t="shared" si="5"/>
        <v>10.799999999999999</v>
      </c>
      <c r="S37" s="75">
        <v>18</v>
      </c>
      <c r="T37" s="78">
        <f t="shared" si="6"/>
        <v>7.2</v>
      </c>
      <c r="U37" s="75">
        <v>20</v>
      </c>
      <c r="V37" s="78">
        <f t="shared" si="7"/>
        <v>4</v>
      </c>
      <c r="W37" s="75">
        <v>21</v>
      </c>
      <c r="X37" s="78">
        <f t="shared" si="8"/>
        <v>25.2</v>
      </c>
      <c r="Y37" s="77">
        <f t="shared" si="9"/>
        <v>47.2</v>
      </c>
      <c r="Z37" s="79">
        <f t="shared" si="10"/>
        <v>72.2</v>
      </c>
    </row>
    <row r="38" spans="1:26" x14ac:dyDescent="0.25">
      <c r="A38" s="75">
        <v>33</v>
      </c>
      <c r="B38" s="81" t="s">
        <v>3844</v>
      </c>
      <c r="C38" s="81" t="s">
        <v>770</v>
      </c>
      <c r="D38" s="81" t="s">
        <v>984</v>
      </c>
      <c r="E38" s="82">
        <v>3</v>
      </c>
      <c r="F38" s="82">
        <v>4</v>
      </c>
      <c r="G38" s="82">
        <v>3</v>
      </c>
      <c r="H38" s="82">
        <v>4</v>
      </c>
      <c r="I38" s="77">
        <f t="shared" si="0"/>
        <v>17.5</v>
      </c>
      <c r="J38" s="75">
        <v>13</v>
      </c>
      <c r="K38" s="78">
        <f t="shared" si="1"/>
        <v>3.25</v>
      </c>
      <c r="L38" s="75">
        <v>11</v>
      </c>
      <c r="M38" s="78">
        <f t="shared" si="2"/>
        <v>2.75</v>
      </c>
      <c r="N38" s="75">
        <v>16</v>
      </c>
      <c r="O38" s="78">
        <f t="shared" si="3"/>
        <v>4</v>
      </c>
      <c r="P38" s="77">
        <f t="shared" si="4"/>
        <v>10</v>
      </c>
      <c r="Q38" s="75">
        <v>19</v>
      </c>
      <c r="R38" s="78">
        <f t="shared" si="5"/>
        <v>11.4</v>
      </c>
      <c r="S38" s="75">
        <v>23</v>
      </c>
      <c r="T38" s="78">
        <f t="shared" si="6"/>
        <v>9.2000000000000011</v>
      </c>
      <c r="U38" s="75">
        <v>18</v>
      </c>
      <c r="V38" s="78">
        <f t="shared" si="7"/>
        <v>3.6</v>
      </c>
      <c r="W38" s="75">
        <v>17</v>
      </c>
      <c r="X38" s="78">
        <f t="shared" si="8"/>
        <v>20.399999999999999</v>
      </c>
      <c r="Y38" s="77">
        <f t="shared" si="9"/>
        <v>44.6</v>
      </c>
      <c r="Z38" s="79">
        <f t="shared" si="10"/>
        <v>72.099999999999994</v>
      </c>
    </row>
    <row r="39" spans="1:26" x14ac:dyDescent="0.25">
      <c r="A39" s="80">
        <v>34</v>
      </c>
      <c r="B39" s="80" t="s">
        <v>202</v>
      </c>
      <c r="C39" s="80" t="s">
        <v>988</v>
      </c>
      <c r="D39" s="80" t="s">
        <v>902</v>
      </c>
      <c r="E39" s="80">
        <v>4</v>
      </c>
      <c r="F39" s="80">
        <v>4</v>
      </c>
      <c r="G39" s="80">
        <v>3</v>
      </c>
      <c r="H39" s="80">
        <v>3</v>
      </c>
      <c r="I39" s="77">
        <f t="shared" si="0"/>
        <v>17.5</v>
      </c>
      <c r="J39" s="75">
        <v>11</v>
      </c>
      <c r="K39" s="78">
        <f t="shared" si="1"/>
        <v>2.75</v>
      </c>
      <c r="L39" s="75">
        <v>13</v>
      </c>
      <c r="M39" s="78">
        <f t="shared" si="2"/>
        <v>3.25</v>
      </c>
      <c r="N39" s="75">
        <v>16</v>
      </c>
      <c r="O39" s="78">
        <f t="shared" si="3"/>
        <v>4</v>
      </c>
      <c r="P39" s="77">
        <f t="shared" si="4"/>
        <v>10</v>
      </c>
      <c r="Q39" s="75">
        <v>18</v>
      </c>
      <c r="R39" s="78">
        <f t="shared" si="5"/>
        <v>10.799999999999999</v>
      </c>
      <c r="S39" s="75">
        <v>22</v>
      </c>
      <c r="T39" s="78">
        <f t="shared" si="6"/>
        <v>8.8000000000000007</v>
      </c>
      <c r="U39" s="75">
        <v>16</v>
      </c>
      <c r="V39" s="78">
        <f t="shared" si="7"/>
        <v>3.2</v>
      </c>
      <c r="W39" s="75">
        <v>18</v>
      </c>
      <c r="X39" s="78">
        <f t="shared" si="8"/>
        <v>21.599999999999998</v>
      </c>
      <c r="Y39" s="77">
        <f t="shared" si="9"/>
        <v>44.4</v>
      </c>
      <c r="Z39" s="79">
        <f t="shared" si="10"/>
        <v>71.900000000000006</v>
      </c>
    </row>
    <row r="40" spans="1:26" x14ac:dyDescent="0.25">
      <c r="A40" s="75">
        <v>35</v>
      </c>
      <c r="B40" s="80" t="s">
        <v>190</v>
      </c>
      <c r="C40" s="80" t="s">
        <v>1001</v>
      </c>
      <c r="D40" s="80" t="s">
        <v>77</v>
      </c>
      <c r="E40" s="80">
        <v>4</v>
      </c>
      <c r="F40" s="80">
        <v>3</v>
      </c>
      <c r="G40" s="80">
        <v>3</v>
      </c>
      <c r="H40" s="80">
        <v>3</v>
      </c>
      <c r="I40" s="77">
        <f t="shared" si="0"/>
        <v>16.25</v>
      </c>
      <c r="J40" s="75">
        <v>12</v>
      </c>
      <c r="K40" s="78">
        <f t="shared" si="1"/>
        <v>3</v>
      </c>
      <c r="L40" s="75">
        <v>13</v>
      </c>
      <c r="M40" s="78">
        <f t="shared" si="2"/>
        <v>3.25</v>
      </c>
      <c r="N40" s="75">
        <v>12</v>
      </c>
      <c r="O40" s="78">
        <f t="shared" si="3"/>
        <v>3</v>
      </c>
      <c r="P40" s="77">
        <f t="shared" si="4"/>
        <v>9.25</v>
      </c>
      <c r="Q40" s="75">
        <v>18</v>
      </c>
      <c r="R40" s="78">
        <f t="shared" si="5"/>
        <v>10.799999999999999</v>
      </c>
      <c r="S40" s="75">
        <v>24</v>
      </c>
      <c r="T40" s="78">
        <f t="shared" si="6"/>
        <v>9.6000000000000014</v>
      </c>
      <c r="U40" s="75">
        <v>22</v>
      </c>
      <c r="V40" s="78">
        <f t="shared" si="7"/>
        <v>4.4000000000000004</v>
      </c>
      <c r="W40" s="75">
        <v>18</v>
      </c>
      <c r="X40" s="78">
        <f t="shared" si="8"/>
        <v>21.599999999999998</v>
      </c>
      <c r="Y40" s="77">
        <f t="shared" si="9"/>
        <v>46.399999999999991</v>
      </c>
      <c r="Z40" s="79">
        <f t="shared" si="10"/>
        <v>71.899999999999991</v>
      </c>
    </row>
    <row r="41" spans="1:26" x14ac:dyDescent="0.25">
      <c r="A41" s="80">
        <v>36</v>
      </c>
      <c r="B41" s="80" t="s">
        <v>3845</v>
      </c>
      <c r="C41" s="80" t="s">
        <v>95</v>
      </c>
      <c r="D41" s="80" t="s">
        <v>957</v>
      </c>
      <c r="E41" s="80">
        <v>4</v>
      </c>
      <c r="F41" s="80">
        <v>3</v>
      </c>
      <c r="G41" s="80">
        <v>4</v>
      </c>
      <c r="H41" s="80">
        <v>3</v>
      </c>
      <c r="I41" s="77">
        <f t="shared" si="0"/>
        <v>17.5</v>
      </c>
      <c r="J41" s="75">
        <v>13</v>
      </c>
      <c r="K41" s="78">
        <f t="shared" si="1"/>
        <v>3.25</v>
      </c>
      <c r="L41" s="75">
        <v>10</v>
      </c>
      <c r="M41" s="78">
        <f t="shared" si="2"/>
        <v>2.5</v>
      </c>
      <c r="N41" s="75">
        <v>15</v>
      </c>
      <c r="O41" s="78">
        <f t="shared" si="3"/>
        <v>3.75</v>
      </c>
      <c r="P41" s="77">
        <f t="shared" si="4"/>
        <v>9.5</v>
      </c>
      <c r="Q41" s="75">
        <v>18</v>
      </c>
      <c r="R41" s="78">
        <f t="shared" si="5"/>
        <v>10.799999999999999</v>
      </c>
      <c r="S41" s="75">
        <v>16</v>
      </c>
      <c r="T41" s="78">
        <f t="shared" si="6"/>
        <v>6.4</v>
      </c>
      <c r="U41" s="75">
        <v>18</v>
      </c>
      <c r="V41" s="78">
        <f t="shared" si="7"/>
        <v>3.6</v>
      </c>
      <c r="W41" s="75">
        <v>20</v>
      </c>
      <c r="X41" s="78">
        <f t="shared" si="8"/>
        <v>24</v>
      </c>
      <c r="Y41" s="77">
        <f t="shared" si="9"/>
        <v>44.8</v>
      </c>
      <c r="Z41" s="79">
        <f t="shared" si="10"/>
        <v>71.8</v>
      </c>
    </row>
    <row r="42" spans="1:26" x14ac:dyDescent="0.25">
      <c r="A42" s="75">
        <v>37</v>
      </c>
      <c r="B42" s="80" t="s">
        <v>225</v>
      </c>
      <c r="C42" s="80" t="s">
        <v>831</v>
      </c>
      <c r="D42" s="80" t="s">
        <v>3846</v>
      </c>
      <c r="E42" s="80">
        <v>3</v>
      </c>
      <c r="F42" s="80">
        <v>3</v>
      </c>
      <c r="G42" s="80">
        <v>3</v>
      </c>
      <c r="H42" s="80">
        <v>4</v>
      </c>
      <c r="I42" s="77">
        <f t="shared" si="0"/>
        <v>16.25</v>
      </c>
      <c r="J42" s="75">
        <v>12</v>
      </c>
      <c r="K42" s="78">
        <f t="shared" si="1"/>
        <v>3</v>
      </c>
      <c r="L42" s="75">
        <v>10</v>
      </c>
      <c r="M42" s="78">
        <f t="shared" si="2"/>
        <v>2.5</v>
      </c>
      <c r="N42" s="75">
        <v>12</v>
      </c>
      <c r="O42" s="78">
        <f t="shared" si="3"/>
        <v>3</v>
      </c>
      <c r="P42" s="77">
        <f t="shared" si="4"/>
        <v>8.5</v>
      </c>
      <c r="Q42" s="75">
        <v>18</v>
      </c>
      <c r="R42" s="78">
        <f t="shared" si="5"/>
        <v>10.799999999999999</v>
      </c>
      <c r="S42" s="75">
        <v>19</v>
      </c>
      <c r="T42" s="78">
        <f t="shared" si="6"/>
        <v>7.6000000000000005</v>
      </c>
      <c r="U42" s="75">
        <v>17</v>
      </c>
      <c r="V42" s="78">
        <f t="shared" si="7"/>
        <v>3.4000000000000004</v>
      </c>
      <c r="W42" s="75">
        <v>21</v>
      </c>
      <c r="X42" s="78">
        <f t="shared" si="8"/>
        <v>25.2</v>
      </c>
      <c r="Y42" s="77">
        <f t="shared" si="9"/>
        <v>47</v>
      </c>
      <c r="Z42" s="79">
        <f t="shared" si="10"/>
        <v>71.75</v>
      </c>
    </row>
    <row r="43" spans="1:26" x14ac:dyDescent="0.25">
      <c r="A43" s="80">
        <v>38</v>
      </c>
      <c r="B43" s="80" t="s">
        <v>132</v>
      </c>
      <c r="C43" s="80" t="s">
        <v>788</v>
      </c>
      <c r="D43" s="80" t="s">
        <v>196</v>
      </c>
      <c r="E43" s="80">
        <v>3</v>
      </c>
      <c r="F43" s="80">
        <v>2</v>
      </c>
      <c r="G43" s="80">
        <v>3</v>
      </c>
      <c r="H43" s="80">
        <v>3</v>
      </c>
      <c r="I43" s="77">
        <f t="shared" si="0"/>
        <v>13.75</v>
      </c>
      <c r="J43" s="76">
        <v>9</v>
      </c>
      <c r="K43" s="78">
        <f t="shared" si="1"/>
        <v>2.25</v>
      </c>
      <c r="L43" s="76">
        <v>9</v>
      </c>
      <c r="M43" s="78">
        <f t="shared" si="2"/>
        <v>2.25</v>
      </c>
      <c r="N43" s="76">
        <v>9</v>
      </c>
      <c r="O43" s="78">
        <f t="shared" si="3"/>
        <v>2.25</v>
      </c>
      <c r="P43" s="77">
        <f t="shared" si="4"/>
        <v>6.75</v>
      </c>
      <c r="Q43" s="76">
        <v>18</v>
      </c>
      <c r="R43" s="78">
        <f t="shared" si="5"/>
        <v>10.799999999999999</v>
      </c>
      <c r="S43" s="76">
        <v>24</v>
      </c>
      <c r="T43" s="78">
        <f t="shared" si="6"/>
        <v>9.6000000000000014</v>
      </c>
      <c r="U43" s="76">
        <v>22</v>
      </c>
      <c r="V43" s="78">
        <f t="shared" si="7"/>
        <v>4.4000000000000004</v>
      </c>
      <c r="W43" s="76">
        <v>22</v>
      </c>
      <c r="X43" s="78">
        <f t="shared" si="8"/>
        <v>26.4</v>
      </c>
      <c r="Y43" s="77">
        <f t="shared" si="9"/>
        <v>51.199999999999996</v>
      </c>
      <c r="Z43" s="79">
        <f t="shared" si="10"/>
        <v>71.699999999999989</v>
      </c>
    </row>
    <row r="44" spans="1:26" x14ac:dyDescent="0.25">
      <c r="A44" s="75">
        <v>39</v>
      </c>
      <c r="B44" s="80" t="s">
        <v>117</v>
      </c>
      <c r="C44" s="80" t="s">
        <v>1017</v>
      </c>
      <c r="D44" s="80" t="s">
        <v>3847</v>
      </c>
      <c r="E44" s="80">
        <v>4</v>
      </c>
      <c r="F44" s="80">
        <v>3</v>
      </c>
      <c r="G44" s="80">
        <v>3</v>
      </c>
      <c r="H44" s="80">
        <v>3</v>
      </c>
      <c r="I44" s="77">
        <f t="shared" si="0"/>
        <v>16.25</v>
      </c>
      <c r="J44" s="75">
        <v>15</v>
      </c>
      <c r="K44" s="78">
        <f t="shared" si="1"/>
        <v>3.75</v>
      </c>
      <c r="L44" s="75">
        <v>11</v>
      </c>
      <c r="M44" s="78">
        <f t="shared" si="2"/>
        <v>2.75</v>
      </c>
      <c r="N44" s="75">
        <v>12</v>
      </c>
      <c r="O44" s="78">
        <f t="shared" si="3"/>
        <v>3</v>
      </c>
      <c r="P44" s="77">
        <f t="shared" si="4"/>
        <v>9.5</v>
      </c>
      <c r="Q44" s="75">
        <v>16</v>
      </c>
      <c r="R44" s="78">
        <f t="shared" si="5"/>
        <v>9.6</v>
      </c>
      <c r="S44" s="75">
        <v>17</v>
      </c>
      <c r="T44" s="78">
        <f t="shared" si="6"/>
        <v>6.8000000000000007</v>
      </c>
      <c r="U44" s="75">
        <v>21</v>
      </c>
      <c r="V44" s="78">
        <f t="shared" si="7"/>
        <v>4.2</v>
      </c>
      <c r="W44" s="75">
        <v>21</v>
      </c>
      <c r="X44" s="78">
        <f t="shared" si="8"/>
        <v>25.2</v>
      </c>
      <c r="Y44" s="77">
        <f t="shared" si="9"/>
        <v>45.8</v>
      </c>
      <c r="Z44" s="79">
        <f t="shared" si="10"/>
        <v>71.55</v>
      </c>
    </row>
    <row r="45" spans="1:26" x14ac:dyDescent="0.25">
      <c r="A45" s="80">
        <v>40</v>
      </c>
      <c r="B45" s="80" t="s">
        <v>3848</v>
      </c>
      <c r="C45" s="80" t="s">
        <v>3849</v>
      </c>
      <c r="D45" s="80" t="s">
        <v>933</v>
      </c>
      <c r="E45" s="80">
        <v>4</v>
      </c>
      <c r="F45" s="80">
        <v>4</v>
      </c>
      <c r="G45" s="80">
        <v>3</v>
      </c>
      <c r="H45" s="80">
        <v>3</v>
      </c>
      <c r="I45" s="77">
        <f t="shared" si="0"/>
        <v>17.5</v>
      </c>
      <c r="J45" s="75">
        <v>17</v>
      </c>
      <c r="K45" s="78">
        <f t="shared" si="1"/>
        <v>4.25</v>
      </c>
      <c r="L45" s="75">
        <v>13</v>
      </c>
      <c r="M45" s="78">
        <f t="shared" si="2"/>
        <v>3.25</v>
      </c>
      <c r="N45" s="75">
        <v>16</v>
      </c>
      <c r="O45" s="78">
        <f t="shared" si="3"/>
        <v>4</v>
      </c>
      <c r="P45" s="77">
        <f t="shared" si="4"/>
        <v>11.5</v>
      </c>
      <c r="Q45" s="75">
        <v>19</v>
      </c>
      <c r="R45" s="78">
        <f t="shared" si="5"/>
        <v>11.4</v>
      </c>
      <c r="S45" s="75">
        <v>22</v>
      </c>
      <c r="T45" s="78">
        <f t="shared" si="6"/>
        <v>8.8000000000000007</v>
      </c>
      <c r="U45" s="75">
        <v>14</v>
      </c>
      <c r="V45" s="78">
        <f t="shared" si="7"/>
        <v>2.8000000000000003</v>
      </c>
      <c r="W45" s="75">
        <v>16</v>
      </c>
      <c r="X45" s="78">
        <f t="shared" si="8"/>
        <v>19.2</v>
      </c>
      <c r="Y45" s="77">
        <f t="shared" si="9"/>
        <v>42.2</v>
      </c>
      <c r="Z45" s="79">
        <f t="shared" si="10"/>
        <v>71.2</v>
      </c>
    </row>
    <row r="46" spans="1:26" x14ac:dyDescent="0.25">
      <c r="A46" s="75">
        <v>41</v>
      </c>
      <c r="B46" s="80" t="s">
        <v>22</v>
      </c>
      <c r="C46" s="80" t="s">
        <v>189</v>
      </c>
      <c r="D46" s="80" t="s">
        <v>3850</v>
      </c>
      <c r="E46" s="80">
        <v>5</v>
      </c>
      <c r="F46" s="80">
        <v>4</v>
      </c>
      <c r="G46" s="80">
        <v>3</v>
      </c>
      <c r="H46" s="80">
        <v>3</v>
      </c>
      <c r="I46" s="77">
        <f t="shared" si="0"/>
        <v>18.75</v>
      </c>
      <c r="J46" s="75">
        <v>11</v>
      </c>
      <c r="K46" s="78">
        <f t="shared" si="1"/>
        <v>2.75</v>
      </c>
      <c r="L46" s="75">
        <v>14</v>
      </c>
      <c r="M46" s="78">
        <f t="shared" si="2"/>
        <v>3.5</v>
      </c>
      <c r="N46" s="75">
        <v>12</v>
      </c>
      <c r="O46" s="78">
        <f t="shared" si="3"/>
        <v>3</v>
      </c>
      <c r="P46" s="77">
        <f t="shared" si="4"/>
        <v>9.25</v>
      </c>
      <c r="Q46" s="75">
        <v>18</v>
      </c>
      <c r="R46" s="78">
        <f t="shared" si="5"/>
        <v>10.799999999999999</v>
      </c>
      <c r="S46" s="75">
        <v>18</v>
      </c>
      <c r="T46" s="78">
        <f t="shared" si="6"/>
        <v>7.2</v>
      </c>
      <c r="U46" s="75">
        <v>11</v>
      </c>
      <c r="V46" s="78">
        <f t="shared" si="7"/>
        <v>2.2000000000000002</v>
      </c>
      <c r="W46" s="75">
        <v>19</v>
      </c>
      <c r="X46" s="78">
        <f t="shared" si="8"/>
        <v>22.8</v>
      </c>
      <c r="Y46" s="77">
        <f t="shared" si="9"/>
        <v>43</v>
      </c>
      <c r="Z46" s="79">
        <f t="shared" si="10"/>
        <v>71</v>
      </c>
    </row>
    <row r="47" spans="1:26" x14ac:dyDescent="0.25">
      <c r="A47" s="80">
        <v>42</v>
      </c>
      <c r="B47" s="80" t="s">
        <v>205</v>
      </c>
      <c r="C47" s="80" t="s">
        <v>792</v>
      </c>
      <c r="D47" s="80" t="s">
        <v>122</v>
      </c>
      <c r="E47" s="80">
        <v>3</v>
      </c>
      <c r="F47" s="80">
        <v>3</v>
      </c>
      <c r="G47" s="80">
        <v>3</v>
      </c>
      <c r="H47" s="80">
        <v>3</v>
      </c>
      <c r="I47" s="77">
        <f t="shared" si="0"/>
        <v>15</v>
      </c>
      <c r="J47" s="75">
        <v>9</v>
      </c>
      <c r="K47" s="78">
        <f t="shared" si="1"/>
        <v>2.25</v>
      </c>
      <c r="L47" s="75">
        <v>11</v>
      </c>
      <c r="M47" s="78">
        <f t="shared" si="2"/>
        <v>2.75</v>
      </c>
      <c r="N47" s="75">
        <v>13</v>
      </c>
      <c r="O47" s="78">
        <f t="shared" si="3"/>
        <v>3.25</v>
      </c>
      <c r="P47" s="77">
        <f t="shared" si="4"/>
        <v>8.25</v>
      </c>
      <c r="Q47" s="75">
        <v>18</v>
      </c>
      <c r="R47" s="78">
        <f t="shared" si="5"/>
        <v>10.799999999999999</v>
      </c>
      <c r="S47" s="75">
        <v>23</v>
      </c>
      <c r="T47" s="78">
        <f t="shared" si="6"/>
        <v>9.2000000000000011</v>
      </c>
      <c r="U47" s="75">
        <v>22</v>
      </c>
      <c r="V47" s="78">
        <f t="shared" si="7"/>
        <v>4.4000000000000004</v>
      </c>
      <c r="W47" s="75">
        <v>19</v>
      </c>
      <c r="X47" s="78">
        <f t="shared" si="8"/>
        <v>22.8</v>
      </c>
      <c r="Y47" s="77">
        <f t="shared" si="9"/>
        <v>47.2</v>
      </c>
      <c r="Z47" s="79">
        <f t="shared" si="10"/>
        <v>70.45</v>
      </c>
    </row>
    <row r="48" spans="1:26" x14ac:dyDescent="0.25">
      <c r="A48" s="75">
        <v>43</v>
      </c>
      <c r="B48" s="80" t="s">
        <v>3851</v>
      </c>
      <c r="C48" s="80" t="s">
        <v>1030</v>
      </c>
      <c r="D48" s="80" t="s">
        <v>255</v>
      </c>
      <c r="E48" s="80">
        <v>4</v>
      </c>
      <c r="F48" s="80">
        <v>4</v>
      </c>
      <c r="G48" s="80">
        <v>4</v>
      </c>
      <c r="H48" s="80">
        <v>4</v>
      </c>
      <c r="I48" s="77">
        <f t="shared" si="0"/>
        <v>20</v>
      </c>
      <c r="J48" s="75">
        <v>14</v>
      </c>
      <c r="K48" s="78">
        <f t="shared" si="1"/>
        <v>3.5</v>
      </c>
      <c r="L48" s="75">
        <v>17</v>
      </c>
      <c r="M48" s="78">
        <f t="shared" si="2"/>
        <v>4.25</v>
      </c>
      <c r="N48" s="75">
        <v>15</v>
      </c>
      <c r="O48" s="78">
        <f t="shared" si="3"/>
        <v>3.75</v>
      </c>
      <c r="P48" s="77">
        <f t="shared" si="4"/>
        <v>11.5</v>
      </c>
      <c r="Q48" s="75">
        <v>20</v>
      </c>
      <c r="R48" s="78">
        <f t="shared" si="5"/>
        <v>12</v>
      </c>
      <c r="S48" s="75">
        <v>17</v>
      </c>
      <c r="T48" s="78">
        <f t="shared" si="6"/>
        <v>6.8000000000000007</v>
      </c>
      <c r="U48" s="75">
        <v>16</v>
      </c>
      <c r="V48" s="78">
        <f t="shared" si="7"/>
        <v>3.2</v>
      </c>
      <c r="W48" s="75">
        <v>14</v>
      </c>
      <c r="X48" s="78">
        <f t="shared" si="8"/>
        <v>16.8</v>
      </c>
      <c r="Y48" s="77">
        <f t="shared" si="9"/>
        <v>38.799999999999997</v>
      </c>
      <c r="Z48" s="79">
        <f t="shared" si="10"/>
        <v>70.3</v>
      </c>
    </row>
    <row r="49" spans="1:26" x14ac:dyDescent="0.25">
      <c r="A49" s="80">
        <v>44</v>
      </c>
      <c r="B49" s="80" t="s">
        <v>3852</v>
      </c>
      <c r="C49" s="80" t="s">
        <v>3853</v>
      </c>
      <c r="D49" s="80" t="s">
        <v>986</v>
      </c>
      <c r="E49" s="80">
        <v>4</v>
      </c>
      <c r="F49" s="80">
        <v>4</v>
      </c>
      <c r="G49" s="80">
        <v>4</v>
      </c>
      <c r="H49" s="80">
        <v>4</v>
      </c>
      <c r="I49" s="77">
        <f t="shared" si="0"/>
        <v>20</v>
      </c>
      <c r="J49" s="75">
        <v>16</v>
      </c>
      <c r="K49" s="78">
        <f t="shared" si="1"/>
        <v>4</v>
      </c>
      <c r="L49" s="75">
        <v>15</v>
      </c>
      <c r="M49" s="78">
        <f t="shared" si="2"/>
        <v>3.75</v>
      </c>
      <c r="N49" s="75">
        <v>14</v>
      </c>
      <c r="O49" s="78">
        <f t="shared" si="3"/>
        <v>3.5</v>
      </c>
      <c r="P49" s="77">
        <f t="shared" si="4"/>
        <v>11.25</v>
      </c>
      <c r="Q49" s="75">
        <v>17</v>
      </c>
      <c r="R49" s="78">
        <f t="shared" si="5"/>
        <v>10.199999999999999</v>
      </c>
      <c r="S49" s="75">
        <v>22</v>
      </c>
      <c r="T49" s="78">
        <f t="shared" si="6"/>
        <v>8.8000000000000007</v>
      </c>
      <c r="U49" s="75">
        <v>10</v>
      </c>
      <c r="V49" s="78">
        <f t="shared" si="7"/>
        <v>2</v>
      </c>
      <c r="W49" s="75">
        <v>15</v>
      </c>
      <c r="X49" s="78">
        <f t="shared" si="8"/>
        <v>18</v>
      </c>
      <c r="Y49" s="77">
        <f t="shared" si="9"/>
        <v>39</v>
      </c>
      <c r="Z49" s="79">
        <f t="shared" si="10"/>
        <v>70.25</v>
      </c>
    </row>
    <row r="50" spans="1:26" x14ac:dyDescent="0.25">
      <c r="A50" s="75">
        <v>45</v>
      </c>
      <c r="B50" s="80" t="s">
        <v>144</v>
      </c>
      <c r="C50" s="80" t="s">
        <v>794</v>
      </c>
      <c r="D50" s="80" t="s">
        <v>69</v>
      </c>
      <c r="E50" s="80">
        <v>5</v>
      </c>
      <c r="F50" s="80">
        <v>3</v>
      </c>
      <c r="G50" s="80">
        <v>3</v>
      </c>
      <c r="H50" s="80">
        <v>3</v>
      </c>
      <c r="I50" s="77">
        <f t="shared" si="0"/>
        <v>17.5</v>
      </c>
      <c r="J50" s="75">
        <v>16</v>
      </c>
      <c r="K50" s="78">
        <f t="shared" si="1"/>
        <v>4</v>
      </c>
      <c r="L50" s="75">
        <v>13</v>
      </c>
      <c r="M50" s="78">
        <f t="shared" si="2"/>
        <v>3.25</v>
      </c>
      <c r="N50" s="75">
        <v>12</v>
      </c>
      <c r="O50" s="78">
        <f t="shared" si="3"/>
        <v>3</v>
      </c>
      <c r="P50" s="77">
        <f t="shared" si="4"/>
        <v>10.25</v>
      </c>
      <c r="Q50" s="75">
        <v>18</v>
      </c>
      <c r="R50" s="78">
        <f t="shared" si="5"/>
        <v>10.799999999999999</v>
      </c>
      <c r="S50" s="75">
        <v>18</v>
      </c>
      <c r="T50" s="78">
        <f t="shared" si="6"/>
        <v>7.2</v>
      </c>
      <c r="U50" s="75">
        <v>19</v>
      </c>
      <c r="V50" s="78">
        <f t="shared" si="7"/>
        <v>3.8000000000000003</v>
      </c>
      <c r="W50" s="75">
        <v>17</v>
      </c>
      <c r="X50" s="78">
        <f t="shared" si="8"/>
        <v>20.399999999999999</v>
      </c>
      <c r="Y50" s="77">
        <f t="shared" si="9"/>
        <v>42.2</v>
      </c>
      <c r="Z50" s="79">
        <f t="shared" si="10"/>
        <v>69.95</v>
      </c>
    </row>
    <row r="51" spans="1:26" x14ac:dyDescent="0.25">
      <c r="A51" s="80">
        <v>46</v>
      </c>
      <c r="B51" s="80" t="s">
        <v>87</v>
      </c>
      <c r="C51" s="80" t="s">
        <v>3854</v>
      </c>
      <c r="D51" s="80" t="s">
        <v>1020</v>
      </c>
      <c r="E51" s="80">
        <v>3</v>
      </c>
      <c r="F51" s="80">
        <v>3</v>
      </c>
      <c r="G51" s="80">
        <v>3</v>
      </c>
      <c r="H51" s="80">
        <v>4</v>
      </c>
      <c r="I51" s="77">
        <f t="shared" si="0"/>
        <v>16.25</v>
      </c>
      <c r="J51" s="75">
        <v>15</v>
      </c>
      <c r="K51" s="78">
        <f t="shared" si="1"/>
        <v>3.75</v>
      </c>
      <c r="L51" s="75">
        <v>13</v>
      </c>
      <c r="M51" s="78">
        <f t="shared" si="2"/>
        <v>3.25</v>
      </c>
      <c r="N51" s="75">
        <v>13</v>
      </c>
      <c r="O51" s="78">
        <f t="shared" si="3"/>
        <v>3.25</v>
      </c>
      <c r="P51" s="77">
        <f t="shared" si="4"/>
        <v>10.25</v>
      </c>
      <c r="Q51" s="75">
        <v>14</v>
      </c>
      <c r="R51" s="78">
        <f t="shared" si="5"/>
        <v>8.4</v>
      </c>
      <c r="S51" s="75">
        <v>20</v>
      </c>
      <c r="T51" s="78">
        <f t="shared" si="6"/>
        <v>8</v>
      </c>
      <c r="U51" s="75">
        <v>14</v>
      </c>
      <c r="V51" s="78">
        <f t="shared" si="7"/>
        <v>2.8000000000000003</v>
      </c>
      <c r="W51" s="75">
        <v>20</v>
      </c>
      <c r="X51" s="78">
        <f t="shared" si="8"/>
        <v>24</v>
      </c>
      <c r="Y51" s="77">
        <f t="shared" si="9"/>
        <v>43.2</v>
      </c>
      <c r="Z51" s="79">
        <f t="shared" si="10"/>
        <v>69.7</v>
      </c>
    </row>
    <row r="52" spans="1:26" x14ac:dyDescent="0.25">
      <c r="A52" s="75">
        <v>47</v>
      </c>
      <c r="B52" s="80" t="s">
        <v>3855</v>
      </c>
      <c r="C52" s="80" t="s">
        <v>893</v>
      </c>
      <c r="D52" s="80" t="s">
        <v>106</v>
      </c>
      <c r="E52" s="80">
        <v>3</v>
      </c>
      <c r="F52" s="80">
        <v>4</v>
      </c>
      <c r="G52" s="80">
        <v>4</v>
      </c>
      <c r="H52" s="80">
        <v>4</v>
      </c>
      <c r="I52" s="77">
        <f t="shared" si="0"/>
        <v>18.75</v>
      </c>
      <c r="J52" s="75">
        <v>11</v>
      </c>
      <c r="K52" s="78">
        <f t="shared" si="1"/>
        <v>2.75</v>
      </c>
      <c r="L52" s="75">
        <v>17</v>
      </c>
      <c r="M52" s="78">
        <f t="shared" si="2"/>
        <v>4.25</v>
      </c>
      <c r="N52" s="75">
        <v>16</v>
      </c>
      <c r="O52" s="78">
        <f t="shared" si="3"/>
        <v>4</v>
      </c>
      <c r="P52" s="77">
        <f t="shared" si="4"/>
        <v>11</v>
      </c>
      <c r="Q52" s="75">
        <v>21</v>
      </c>
      <c r="R52" s="78">
        <f t="shared" si="5"/>
        <v>12.6</v>
      </c>
      <c r="S52" s="75">
        <v>17</v>
      </c>
      <c r="T52" s="78">
        <f t="shared" si="6"/>
        <v>6.8000000000000007</v>
      </c>
      <c r="U52" s="75">
        <v>11</v>
      </c>
      <c r="V52" s="78">
        <f t="shared" si="7"/>
        <v>2.2000000000000002</v>
      </c>
      <c r="W52" s="75">
        <v>15</v>
      </c>
      <c r="X52" s="78">
        <f t="shared" si="8"/>
        <v>18</v>
      </c>
      <c r="Y52" s="77">
        <f t="shared" si="9"/>
        <v>39.599999999999994</v>
      </c>
      <c r="Z52" s="79">
        <f t="shared" si="10"/>
        <v>69.349999999999994</v>
      </c>
    </row>
    <row r="53" spans="1:26" x14ac:dyDescent="0.25">
      <c r="A53" s="80">
        <v>48</v>
      </c>
      <c r="B53" s="80" t="s">
        <v>998</v>
      </c>
      <c r="C53" s="80" t="s">
        <v>873</v>
      </c>
      <c r="D53" s="80" t="s">
        <v>3856</v>
      </c>
      <c r="E53" s="80">
        <v>3</v>
      </c>
      <c r="F53" s="80">
        <v>3</v>
      </c>
      <c r="G53" s="80">
        <v>4</v>
      </c>
      <c r="H53" s="80">
        <v>4</v>
      </c>
      <c r="I53" s="77">
        <f t="shared" si="0"/>
        <v>17.5</v>
      </c>
      <c r="J53" s="75">
        <v>12</v>
      </c>
      <c r="K53" s="78">
        <f t="shared" si="1"/>
        <v>3</v>
      </c>
      <c r="L53" s="75">
        <v>12</v>
      </c>
      <c r="M53" s="78">
        <f t="shared" si="2"/>
        <v>3</v>
      </c>
      <c r="N53" s="75">
        <v>16</v>
      </c>
      <c r="O53" s="78">
        <f t="shared" si="3"/>
        <v>4</v>
      </c>
      <c r="P53" s="77">
        <f t="shared" si="4"/>
        <v>10</v>
      </c>
      <c r="Q53" s="75">
        <v>18</v>
      </c>
      <c r="R53" s="78">
        <f t="shared" si="5"/>
        <v>10.799999999999999</v>
      </c>
      <c r="S53" s="75">
        <v>17</v>
      </c>
      <c r="T53" s="78">
        <f t="shared" si="6"/>
        <v>6.8000000000000007</v>
      </c>
      <c r="U53" s="75">
        <v>18</v>
      </c>
      <c r="V53" s="78">
        <f t="shared" si="7"/>
        <v>3.6</v>
      </c>
      <c r="W53" s="75">
        <v>17</v>
      </c>
      <c r="X53" s="78">
        <f t="shared" si="8"/>
        <v>20.399999999999999</v>
      </c>
      <c r="Y53" s="77">
        <f t="shared" si="9"/>
        <v>41.6</v>
      </c>
      <c r="Z53" s="79">
        <f t="shared" si="10"/>
        <v>69.099999999999994</v>
      </c>
    </row>
    <row r="54" spans="1:26" x14ac:dyDescent="0.25">
      <c r="A54" s="75">
        <v>49</v>
      </c>
      <c r="B54" s="80" t="s">
        <v>3857</v>
      </c>
      <c r="C54" s="80" t="s">
        <v>926</v>
      </c>
      <c r="D54" s="80" t="s">
        <v>200</v>
      </c>
      <c r="E54" s="80">
        <v>3</v>
      </c>
      <c r="F54" s="80">
        <v>3</v>
      </c>
      <c r="G54" s="80">
        <v>2</v>
      </c>
      <c r="H54" s="80">
        <v>3</v>
      </c>
      <c r="I54" s="77">
        <f t="shared" si="0"/>
        <v>13.75</v>
      </c>
      <c r="J54" s="75">
        <v>9</v>
      </c>
      <c r="K54" s="78">
        <f t="shared" si="1"/>
        <v>2.25</v>
      </c>
      <c r="L54" s="75">
        <v>8</v>
      </c>
      <c r="M54" s="78">
        <f t="shared" si="2"/>
        <v>2</v>
      </c>
      <c r="N54" s="75">
        <v>13</v>
      </c>
      <c r="O54" s="78">
        <f t="shared" si="3"/>
        <v>3.25</v>
      </c>
      <c r="P54" s="77">
        <f t="shared" si="4"/>
        <v>7.5</v>
      </c>
      <c r="Q54" s="75">
        <v>19</v>
      </c>
      <c r="R54" s="78">
        <f t="shared" si="5"/>
        <v>11.4</v>
      </c>
      <c r="S54" s="75">
        <v>22</v>
      </c>
      <c r="T54" s="78">
        <f t="shared" si="6"/>
        <v>8.8000000000000007</v>
      </c>
      <c r="U54" s="75">
        <v>11</v>
      </c>
      <c r="V54" s="78">
        <f t="shared" si="7"/>
        <v>2.2000000000000002</v>
      </c>
      <c r="W54" s="75">
        <v>21</v>
      </c>
      <c r="X54" s="78">
        <f t="shared" si="8"/>
        <v>25.2</v>
      </c>
      <c r="Y54" s="77">
        <f t="shared" si="9"/>
        <v>47.6</v>
      </c>
      <c r="Z54" s="79">
        <f t="shared" si="10"/>
        <v>68.849999999999994</v>
      </c>
    </row>
    <row r="55" spans="1:26" x14ac:dyDescent="0.25">
      <c r="A55" s="80">
        <v>50</v>
      </c>
      <c r="B55" s="80" t="s">
        <v>821</v>
      </c>
      <c r="C55" s="80" t="s">
        <v>823</v>
      </c>
      <c r="D55" s="80" t="s">
        <v>3858</v>
      </c>
      <c r="E55" s="80">
        <v>3</v>
      </c>
      <c r="F55" s="80">
        <v>3</v>
      </c>
      <c r="G55" s="80">
        <v>3</v>
      </c>
      <c r="H55" s="80">
        <v>4</v>
      </c>
      <c r="I55" s="77">
        <f t="shared" si="0"/>
        <v>16.25</v>
      </c>
      <c r="J55" s="76">
        <v>16</v>
      </c>
      <c r="K55" s="78">
        <f t="shared" si="1"/>
        <v>4</v>
      </c>
      <c r="L55" s="76">
        <v>11</v>
      </c>
      <c r="M55" s="78">
        <f t="shared" si="2"/>
        <v>2.75</v>
      </c>
      <c r="N55" s="76">
        <v>12</v>
      </c>
      <c r="O55" s="78">
        <f t="shared" si="3"/>
        <v>3</v>
      </c>
      <c r="P55" s="77">
        <f t="shared" si="4"/>
        <v>9.75</v>
      </c>
      <c r="Q55" s="76">
        <v>18</v>
      </c>
      <c r="R55" s="78">
        <f t="shared" si="5"/>
        <v>10.799999999999999</v>
      </c>
      <c r="S55" s="76">
        <v>21</v>
      </c>
      <c r="T55" s="78">
        <f t="shared" si="6"/>
        <v>8.4</v>
      </c>
      <c r="U55" s="76">
        <v>16</v>
      </c>
      <c r="V55" s="78">
        <f t="shared" si="7"/>
        <v>3.2</v>
      </c>
      <c r="W55" s="76">
        <v>17</v>
      </c>
      <c r="X55" s="78">
        <f t="shared" si="8"/>
        <v>20.399999999999999</v>
      </c>
      <c r="Y55" s="77">
        <f t="shared" si="9"/>
        <v>42.8</v>
      </c>
      <c r="Z55" s="79">
        <f t="shared" si="10"/>
        <v>68.8</v>
      </c>
    </row>
    <row r="56" spans="1:26" x14ac:dyDescent="0.25">
      <c r="A56" s="75">
        <v>51</v>
      </c>
      <c r="B56" s="80" t="s">
        <v>3831</v>
      </c>
      <c r="C56" s="80" t="s">
        <v>928</v>
      </c>
      <c r="D56" s="80" t="s">
        <v>849</v>
      </c>
      <c r="E56" s="80">
        <v>4</v>
      </c>
      <c r="F56" s="80">
        <v>4</v>
      </c>
      <c r="G56" s="80">
        <v>4</v>
      </c>
      <c r="H56" s="80">
        <v>3</v>
      </c>
      <c r="I56" s="77">
        <f t="shared" si="0"/>
        <v>18.75</v>
      </c>
      <c r="J56" s="75">
        <v>12</v>
      </c>
      <c r="K56" s="78">
        <f t="shared" si="1"/>
        <v>3</v>
      </c>
      <c r="L56" s="75">
        <v>15</v>
      </c>
      <c r="M56" s="78">
        <f t="shared" si="2"/>
        <v>3.75</v>
      </c>
      <c r="N56" s="75">
        <v>16</v>
      </c>
      <c r="O56" s="78">
        <f t="shared" si="3"/>
        <v>4</v>
      </c>
      <c r="P56" s="77">
        <f t="shared" si="4"/>
        <v>10.75</v>
      </c>
      <c r="Q56" s="75">
        <v>16</v>
      </c>
      <c r="R56" s="78">
        <f t="shared" si="5"/>
        <v>9.6</v>
      </c>
      <c r="S56" s="75">
        <v>15</v>
      </c>
      <c r="T56" s="78">
        <f t="shared" si="6"/>
        <v>6</v>
      </c>
      <c r="U56" s="75">
        <v>22</v>
      </c>
      <c r="V56" s="78">
        <f t="shared" si="7"/>
        <v>4.4000000000000004</v>
      </c>
      <c r="W56" s="75">
        <v>16</v>
      </c>
      <c r="X56" s="78">
        <f t="shared" si="8"/>
        <v>19.2</v>
      </c>
      <c r="Y56" s="77">
        <f t="shared" si="9"/>
        <v>39.200000000000003</v>
      </c>
      <c r="Z56" s="79">
        <f t="shared" si="10"/>
        <v>68.7</v>
      </c>
    </row>
    <row r="57" spans="1:26" x14ac:dyDescent="0.25">
      <c r="A57" s="80">
        <v>52</v>
      </c>
      <c r="B57" s="80" t="s">
        <v>3859</v>
      </c>
      <c r="C57" s="80" t="s">
        <v>935</v>
      </c>
      <c r="D57" s="80" t="s">
        <v>960</v>
      </c>
      <c r="E57" s="80">
        <v>4</v>
      </c>
      <c r="F57" s="80">
        <v>4</v>
      </c>
      <c r="G57" s="80">
        <v>4</v>
      </c>
      <c r="H57" s="80">
        <v>4</v>
      </c>
      <c r="I57" s="77">
        <f t="shared" si="0"/>
        <v>20</v>
      </c>
      <c r="J57" s="75">
        <v>17</v>
      </c>
      <c r="K57" s="78">
        <f t="shared" si="1"/>
        <v>4.25</v>
      </c>
      <c r="L57" s="75">
        <v>14</v>
      </c>
      <c r="M57" s="78">
        <f t="shared" si="2"/>
        <v>3.5</v>
      </c>
      <c r="N57" s="75">
        <v>13</v>
      </c>
      <c r="O57" s="78">
        <f t="shared" si="3"/>
        <v>3.25</v>
      </c>
      <c r="P57" s="77">
        <f t="shared" si="4"/>
        <v>11</v>
      </c>
      <c r="Q57" s="75">
        <v>17</v>
      </c>
      <c r="R57" s="78">
        <f t="shared" si="5"/>
        <v>10.199999999999999</v>
      </c>
      <c r="S57" s="75">
        <v>18</v>
      </c>
      <c r="T57" s="78">
        <f t="shared" si="6"/>
        <v>7.2</v>
      </c>
      <c r="U57" s="75">
        <v>15</v>
      </c>
      <c r="V57" s="78">
        <f t="shared" si="7"/>
        <v>3</v>
      </c>
      <c r="W57" s="75">
        <v>14</v>
      </c>
      <c r="X57" s="78">
        <f t="shared" si="8"/>
        <v>16.8</v>
      </c>
      <c r="Y57" s="77">
        <f t="shared" si="9"/>
        <v>37.200000000000003</v>
      </c>
      <c r="Z57" s="79">
        <f t="shared" si="10"/>
        <v>68.2</v>
      </c>
    </row>
    <row r="58" spans="1:26" x14ac:dyDescent="0.25">
      <c r="A58" s="75">
        <v>53</v>
      </c>
      <c r="B58" s="80" t="s">
        <v>970</v>
      </c>
      <c r="C58" s="80" t="s">
        <v>95</v>
      </c>
      <c r="D58" s="80" t="s">
        <v>97</v>
      </c>
      <c r="E58" s="80">
        <v>3</v>
      </c>
      <c r="F58" s="80">
        <v>3</v>
      </c>
      <c r="G58" s="80">
        <v>3</v>
      </c>
      <c r="H58" s="80">
        <v>2</v>
      </c>
      <c r="I58" s="77">
        <f t="shared" si="0"/>
        <v>13.75</v>
      </c>
      <c r="J58" s="75">
        <v>10</v>
      </c>
      <c r="K58" s="78">
        <f t="shared" si="1"/>
        <v>2.5</v>
      </c>
      <c r="L58" s="75">
        <v>9</v>
      </c>
      <c r="M58" s="78">
        <f t="shared" si="2"/>
        <v>2.25</v>
      </c>
      <c r="N58" s="75">
        <v>11</v>
      </c>
      <c r="O58" s="78">
        <f t="shared" si="3"/>
        <v>2.75</v>
      </c>
      <c r="P58" s="77">
        <f t="shared" si="4"/>
        <v>7.5</v>
      </c>
      <c r="Q58" s="75">
        <v>21</v>
      </c>
      <c r="R58" s="78">
        <f t="shared" si="5"/>
        <v>12.6</v>
      </c>
      <c r="S58" s="75">
        <v>18</v>
      </c>
      <c r="T58" s="78">
        <f t="shared" si="6"/>
        <v>7.2</v>
      </c>
      <c r="U58" s="75">
        <v>15</v>
      </c>
      <c r="V58" s="78">
        <f t="shared" si="7"/>
        <v>3</v>
      </c>
      <c r="W58" s="75">
        <v>20</v>
      </c>
      <c r="X58" s="78">
        <f t="shared" si="8"/>
        <v>24</v>
      </c>
      <c r="Y58" s="77">
        <f t="shared" si="9"/>
        <v>46.8</v>
      </c>
      <c r="Z58" s="79">
        <f t="shared" si="10"/>
        <v>68.05</v>
      </c>
    </row>
    <row r="59" spans="1:26" x14ac:dyDescent="0.25">
      <c r="A59" s="80">
        <v>54</v>
      </c>
      <c r="B59" s="80" t="s">
        <v>3860</v>
      </c>
      <c r="C59" s="80" t="s">
        <v>3861</v>
      </c>
      <c r="D59" s="80" t="s">
        <v>77</v>
      </c>
      <c r="E59" s="80">
        <v>3</v>
      </c>
      <c r="F59" s="80">
        <v>3</v>
      </c>
      <c r="G59" s="80">
        <v>4</v>
      </c>
      <c r="H59" s="80">
        <v>3</v>
      </c>
      <c r="I59" s="77">
        <f t="shared" si="0"/>
        <v>16.25</v>
      </c>
      <c r="J59" s="75">
        <v>11</v>
      </c>
      <c r="K59" s="78">
        <f t="shared" si="1"/>
        <v>2.75</v>
      </c>
      <c r="L59" s="75">
        <v>8</v>
      </c>
      <c r="M59" s="78">
        <f t="shared" si="2"/>
        <v>2</v>
      </c>
      <c r="N59" s="75">
        <v>15</v>
      </c>
      <c r="O59" s="78">
        <f t="shared" si="3"/>
        <v>3.75</v>
      </c>
      <c r="P59" s="77">
        <f t="shared" si="4"/>
        <v>8.5</v>
      </c>
      <c r="Q59" s="75">
        <v>17</v>
      </c>
      <c r="R59" s="78">
        <f t="shared" si="5"/>
        <v>10.199999999999999</v>
      </c>
      <c r="S59" s="75">
        <v>21</v>
      </c>
      <c r="T59" s="78">
        <f t="shared" si="6"/>
        <v>8.4</v>
      </c>
      <c r="U59" s="75">
        <v>21</v>
      </c>
      <c r="V59" s="78">
        <f t="shared" si="7"/>
        <v>4.2</v>
      </c>
      <c r="W59" s="75">
        <v>17</v>
      </c>
      <c r="X59" s="78">
        <f t="shared" si="8"/>
        <v>20.399999999999999</v>
      </c>
      <c r="Y59" s="77">
        <f t="shared" si="9"/>
        <v>43.2</v>
      </c>
      <c r="Z59" s="79">
        <f t="shared" si="10"/>
        <v>67.95</v>
      </c>
    </row>
    <row r="60" spans="1:26" x14ac:dyDescent="0.25">
      <c r="A60" s="75">
        <v>55</v>
      </c>
      <c r="B60" s="80" t="s">
        <v>3834</v>
      </c>
      <c r="C60" s="80" t="s">
        <v>1063</v>
      </c>
      <c r="D60" s="80" t="s">
        <v>233</v>
      </c>
      <c r="E60" s="80">
        <v>4</v>
      </c>
      <c r="F60" s="80">
        <v>3</v>
      </c>
      <c r="G60" s="80">
        <v>3</v>
      </c>
      <c r="H60" s="80">
        <v>3</v>
      </c>
      <c r="I60" s="77">
        <f t="shared" si="0"/>
        <v>16.25</v>
      </c>
      <c r="J60" s="75">
        <v>12</v>
      </c>
      <c r="K60" s="78">
        <f t="shared" si="1"/>
        <v>3</v>
      </c>
      <c r="L60" s="75">
        <v>16</v>
      </c>
      <c r="M60" s="78">
        <f t="shared" si="2"/>
        <v>4</v>
      </c>
      <c r="N60" s="75">
        <v>12</v>
      </c>
      <c r="O60" s="78">
        <f t="shared" si="3"/>
        <v>3</v>
      </c>
      <c r="P60" s="77">
        <f t="shared" si="4"/>
        <v>10</v>
      </c>
      <c r="Q60" s="75">
        <v>20</v>
      </c>
      <c r="R60" s="78">
        <f t="shared" si="5"/>
        <v>12</v>
      </c>
      <c r="S60" s="75">
        <v>17</v>
      </c>
      <c r="T60" s="78">
        <f t="shared" si="6"/>
        <v>6.8000000000000007</v>
      </c>
      <c r="U60" s="75">
        <v>18</v>
      </c>
      <c r="V60" s="78">
        <f t="shared" si="7"/>
        <v>3.6</v>
      </c>
      <c r="W60" s="75">
        <v>16</v>
      </c>
      <c r="X60" s="78">
        <f t="shared" si="8"/>
        <v>19.2</v>
      </c>
      <c r="Y60" s="77">
        <f t="shared" si="9"/>
        <v>41.6</v>
      </c>
      <c r="Z60" s="79">
        <f t="shared" si="10"/>
        <v>67.849999999999994</v>
      </c>
    </row>
    <row r="61" spans="1:26" x14ac:dyDescent="0.25">
      <c r="A61" s="80">
        <v>56</v>
      </c>
      <c r="B61" s="80" t="s">
        <v>195</v>
      </c>
      <c r="C61" s="80" t="s">
        <v>905</v>
      </c>
      <c r="D61" s="80" t="s">
        <v>27</v>
      </c>
      <c r="E61" s="80">
        <v>3</v>
      </c>
      <c r="F61" s="80">
        <v>3</v>
      </c>
      <c r="G61" s="80">
        <v>3</v>
      </c>
      <c r="H61" s="80">
        <v>4</v>
      </c>
      <c r="I61" s="77">
        <f t="shared" si="0"/>
        <v>16.25</v>
      </c>
      <c r="J61" s="75">
        <v>14</v>
      </c>
      <c r="K61" s="78">
        <f t="shared" si="1"/>
        <v>3.5</v>
      </c>
      <c r="L61" s="75">
        <v>16</v>
      </c>
      <c r="M61" s="78">
        <f t="shared" si="2"/>
        <v>4</v>
      </c>
      <c r="N61" s="75">
        <v>13</v>
      </c>
      <c r="O61" s="78">
        <f t="shared" si="3"/>
        <v>3.25</v>
      </c>
      <c r="P61" s="77">
        <f t="shared" si="4"/>
        <v>10.75</v>
      </c>
      <c r="Q61" s="75">
        <v>20</v>
      </c>
      <c r="R61" s="78">
        <f t="shared" si="5"/>
        <v>12</v>
      </c>
      <c r="S61" s="75">
        <v>16</v>
      </c>
      <c r="T61" s="78">
        <f t="shared" si="6"/>
        <v>6.4</v>
      </c>
      <c r="U61" s="75">
        <v>22</v>
      </c>
      <c r="V61" s="78">
        <f t="shared" si="7"/>
        <v>4.4000000000000004</v>
      </c>
      <c r="W61" s="75">
        <v>15</v>
      </c>
      <c r="X61" s="78">
        <f t="shared" si="8"/>
        <v>18</v>
      </c>
      <c r="Y61" s="77">
        <f t="shared" si="9"/>
        <v>40.799999999999997</v>
      </c>
      <c r="Z61" s="79">
        <f t="shared" si="10"/>
        <v>67.8</v>
      </c>
    </row>
    <row r="62" spans="1:26" x14ac:dyDescent="0.25">
      <c r="A62" s="75">
        <v>57</v>
      </c>
      <c r="B62" s="80" t="s">
        <v>3862</v>
      </c>
      <c r="C62" s="80" t="s">
        <v>971</v>
      </c>
      <c r="D62" s="80" t="s">
        <v>3863</v>
      </c>
      <c r="E62" s="80">
        <v>3</v>
      </c>
      <c r="F62" s="80">
        <v>3</v>
      </c>
      <c r="G62" s="80">
        <v>3</v>
      </c>
      <c r="H62" s="80">
        <v>3</v>
      </c>
      <c r="I62" s="77">
        <f t="shared" si="0"/>
        <v>15</v>
      </c>
      <c r="J62" s="75">
        <v>10</v>
      </c>
      <c r="K62" s="78">
        <f t="shared" si="1"/>
        <v>2.5</v>
      </c>
      <c r="L62" s="75">
        <v>11</v>
      </c>
      <c r="M62" s="78">
        <f t="shared" si="2"/>
        <v>2.75</v>
      </c>
      <c r="N62" s="75">
        <v>12</v>
      </c>
      <c r="O62" s="78">
        <f t="shared" si="3"/>
        <v>3</v>
      </c>
      <c r="P62" s="77">
        <f t="shared" si="4"/>
        <v>8.25</v>
      </c>
      <c r="Q62" s="75">
        <v>23</v>
      </c>
      <c r="R62" s="78">
        <f t="shared" si="5"/>
        <v>13.799999999999999</v>
      </c>
      <c r="S62" s="75">
        <v>21</v>
      </c>
      <c r="T62" s="78">
        <f t="shared" si="6"/>
        <v>8.4</v>
      </c>
      <c r="U62" s="75">
        <v>15</v>
      </c>
      <c r="V62" s="78">
        <f t="shared" si="7"/>
        <v>3</v>
      </c>
      <c r="W62" s="75">
        <v>16</v>
      </c>
      <c r="X62" s="78">
        <f t="shared" si="8"/>
        <v>19.2</v>
      </c>
      <c r="Y62" s="77">
        <f t="shared" si="9"/>
        <v>44.4</v>
      </c>
      <c r="Z62" s="79">
        <f t="shared" si="10"/>
        <v>67.650000000000006</v>
      </c>
    </row>
    <row r="63" spans="1:26" x14ac:dyDescent="0.25">
      <c r="A63" s="80">
        <v>58</v>
      </c>
      <c r="B63" s="80" t="s">
        <v>3864</v>
      </c>
      <c r="C63" s="80" t="s">
        <v>3865</v>
      </c>
      <c r="D63" s="80" t="s">
        <v>77</v>
      </c>
      <c r="E63" s="80">
        <v>3</v>
      </c>
      <c r="F63" s="80">
        <v>3</v>
      </c>
      <c r="G63" s="80">
        <v>3</v>
      </c>
      <c r="H63" s="80">
        <v>3</v>
      </c>
      <c r="I63" s="77">
        <f t="shared" si="0"/>
        <v>15</v>
      </c>
      <c r="J63" s="75">
        <v>8</v>
      </c>
      <c r="K63" s="78">
        <f t="shared" si="1"/>
        <v>2</v>
      </c>
      <c r="L63" s="75">
        <v>12</v>
      </c>
      <c r="M63" s="78">
        <f t="shared" si="2"/>
        <v>3</v>
      </c>
      <c r="N63" s="75">
        <v>10</v>
      </c>
      <c r="O63" s="78">
        <f t="shared" si="3"/>
        <v>2.5</v>
      </c>
      <c r="P63" s="77">
        <f t="shared" si="4"/>
        <v>7.5</v>
      </c>
      <c r="Q63" s="75">
        <v>21</v>
      </c>
      <c r="R63" s="78">
        <f t="shared" si="5"/>
        <v>12.6</v>
      </c>
      <c r="S63" s="75">
        <v>20</v>
      </c>
      <c r="T63" s="78">
        <f t="shared" si="6"/>
        <v>8</v>
      </c>
      <c r="U63" s="75">
        <v>19</v>
      </c>
      <c r="V63" s="78">
        <f t="shared" si="7"/>
        <v>3.8000000000000003</v>
      </c>
      <c r="W63" s="75">
        <v>17</v>
      </c>
      <c r="X63" s="78">
        <f t="shared" si="8"/>
        <v>20.399999999999999</v>
      </c>
      <c r="Y63" s="77">
        <f t="shared" si="9"/>
        <v>44.8</v>
      </c>
      <c r="Z63" s="79">
        <f t="shared" si="10"/>
        <v>67.3</v>
      </c>
    </row>
    <row r="64" spans="1:26" x14ac:dyDescent="0.25">
      <c r="A64" s="75">
        <v>59</v>
      </c>
      <c r="B64" s="80" t="s">
        <v>3866</v>
      </c>
      <c r="C64" s="80" t="s">
        <v>3854</v>
      </c>
      <c r="D64" s="80" t="s">
        <v>3867</v>
      </c>
      <c r="E64" s="80">
        <v>4</v>
      </c>
      <c r="F64" s="80">
        <v>3</v>
      </c>
      <c r="G64" s="80">
        <v>3</v>
      </c>
      <c r="H64" s="80">
        <v>3</v>
      </c>
      <c r="I64" s="77">
        <f t="shared" si="0"/>
        <v>16.25</v>
      </c>
      <c r="J64" s="76">
        <v>13</v>
      </c>
      <c r="K64" s="78">
        <f t="shared" si="1"/>
        <v>3.25</v>
      </c>
      <c r="L64" s="76">
        <v>13</v>
      </c>
      <c r="M64" s="78">
        <f t="shared" si="2"/>
        <v>3.25</v>
      </c>
      <c r="N64" s="76">
        <v>10</v>
      </c>
      <c r="O64" s="78">
        <f t="shared" si="3"/>
        <v>2.5</v>
      </c>
      <c r="P64" s="77">
        <f t="shared" si="4"/>
        <v>9</v>
      </c>
      <c r="Q64" s="76">
        <v>24</v>
      </c>
      <c r="R64" s="78">
        <f t="shared" si="5"/>
        <v>14.399999999999999</v>
      </c>
      <c r="S64" s="76">
        <v>19</v>
      </c>
      <c r="T64" s="78">
        <f t="shared" si="6"/>
        <v>7.6000000000000005</v>
      </c>
      <c r="U64" s="76">
        <v>16</v>
      </c>
      <c r="V64" s="78">
        <f t="shared" si="7"/>
        <v>3.2</v>
      </c>
      <c r="W64" s="76">
        <v>14</v>
      </c>
      <c r="X64" s="78">
        <f t="shared" si="8"/>
        <v>16.8</v>
      </c>
      <c r="Y64" s="77">
        <f t="shared" si="9"/>
        <v>42</v>
      </c>
      <c r="Z64" s="79">
        <f t="shared" si="10"/>
        <v>67.25</v>
      </c>
    </row>
    <row r="65" spans="1:26" x14ac:dyDescent="0.25">
      <c r="A65" s="80">
        <v>60</v>
      </c>
      <c r="B65" s="80" t="s">
        <v>215</v>
      </c>
      <c r="C65" s="80" t="s">
        <v>815</v>
      </c>
      <c r="D65" s="80" t="s">
        <v>114</v>
      </c>
      <c r="E65" s="80">
        <v>4</v>
      </c>
      <c r="F65" s="80">
        <v>3</v>
      </c>
      <c r="G65" s="80">
        <v>3</v>
      </c>
      <c r="H65" s="80">
        <v>3</v>
      </c>
      <c r="I65" s="77">
        <f t="shared" si="0"/>
        <v>16.25</v>
      </c>
      <c r="J65" s="75">
        <v>8</v>
      </c>
      <c r="K65" s="78">
        <f t="shared" si="1"/>
        <v>2</v>
      </c>
      <c r="L65" s="75">
        <v>13</v>
      </c>
      <c r="M65" s="78">
        <f t="shared" si="2"/>
        <v>3.25</v>
      </c>
      <c r="N65" s="75">
        <v>13</v>
      </c>
      <c r="O65" s="78">
        <f t="shared" si="3"/>
        <v>3.25</v>
      </c>
      <c r="P65" s="77">
        <f t="shared" si="4"/>
        <v>8.5</v>
      </c>
      <c r="Q65" s="75">
        <v>18</v>
      </c>
      <c r="R65" s="78">
        <f t="shared" si="5"/>
        <v>10.799999999999999</v>
      </c>
      <c r="S65" s="75">
        <v>20</v>
      </c>
      <c r="T65" s="78">
        <f t="shared" si="6"/>
        <v>8</v>
      </c>
      <c r="U65" s="75">
        <v>16</v>
      </c>
      <c r="V65" s="78">
        <f t="shared" si="7"/>
        <v>3.2</v>
      </c>
      <c r="W65" s="75">
        <v>17</v>
      </c>
      <c r="X65" s="78">
        <f t="shared" si="8"/>
        <v>20.399999999999999</v>
      </c>
      <c r="Y65" s="77">
        <f t="shared" si="9"/>
        <v>42.399999999999991</v>
      </c>
      <c r="Z65" s="79">
        <f t="shared" si="10"/>
        <v>67.149999999999991</v>
      </c>
    </row>
    <row r="66" spans="1:26" x14ac:dyDescent="0.25">
      <c r="A66" s="75">
        <v>61</v>
      </c>
      <c r="B66" s="80" t="s">
        <v>857</v>
      </c>
      <c r="C66" s="80" t="s">
        <v>3868</v>
      </c>
      <c r="D66" s="80" t="s">
        <v>3869</v>
      </c>
      <c r="E66" s="80">
        <v>4</v>
      </c>
      <c r="F66" s="80">
        <v>4</v>
      </c>
      <c r="G66" s="80">
        <v>4</v>
      </c>
      <c r="H66" s="80">
        <v>4</v>
      </c>
      <c r="I66" s="77">
        <f t="shared" si="0"/>
        <v>20</v>
      </c>
      <c r="J66" s="75">
        <v>19</v>
      </c>
      <c r="K66" s="78">
        <f t="shared" si="1"/>
        <v>4.75</v>
      </c>
      <c r="L66" s="75">
        <v>19</v>
      </c>
      <c r="M66" s="78">
        <f t="shared" si="2"/>
        <v>4.75</v>
      </c>
      <c r="N66" s="75">
        <v>12</v>
      </c>
      <c r="O66" s="78">
        <f t="shared" si="3"/>
        <v>3</v>
      </c>
      <c r="P66" s="77">
        <f t="shared" si="4"/>
        <v>12.5</v>
      </c>
      <c r="Q66" s="75">
        <v>14</v>
      </c>
      <c r="R66" s="78">
        <f t="shared" si="5"/>
        <v>8.4</v>
      </c>
      <c r="S66" s="75">
        <v>23</v>
      </c>
      <c r="T66" s="78">
        <f t="shared" si="6"/>
        <v>9.2000000000000011</v>
      </c>
      <c r="U66" s="75">
        <v>15</v>
      </c>
      <c r="V66" s="78">
        <f t="shared" si="7"/>
        <v>3</v>
      </c>
      <c r="W66" s="75">
        <v>11</v>
      </c>
      <c r="X66" s="78">
        <f t="shared" si="8"/>
        <v>13.2</v>
      </c>
      <c r="Y66" s="77">
        <f t="shared" si="9"/>
        <v>33.799999999999997</v>
      </c>
      <c r="Z66" s="79">
        <f t="shared" si="10"/>
        <v>66.3</v>
      </c>
    </row>
    <row r="67" spans="1:26" x14ac:dyDescent="0.25">
      <c r="A67" s="80">
        <v>62</v>
      </c>
      <c r="B67" s="80" t="s">
        <v>205</v>
      </c>
      <c r="C67" s="80" t="s">
        <v>229</v>
      </c>
      <c r="D67" s="80" t="s">
        <v>138</v>
      </c>
      <c r="E67" s="80">
        <v>4</v>
      </c>
      <c r="F67" s="80">
        <v>3</v>
      </c>
      <c r="G67" s="80">
        <v>4</v>
      </c>
      <c r="H67" s="80">
        <v>3</v>
      </c>
      <c r="I67" s="77">
        <f t="shared" si="0"/>
        <v>17.5</v>
      </c>
      <c r="J67" s="75">
        <v>15</v>
      </c>
      <c r="K67" s="78">
        <f t="shared" si="1"/>
        <v>3.75</v>
      </c>
      <c r="L67" s="75">
        <v>14</v>
      </c>
      <c r="M67" s="78">
        <f t="shared" si="2"/>
        <v>3.5</v>
      </c>
      <c r="N67" s="75">
        <v>11</v>
      </c>
      <c r="O67" s="78">
        <f t="shared" si="3"/>
        <v>2.75</v>
      </c>
      <c r="P67" s="77">
        <f t="shared" si="4"/>
        <v>10</v>
      </c>
      <c r="Q67" s="75">
        <v>15</v>
      </c>
      <c r="R67" s="78">
        <f t="shared" si="5"/>
        <v>9</v>
      </c>
      <c r="S67" s="75">
        <v>18</v>
      </c>
      <c r="T67" s="78">
        <f t="shared" si="6"/>
        <v>7.2</v>
      </c>
      <c r="U67" s="75">
        <v>17</v>
      </c>
      <c r="V67" s="78">
        <f t="shared" si="7"/>
        <v>3.4000000000000004</v>
      </c>
      <c r="W67" s="75">
        <v>16</v>
      </c>
      <c r="X67" s="78">
        <f t="shared" si="8"/>
        <v>19.2</v>
      </c>
      <c r="Y67" s="77">
        <f t="shared" si="9"/>
        <v>38.799999999999997</v>
      </c>
      <c r="Z67" s="79">
        <f t="shared" si="10"/>
        <v>66.3</v>
      </c>
    </row>
    <row r="68" spans="1:26" x14ac:dyDescent="0.25">
      <c r="A68" s="75">
        <v>63</v>
      </c>
      <c r="B68" s="80" t="s">
        <v>3870</v>
      </c>
      <c r="C68" s="80" t="s">
        <v>1009</v>
      </c>
      <c r="D68" s="80" t="s">
        <v>808</v>
      </c>
      <c r="E68" s="80">
        <v>5</v>
      </c>
      <c r="F68" s="80">
        <v>5</v>
      </c>
      <c r="G68" s="80">
        <v>4</v>
      </c>
      <c r="H68" s="80">
        <v>3</v>
      </c>
      <c r="I68" s="77">
        <f t="shared" si="0"/>
        <v>21.25</v>
      </c>
      <c r="J68" s="75">
        <v>17</v>
      </c>
      <c r="K68" s="78">
        <f t="shared" si="1"/>
        <v>4.25</v>
      </c>
      <c r="L68" s="75">
        <v>17</v>
      </c>
      <c r="M68" s="78">
        <f t="shared" si="2"/>
        <v>4.25</v>
      </c>
      <c r="N68" s="75">
        <v>17</v>
      </c>
      <c r="O68" s="78">
        <f t="shared" si="3"/>
        <v>4.25</v>
      </c>
      <c r="P68" s="77">
        <f t="shared" si="4"/>
        <v>12.75</v>
      </c>
      <c r="Q68" s="75">
        <v>13</v>
      </c>
      <c r="R68" s="78">
        <f t="shared" si="5"/>
        <v>7.8</v>
      </c>
      <c r="S68" s="75">
        <v>13</v>
      </c>
      <c r="T68" s="78">
        <f t="shared" si="6"/>
        <v>5.2</v>
      </c>
      <c r="U68" s="75">
        <v>12</v>
      </c>
      <c r="V68" s="78">
        <f t="shared" si="7"/>
        <v>2.4000000000000004</v>
      </c>
      <c r="W68" s="75">
        <v>14</v>
      </c>
      <c r="X68" s="78">
        <f t="shared" si="8"/>
        <v>16.8</v>
      </c>
      <c r="Y68" s="77">
        <f t="shared" si="9"/>
        <v>32.200000000000003</v>
      </c>
      <c r="Z68" s="79">
        <f t="shared" si="10"/>
        <v>66.2</v>
      </c>
    </row>
    <row r="69" spans="1:26" x14ac:dyDescent="0.25">
      <c r="A69" s="80">
        <v>64</v>
      </c>
      <c r="B69" s="80" t="s">
        <v>147</v>
      </c>
      <c r="C69" s="80" t="s">
        <v>1003</v>
      </c>
      <c r="D69" s="80" t="s">
        <v>984</v>
      </c>
      <c r="E69" s="80">
        <v>4</v>
      </c>
      <c r="F69" s="80">
        <v>4</v>
      </c>
      <c r="G69" s="80">
        <v>4</v>
      </c>
      <c r="H69" s="80">
        <v>4</v>
      </c>
      <c r="I69" s="77">
        <f t="shared" si="0"/>
        <v>20</v>
      </c>
      <c r="J69" s="75">
        <v>19</v>
      </c>
      <c r="K69" s="78">
        <f t="shared" si="1"/>
        <v>4.75</v>
      </c>
      <c r="L69" s="75">
        <v>18</v>
      </c>
      <c r="M69" s="78">
        <f t="shared" si="2"/>
        <v>4.5</v>
      </c>
      <c r="N69" s="75">
        <v>14</v>
      </c>
      <c r="O69" s="78">
        <f t="shared" si="3"/>
        <v>3.5</v>
      </c>
      <c r="P69" s="77">
        <f t="shared" si="4"/>
        <v>12.75</v>
      </c>
      <c r="Q69" s="75">
        <v>12</v>
      </c>
      <c r="R69" s="78">
        <f t="shared" si="5"/>
        <v>7.1999999999999993</v>
      </c>
      <c r="S69" s="75">
        <v>16</v>
      </c>
      <c r="T69" s="78">
        <f t="shared" si="6"/>
        <v>6.4</v>
      </c>
      <c r="U69" s="75">
        <v>21</v>
      </c>
      <c r="V69" s="78">
        <f t="shared" si="7"/>
        <v>4.2</v>
      </c>
      <c r="W69" s="75">
        <v>13</v>
      </c>
      <c r="X69" s="78">
        <f t="shared" si="8"/>
        <v>15.6</v>
      </c>
      <c r="Y69" s="77">
        <f t="shared" si="9"/>
        <v>33.4</v>
      </c>
      <c r="Z69" s="79">
        <f t="shared" si="10"/>
        <v>66.150000000000006</v>
      </c>
    </row>
    <row r="70" spans="1:26" x14ac:dyDescent="0.25">
      <c r="A70" s="75">
        <v>65</v>
      </c>
      <c r="B70" s="80" t="s">
        <v>954</v>
      </c>
      <c r="C70" s="80" t="s">
        <v>3871</v>
      </c>
      <c r="D70" s="80" t="s">
        <v>50</v>
      </c>
      <c r="E70" s="80">
        <v>5</v>
      </c>
      <c r="F70" s="80">
        <v>5</v>
      </c>
      <c r="G70" s="80">
        <v>4</v>
      </c>
      <c r="H70" s="80">
        <v>4</v>
      </c>
      <c r="I70" s="77">
        <f t="shared" ref="I70:I96" si="11">((E70+F70+G70+H70)/4)*5</f>
        <v>22.5</v>
      </c>
      <c r="J70" s="76">
        <v>19</v>
      </c>
      <c r="K70" s="78">
        <f t="shared" ref="K70:K96" si="12">J70/4</f>
        <v>4.75</v>
      </c>
      <c r="L70" s="76">
        <v>16</v>
      </c>
      <c r="M70" s="78">
        <f t="shared" ref="M70:M96" si="13">L70/4</f>
        <v>4</v>
      </c>
      <c r="N70" s="76">
        <v>20</v>
      </c>
      <c r="O70" s="78">
        <f t="shared" ref="O70:O96" si="14">N70/4</f>
        <v>5</v>
      </c>
      <c r="P70" s="77">
        <f t="shared" ref="P70:P96" si="15">K70+M70+O70</f>
        <v>13.75</v>
      </c>
      <c r="Q70" s="76">
        <v>17</v>
      </c>
      <c r="R70" s="78">
        <f t="shared" ref="R70:R96" si="16">Q70*0.6</f>
        <v>10.199999999999999</v>
      </c>
      <c r="S70" s="76">
        <v>10</v>
      </c>
      <c r="T70" s="78">
        <f t="shared" ref="T70:T96" si="17">S70*0.4</f>
        <v>4</v>
      </c>
      <c r="U70" s="76">
        <v>12</v>
      </c>
      <c r="V70" s="78">
        <f t="shared" ref="V70:V96" si="18">U70*0.2</f>
        <v>2.4000000000000004</v>
      </c>
      <c r="W70" s="76">
        <v>11</v>
      </c>
      <c r="X70" s="78">
        <f t="shared" ref="X70:X96" si="19">W70*1.2</f>
        <v>13.2</v>
      </c>
      <c r="Y70" s="77">
        <f t="shared" ref="Y70:Y96" si="20">R70+T70+V70+X70</f>
        <v>29.8</v>
      </c>
      <c r="Z70" s="79">
        <f t="shared" ref="Z70:Z96" si="21">I70+P70+Y70</f>
        <v>66.05</v>
      </c>
    </row>
    <row r="71" spans="1:26" x14ac:dyDescent="0.25">
      <c r="A71" s="80">
        <v>66</v>
      </c>
      <c r="B71" s="80" t="s">
        <v>843</v>
      </c>
      <c r="C71" s="80" t="s">
        <v>855</v>
      </c>
      <c r="D71" s="80" t="s">
        <v>160</v>
      </c>
      <c r="E71" s="80">
        <v>3</v>
      </c>
      <c r="F71" s="80">
        <v>3</v>
      </c>
      <c r="G71" s="80">
        <v>3</v>
      </c>
      <c r="H71" s="80">
        <v>4</v>
      </c>
      <c r="I71" s="77">
        <f t="shared" si="11"/>
        <v>16.25</v>
      </c>
      <c r="J71" s="75">
        <v>13</v>
      </c>
      <c r="K71" s="78">
        <f t="shared" si="12"/>
        <v>3.25</v>
      </c>
      <c r="L71" s="75">
        <v>9</v>
      </c>
      <c r="M71" s="78">
        <f t="shared" si="13"/>
        <v>2.25</v>
      </c>
      <c r="N71" s="75">
        <v>15</v>
      </c>
      <c r="O71" s="78">
        <f t="shared" si="14"/>
        <v>3.75</v>
      </c>
      <c r="P71" s="77">
        <f t="shared" si="15"/>
        <v>9.25</v>
      </c>
      <c r="Q71" s="75">
        <v>21</v>
      </c>
      <c r="R71" s="78">
        <f t="shared" si="16"/>
        <v>12.6</v>
      </c>
      <c r="S71" s="75">
        <v>19</v>
      </c>
      <c r="T71" s="78">
        <f t="shared" si="17"/>
        <v>7.6000000000000005</v>
      </c>
      <c r="U71" s="75">
        <v>16</v>
      </c>
      <c r="V71" s="78">
        <f t="shared" si="18"/>
        <v>3.2</v>
      </c>
      <c r="W71" s="75">
        <v>14</v>
      </c>
      <c r="X71" s="78">
        <f t="shared" si="19"/>
        <v>16.8</v>
      </c>
      <c r="Y71" s="77">
        <f t="shared" si="20"/>
        <v>40.200000000000003</v>
      </c>
      <c r="Z71" s="79">
        <f t="shared" si="21"/>
        <v>65.7</v>
      </c>
    </row>
    <row r="72" spans="1:26" x14ac:dyDescent="0.25">
      <c r="A72" s="75">
        <v>67</v>
      </c>
      <c r="B72" s="80" t="s">
        <v>204</v>
      </c>
      <c r="C72" s="80" t="s">
        <v>988</v>
      </c>
      <c r="D72" s="80" t="s">
        <v>3872</v>
      </c>
      <c r="E72" s="80">
        <v>4</v>
      </c>
      <c r="F72" s="80">
        <v>4</v>
      </c>
      <c r="G72" s="80">
        <v>3</v>
      </c>
      <c r="H72" s="80">
        <v>4</v>
      </c>
      <c r="I72" s="77">
        <f t="shared" si="11"/>
        <v>18.75</v>
      </c>
      <c r="J72" s="75">
        <v>13</v>
      </c>
      <c r="K72" s="78">
        <f t="shared" si="12"/>
        <v>3.25</v>
      </c>
      <c r="L72" s="75">
        <v>18</v>
      </c>
      <c r="M72" s="78">
        <f t="shared" si="13"/>
        <v>4.5</v>
      </c>
      <c r="N72" s="75">
        <v>15</v>
      </c>
      <c r="O72" s="78">
        <f t="shared" si="14"/>
        <v>3.75</v>
      </c>
      <c r="P72" s="77">
        <f t="shared" si="15"/>
        <v>11.5</v>
      </c>
      <c r="Q72" s="75">
        <v>15</v>
      </c>
      <c r="R72" s="78">
        <f t="shared" si="16"/>
        <v>9</v>
      </c>
      <c r="S72" s="75">
        <v>7</v>
      </c>
      <c r="T72" s="78">
        <f t="shared" si="17"/>
        <v>2.8000000000000003</v>
      </c>
      <c r="U72" s="75">
        <v>16</v>
      </c>
      <c r="V72" s="78">
        <f t="shared" si="18"/>
        <v>3.2</v>
      </c>
      <c r="W72" s="75">
        <v>17</v>
      </c>
      <c r="X72" s="78">
        <f t="shared" si="19"/>
        <v>20.399999999999999</v>
      </c>
      <c r="Y72" s="77">
        <f t="shared" si="20"/>
        <v>35.4</v>
      </c>
      <c r="Z72" s="79">
        <f t="shared" si="21"/>
        <v>65.650000000000006</v>
      </c>
    </row>
    <row r="73" spans="1:26" x14ac:dyDescent="0.25">
      <c r="A73" s="80">
        <v>68</v>
      </c>
      <c r="B73" s="80" t="s">
        <v>1045</v>
      </c>
      <c r="C73" s="80" t="s">
        <v>876</v>
      </c>
      <c r="D73" s="80" t="s">
        <v>951</v>
      </c>
      <c r="E73" s="80">
        <v>5</v>
      </c>
      <c r="F73" s="80">
        <v>5</v>
      </c>
      <c r="G73" s="80">
        <v>4</v>
      </c>
      <c r="H73" s="80">
        <v>5</v>
      </c>
      <c r="I73" s="77">
        <f t="shared" si="11"/>
        <v>23.75</v>
      </c>
      <c r="J73" s="75">
        <v>20</v>
      </c>
      <c r="K73" s="78">
        <f t="shared" si="12"/>
        <v>5</v>
      </c>
      <c r="L73" s="75">
        <v>20</v>
      </c>
      <c r="M73" s="78">
        <f t="shared" si="13"/>
        <v>5</v>
      </c>
      <c r="N73" s="75">
        <v>20</v>
      </c>
      <c r="O73" s="78">
        <f t="shared" si="14"/>
        <v>5</v>
      </c>
      <c r="P73" s="77">
        <f t="shared" si="15"/>
        <v>15</v>
      </c>
      <c r="Q73" s="75">
        <v>16</v>
      </c>
      <c r="R73" s="78">
        <f t="shared" si="16"/>
        <v>9.6</v>
      </c>
      <c r="S73" s="75">
        <v>9</v>
      </c>
      <c r="T73" s="78">
        <f t="shared" si="17"/>
        <v>3.6</v>
      </c>
      <c r="U73" s="75">
        <v>14</v>
      </c>
      <c r="V73" s="78">
        <f t="shared" si="18"/>
        <v>2.8000000000000003</v>
      </c>
      <c r="W73" s="75">
        <v>9</v>
      </c>
      <c r="X73" s="78">
        <f t="shared" si="19"/>
        <v>10.799999999999999</v>
      </c>
      <c r="Y73" s="77">
        <f t="shared" si="20"/>
        <v>26.799999999999997</v>
      </c>
      <c r="Z73" s="79">
        <f t="shared" si="21"/>
        <v>65.55</v>
      </c>
    </row>
    <row r="74" spans="1:26" x14ac:dyDescent="0.25">
      <c r="A74" s="75">
        <v>69</v>
      </c>
      <c r="B74" s="80" t="s">
        <v>3852</v>
      </c>
      <c r="C74" s="80" t="s">
        <v>3873</v>
      </c>
      <c r="D74" s="80" t="s">
        <v>3874</v>
      </c>
      <c r="E74" s="80">
        <v>4</v>
      </c>
      <c r="F74" s="80">
        <v>3</v>
      </c>
      <c r="G74" s="80">
        <v>3</v>
      </c>
      <c r="H74" s="80">
        <v>3</v>
      </c>
      <c r="I74" s="77">
        <f t="shared" si="11"/>
        <v>16.25</v>
      </c>
      <c r="J74" s="75">
        <v>17</v>
      </c>
      <c r="K74" s="78">
        <f t="shared" si="12"/>
        <v>4.25</v>
      </c>
      <c r="L74" s="75">
        <v>12</v>
      </c>
      <c r="M74" s="78">
        <f t="shared" si="13"/>
        <v>3</v>
      </c>
      <c r="N74" s="75">
        <v>13</v>
      </c>
      <c r="O74" s="78">
        <f t="shared" si="14"/>
        <v>3.25</v>
      </c>
      <c r="P74" s="77">
        <f t="shared" si="15"/>
        <v>10.5</v>
      </c>
      <c r="Q74" s="75">
        <v>14</v>
      </c>
      <c r="R74" s="78">
        <f t="shared" si="16"/>
        <v>8.4</v>
      </c>
      <c r="S74" s="75">
        <v>18</v>
      </c>
      <c r="T74" s="78">
        <f t="shared" si="17"/>
        <v>7.2</v>
      </c>
      <c r="U74" s="75">
        <v>13</v>
      </c>
      <c r="V74" s="78">
        <f t="shared" si="18"/>
        <v>2.6</v>
      </c>
      <c r="W74" s="75">
        <v>17</v>
      </c>
      <c r="X74" s="78">
        <f t="shared" si="19"/>
        <v>20.399999999999999</v>
      </c>
      <c r="Y74" s="77">
        <f t="shared" si="20"/>
        <v>38.6</v>
      </c>
      <c r="Z74" s="79">
        <f t="shared" si="21"/>
        <v>65.349999999999994</v>
      </c>
    </row>
    <row r="75" spans="1:26" x14ac:dyDescent="0.25">
      <c r="A75" s="80">
        <v>70</v>
      </c>
      <c r="B75" s="80" t="s">
        <v>195</v>
      </c>
      <c r="C75" s="80" t="s">
        <v>815</v>
      </c>
      <c r="D75" s="80" t="s">
        <v>114</v>
      </c>
      <c r="E75" s="80">
        <v>4</v>
      </c>
      <c r="F75" s="80">
        <v>3</v>
      </c>
      <c r="G75" s="80">
        <v>2</v>
      </c>
      <c r="H75" s="80">
        <v>3</v>
      </c>
      <c r="I75" s="77">
        <f t="shared" si="11"/>
        <v>15</v>
      </c>
      <c r="J75" s="75">
        <v>16</v>
      </c>
      <c r="K75" s="78">
        <f t="shared" si="12"/>
        <v>4</v>
      </c>
      <c r="L75" s="75">
        <v>9</v>
      </c>
      <c r="M75" s="78">
        <f t="shared" si="13"/>
        <v>2.25</v>
      </c>
      <c r="N75" s="75">
        <v>10</v>
      </c>
      <c r="O75" s="78">
        <f t="shared" si="14"/>
        <v>2.5</v>
      </c>
      <c r="P75" s="77">
        <f t="shared" si="15"/>
        <v>8.75</v>
      </c>
      <c r="Q75" s="75">
        <v>16</v>
      </c>
      <c r="R75" s="78">
        <f t="shared" si="16"/>
        <v>9.6</v>
      </c>
      <c r="S75" s="75">
        <v>14</v>
      </c>
      <c r="T75" s="78">
        <f t="shared" si="17"/>
        <v>5.6000000000000005</v>
      </c>
      <c r="U75" s="75">
        <v>12</v>
      </c>
      <c r="V75" s="78">
        <f t="shared" si="18"/>
        <v>2.4000000000000004</v>
      </c>
      <c r="W75" s="75">
        <v>20</v>
      </c>
      <c r="X75" s="78">
        <f t="shared" si="19"/>
        <v>24</v>
      </c>
      <c r="Y75" s="77">
        <f t="shared" si="20"/>
        <v>41.6</v>
      </c>
      <c r="Z75" s="79">
        <f t="shared" si="21"/>
        <v>65.349999999999994</v>
      </c>
    </row>
    <row r="76" spans="1:26" x14ac:dyDescent="0.25">
      <c r="A76" s="75">
        <v>71</v>
      </c>
      <c r="B76" s="80" t="s">
        <v>985</v>
      </c>
      <c r="C76" s="80" t="s">
        <v>3853</v>
      </c>
      <c r="D76" s="80" t="s">
        <v>50</v>
      </c>
      <c r="E76" s="80">
        <v>3</v>
      </c>
      <c r="F76" s="80">
        <v>3</v>
      </c>
      <c r="G76" s="80">
        <v>2</v>
      </c>
      <c r="H76" s="80">
        <v>3</v>
      </c>
      <c r="I76" s="77">
        <f t="shared" si="11"/>
        <v>13.75</v>
      </c>
      <c r="J76" s="75">
        <v>9</v>
      </c>
      <c r="K76" s="78">
        <f t="shared" si="12"/>
        <v>2.25</v>
      </c>
      <c r="L76" s="75">
        <v>8</v>
      </c>
      <c r="M76" s="78">
        <f t="shared" si="13"/>
        <v>2</v>
      </c>
      <c r="N76" s="75">
        <v>10</v>
      </c>
      <c r="O76" s="78">
        <f t="shared" si="14"/>
        <v>2.5</v>
      </c>
      <c r="P76" s="77">
        <f t="shared" si="15"/>
        <v>6.75</v>
      </c>
      <c r="Q76" s="75">
        <v>20</v>
      </c>
      <c r="R76" s="78">
        <f t="shared" si="16"/>
        <v>12</v>
      </c>
      <c r="S76" s="75">
        <v>23</v>
      </c>
      <c r="T76" s="78">
        <f t="shared" si="17"/>
        <v>9.2000000000000011</v>
      </c>
      <c r="U76" s="75">
        <v>22</v>
      </c>
      <c r="V76" s="78">
        <f t="shared" si="18"/>
        <v>4.4000000000000004</v>
      </c>
      <c r="W76" s="75">
        <v>16</v>
      </c>
      <c r="X76" s="78">
        <f t="shared" si="19"/>
        <v>19.2</v>
      </c>
      <c r="Y76" s="77">
        <f t="shared" si="20"/>
        <v>44.8</v>
      </c>
      <c r="Z76" s="79">
        <f t="shared" si="21"/>
        <v>65.3</v>
      </c>
    </row>
    <row r="77" spans="1:26" x14ac:dyDescent="0.25">
      <c r="A77" s="80">
        <v>72</v>
      </c>
      <c r="B77" s="80" t="s">
        <v>66</v>
      </c>
      <c r="C77" s="80" t="s">
        <v>1029</v>
      </c>
      <c r="D77" s="80" t="s">
        <v>27</v>
      </c>
      <c r="E77" s="80">
        <v>3</v>
      </c>
      <c r="F77" s="80">
        <v>3</v>
      </c>
      <c r="G77" s="80">
        <v>3</v>
      </c>
      <c r="H77" s="80">
        <v>3</v>
      </c>
      <c r="I77" s="77">
        <f t="shared" si="11"/>
        <v>15</v>
      </c>
      <c r="J77" s="75">
        <v>9</v>
      </c>
      <c r="K77" s="78">
        <f t="shared" si="12"/>
        <v>2.25</v>
      </c>
      <c r="L77" s="75">
        <v>9</v>
      </c>
      <c r="M77" s="78">
        <f t="shared" si="13"/>
        <v>2.25</v>
      </c>
      <c r="N77" s="75">
        <v>11</v>
      </c>
      <c r="O77" s="78">
        <f t="shared" si="14"/>
        <v>2.75</v>
      </c>
      <c r="P77" s="77">
        <f t="shared" si="15"/>
        <v>7.25</v>
      </c>
      <c r="Q77" s="75">
        <v>19</v>
      </c>
      <c r="R77" s="78">
        <f t="shared" si="16"/>
        <v>11.4</v>
      </c>
      <c r="S77" s="75">
        <v>21</v>
      </c>
      <c r="T77" s="78">
        <f t="shared" si="17"/>
        <v>8.4</v>
      </c>
      <c r="U77" s="75">
        <v>19</v>
      </c>
      <c r="V77" s="78">
        <f t="shared" si="18"/>
        <v>3.8000000000000003</v>
      </c>
      <c r="W77" s="75">
        <v>16</v>
      </c>
      <c r="X77" s="78">
        <f t="shared" si="19"/>
        <v>19.2</v>
      </c>
      <c r="Y77" s="77">
        <f t="shared" si="20"/>
        <v>42.8</v>
      </c>
      <c r="Z77" s="79">
        <f t="shared" si="21"/>
        <v>65.05</v>
      </c>
    </row>
    <row r="78" spans="1:26" x14ac:dyDescent="0.25">
      <c r="A78" s="75">
        <v>73</v>
      </c>
      <c r="B78" s="80" t="s">
        <v>1032</v>
      </c>
      <c r="C78" s="80" t="s">
        <v>3875</v>
      </c>
      <c r="D78" s="80" t="s">
        <v>232</v>
      </c>
      <c r="E78" s="80">
        <v>4</v>
      </c>
      <c r="F78" s="80">
        <v>4</v>
      </c>
      <c r="G78" s="80">
        <v>4</v>
      </c>
      <c r="H78" s="80">
        <v>4</v>
      </c>
      <c r="I78" s="77">
        <f t="shared" si="11"/>
        <v>20</v>
      </c>
      <c r="J78" s="75">
        <v>17</v>
      </c>
      <c r="K78" s="78">
        <f t="shared" si="12"/>
        <v>4.25</v>
      </c>
      <c r="L78" s="75">
        <v>15</v>
      </c>
      <c r="M78" s="78">
        <f t="shared" si="13"/>
        <v>3.75</v>
      </c>
      <c r="N78" s="75">
        <v>13</v>
      </c>
      <c r="O78" s="78">
        <f t="shared" si="14"/>
        <v>3.25</v>
      </c>
      <c r="P78" s="77">
        <f t="shared" si="15"/>
        <v>11.25</v>
      </c>
      <c r="Q78" s="75">
        <v>14</v>
      </c>
      <c r="R78" s="78">
        <f t="shared" si="16"/>
        <v>8.4</v>
      </c>
      <c r="S78" s="75">
        <v>23</v>
      </c>
      <c r="T78" s="78">
        <f t="shared" si="17"/>
        <v>9.2000000000000011</v>
      </c>
      <c r="U78" s="75">
        <v>15</v>
      </c>
      <c r="V78" s="78">
        <f t="shared" si="18"/>
        <v>3</v>
      </c>
      <c r="W78" s="75">
        <v>11</v>
      </c>
      <c r="X78" s="78">
        <f t="shared" si="19"/>
        <v>13.2</v>
      </c>
      <c r="Y78" s="77">
        <f t="shared" si="20"/>
        <v>33.799999999999997</v>
      </c>
      <c r="Z78" s="79">
        <f t="shared" si="21"/>
        <v>65.05</v>
      </c>
    </row>
    <row r="79" spans="1:26" x14ac:dyDescent="0.25">
      <c r="A79" s="80">
        <v>74</v>
      </c>
      <c r="B79" s="80" t="s">
        <v>190</v>
      </c>
      <c r="C79" s="80" t="s">
        <v>189</v>
      </c>
      <c r="D79" s="80" t="s">
        <v>820</v>
      </c>
      <c r="E79" s="80">
        <v>3</v>
      </c>
      <c r="F79" s="80">
        <v>2</v>
      </c>
      <c r="G79" s="80">
        <v>2</v>
      </c>
      <c r="H79" s="80">
        <v>2</v>
      </c>
      <c r="I79" s="77">
        <f t="shared" si="11"/>
        <v>11.25</v>
      </c>
      <c r="J79" s="75">
        <v>8</v>
      </c>
      <c r="K79" s="78">
        <f t="shared" si="12"/>
        <v>2</v>
      </c>
      <c r="L79" s="75">
        <v>9</v>
      </c>
      <c r="M79" s="78">
        <f t="shared" si="13"/>
        <v>2.25</v>
      </c>
      <c r="N79" s="75">
        <v>9</v>
      </c>
      <c r="O79" s="78">
        <f t="shared" si="14"/>
        <v>2.25</v>
      </c>
      <c r="P79" s="77">
        <f t="shared" si="15"/>
        <v>6.5</v>
      </c>
      <c r="Q79" s="75">
        <v>21</v>
      </c>
      <c r="R79" s="78">
        <f t="shared" si="16"/>
        <v>12.6</v>
      </c>
      <c r="S79" s="75">
        <v>23</v>
      </c>
      <c r="T79" s="78">
        <f t="shared" si="17"/>
        <v>9.2000000000000011</v>
      </c>
      <c r="U79" s="75">
        <v>19</v>
      </c>
      <c r="V79" s="78">
        <f t="shared" si="18"/>
        <v>3.8000000000000003</v>
      </c>
      <c r="W79" s="75">
        <v>18</v>
      </c>
      <c r="X79" s="78">
        <f t="shared" si="19"/>
        <v>21.599999999999998</v>
      </c>
      <c r="Y79" s="77">
        <f t="shared" si="20"/>
        <v>47.2</v>
      </c>
      <c r="Z79" s="79">
        <f t="shared" si="21"/>
        <v>64.95</v>
      </c>
    </row>
    <row r="80" spans="1:26" x14ac:dyDescent="0.25">
      <c r="A80" s="75">
        <v>75</v>
      </c>
      <c r="B80" s="80" t="s">
        <v>969</v>
      </c>
      <c r="C80" s="80" t="s">
        <v>815</v>
      </c>
      <c r="D80" s="80" t="s">
        <v>77</v>
      </c>
      <c r="E80" s="80">
        <v>4</v>
      </c>
      <c r="F80" s="80">
        <v>4</v>
      </c>
      <c r="G80" s="80">
        <v>4</v>
      </c>
      <c r="H80" s="80">
        <v>4</v>
      </c>
      <c r="I80" s="77">
        <f t="shared" si="11"/>
        <v>20</v>
      </c>
      <c r="J80" s="75">
        <v>13</v>
      </c>
      <c r="K80" s="78">
        <f t="shared" si="12"/>
        <v>3.25</v>
      </c>
      <c r="L80" s="75">
        <v>14</v>
      </c>
      <c r="M80" s="78">
        <f t="shared" si="13"/>
        <v>3.5</v>
      </c>
      <c r="N80" s="75">
        <v>15</v>
      </c>
      <c r="O80" s="78">
        <f t="shared" si="14"/>
        <v>3.75</v>
      </c>
      <c r="P80" s="77">
        <f t="shared" si="15"/>
        <v>10.5</v>
      </c>
      <c r="Q80" s="75">
        <v>17</v>
      </c>
      <c r="R80" s="78">
        <f t="shared" si="16"/>
        <v>10.199999999999999</v>
      </c>
      <c r="S80" s="75">
        <v>17</v>
      </c>
      <c r="T80" s="78">
        <f t="shared" si="17"/>
        <v>6.8000000000000007</v>
      </c>
      <c r="U80" s="75">
        <v>9</v>
      </c>
      <c r="V80" s="78">
        <f t="shared" si="18"/>
        <v>1.8</v>
      </c>
      <c r="W80" s="75">
        <v>13</v>
      </c>
      <c r="X80" s="78">
        <f t="shared" si="19"/>
        <v>15.6</v>
      </c>
      <c r="Y80" s="77">
        <f t="shared" si="20"/>
        <v>34.4</v>
      </c>
      <c r="Z80" s="79">
        <f t="shared" si="21"/>
        <v>64.900000000000006</v>
      </c>
    </row>
    <row r="81" spans="1:26" x14ac:dyDescent="0.25">
      <c r="A81" s="80">
        <v>76</v>
      </c>
      <c r="B81" s="80" t="s">
        <v>3876</v>
      </c>
      <c r="C81" s="80" t="s">
        <v>776</v>
      </c>
      <c r="D81" s="80" t="s">
        <v>3877</v>
      </c>
      <c r="E81" s="80">
        <v>3</v>
      </c>
      <c r="F81" s="80">
        <v>3</v>
      </c>
      <c r="G81" s="80">
        <v>3</v>
      </c>
      <c r="H81" s="80">
        <v>4</v>
      </c>
      <c r="I81" s="77">
        <f t="shared" si="11"/>
        <v>16.25</v>
      </c>
      <c r="J81" s="75">
        <v>14</v>
      </c>
      <c r="K81" s="78">
        <f t="shared" si="12"/>
        <v>3.5</v>
      </c>
      <c r="L81" s="75">
        <v>11</v>
      </c>
      <c r="M81" s="78">
        <f t="shared" si="13"/>
        <v>2.75</v>
      </c>
      <c r="N81" s="75">
        <v>13</v>
      </c>
      <c r="O81" s="78">
        <f t="shared" si="14"/>
        <v>3.25</v>
      </c>
      <c r="P81" s="77">
        <f t="shared" si="15"/>
        <v>9.5</v>
      </c>
      <c r="Q81" s="75">
        <v>15</v>
      </c>
      <c r="R81" s="78">
        <f t="shared" si="16"/>
        <v>9</v>
      </c>
      <c r="S81" s="75">
        <v>15</v>
      </c>
      <c r="T81" s="78">
        <f t="shared" si="17"/>
        <v>6</v>
      </c>
      <c r="U81" s="75">
        <v>18</v>
      </c>
      <c r="V81" s="78">
        <f t="shared" si="18"/>
        <v>3.6</v>
      </c>
      <c r="W81" s="75">
        <v>17</v>
      </c>
      <c r="X81" s="78">
        <f t="shared" si="19"/>
        <v>20.399999999999999</v>
      </c>
      <c r="Y81" s="77">
        <f t="shared" si="20"/>
        <v>39</v>
      </c>
      <c r="Z81" s="79">
        <f t="shared" si="21"/>
        <v>64.75</v>
      </c>
    </row>
    <row r="82" spans="1:26" x14ac:dyDescent="0.25">
      <c r="A82" s="75">
        <v>77</v>
      </c>
      <c r="B82" s="80" t="s">
        <v>3878</v>
      </c>
      <c r="C82" s="80" t="s">
        <v>794</v>
      </c>
      <c r="D82" s="80" t="s">
        <v>23</v>
      </c>
      <c r="E82" s="80">
        <v>3</v>
      </c>
      <c r="F82" s="80">
        <v>2</v>
      </c>
      <c r="G82" s="80">
        <v>4</v>
      </c>
      <c r="H82" s="80">
        <v>4</v>
      </c>
      <c r="I82" s="77">
        <f t="shared" si="11"/>
        <v>16.25</v>
      </c>
      <c r="J82" s="75">
        <v>10</v>
      </c>
      <c r="K82" s="78">
        <f t="shared" si="12"/>
        <v>2.5</v>
      </c>
      <c r="L82" s="75">
        <v>11</v>
      </c>
      <c r="M82" s="78">
        <f t="shared" si="13"/>
        <v>2.75</v>
      </c>
      <c r="N82" s="75">
        <v>10</v>
      </c>
      <c r="O82" s="78">
        <f t="shared" si="14"/>
        <v>2.5</v>
      </c>
      <c r="P82" s="77">
        <f t="shared" si="15"/>
        <v>7.75</v>
      </c>
      <c r="Q82" s="75">
        <v>13</v>
      </c>
      <c r="R82" s="78">
        <f t="shared" si="16"/>
        <v>7.8</v>
      </c>
      <c r="S82" s="75">
        <v>11</v>
      </c>
      <c r="T82" s="78">
        <f t="shared" si="17"/>
        <v>4.4000000000000004</v>
      </c>
      <c r="U82" s="75">
        <v>10</v>
      </c>
      <c r="V82" s="78">
        <f t="shared" si="18"/>
        <v>2</v>
      </c>
      <c r="W82" s="75">
        <v>22</v>
      </c>
      <c r="X82" s="78">
        <f t="shared" si="19"/>
        <v>26.4</v>
      </c>
      <c r="Y82" s="77">
        <f t="shared" si="20"/>
        <v>40.599999999999994</v>
      </c>
      <c r="Z82" s="79">
        <f t="shared" si="21"/>
        <v>64.599999999999994</v>
      </c>
    </row>
    <row r="83" spans="1:26" x14ac:dyDescent="0.25">
      <c r="A83" s="80">
        <v>78</v>
      </c>
      <c r="B83" s="80" t="s">
        <v>3879</v>
      </c>
      <c r="C83" s="80" t="s">
        <v>794</v>
      </c>
      <c r="D83" s="80" t="s">
        <v>23</v>
      </c>
      <c r="E83" s="80">
        <v>4</v>
      </c>
      <c r="F83" s="80">
        <v>3</v>
      </c>
      <c r="G83" s="80">
        <v>4</v>
      </c>
      <c r="H83" s="80">
        <v>4</v>
      </c>
      <c r="I83" s="77">
        <f t="shared" si="11"/>
        <v>18.75</v>
      </c>
      <c r="J83" s="75">
        <v>12</v>
      </c>
      <c r="K83" s="78">
        <f t="shared" si="12"/>
        <v>3</v>
      </c>
      <c r="L83" s="75">
        <v>12</v>
      </c>
      <c r="M83" s="78">
        <f t="shared" si="13"/>
        <v>3</v>
      </c>
      <c r="N83" s="75">
        <v>12</v>
      </c>
      <c r="O83" s="78">
        <f t="shared" si="14"/>
        <v>3</v>
      </c>
      <c r="P83" s="77">
        <f t="shared" si="15"/>
        <v>9</v>
      </c>
      <c r="Q83" s="75">
        <v>14</v>
      </c>
      <c r="R83" s="78">
        <f t="shared" si="16"/>
        <v>8.4</v>
      </c>
      <c r="S83" s="75">
        <v>9</v>
      </c>
      <c r="T83" s="78">
        <f t="shared" si="17"/>
        <v>3.6</v>
      </c>
      <c r="U83" s="75">
        <v>16</v>
      </c>
      <c r="V83" s="78">
        <f t="shared" si="18"/>
        <v>3.2</v>
      </c>
      <c r="W83" s="75">
        <v>18</v>
      </c>
      <c r="X83" s="78">
        <f t="shared" si="19"/>
        <v>21.599999999999998</v>
      </c>
      <c r="Y83" s="77">
        <f t="shared" si="20"/>
        <v>36.799999999999997</v>
      </c>
      <c r="Z83" s="79">
        <f t="shared" si="21"/>
        <v>64.55</v>
      </c>
    </row>
    <row r="84" spans="1:26" x14ac:dyDescent="0.25">
      <c r="A84" s="75">
        <v>79</v>
      </c>
      <c r="B84" s="80" t="s">
        <v>945</v>
      </c>
      <c r="C84" s="80" t="s">
        <v>964</v>
      </c>
      <c r="D84" s="80" t="s">
        <v>130</v>
      </c>
      <c r="E84" s="80">
        <v>3</v>
      </c>
      <c r="F84" s="80">
        <v>3</v>
      </c>
      <c r="G84" s="80">
        <v>3</v>
      </c>
      <c r="H84" s="80">
        <v>3</v>
      </c>
      <c r="I84" s="77">
        <f t="shared" si="11"/>
        <v>15</v>
      </c>
      <c r="J84" s="75">
        <v>10</v>
      </c>
      <c r="K84" s="78">
        <f t="shared" si="12"/>
        <v>2.5</v>
      </c>
      <c r="L84" s="75">
        <v>13</v>
      </c>
      <c r="M84" s="78">
        <f t="shared" si="13"/>
        <v>3.25</v>
      </c>
      <c r="N84" s="75">
        <v>11</v>
      </c>
      <c r="O84" s="78">
        <f t="shared" si="14"/>
        <v>2.75</v>
      </c>
      <c r="P84" s="77">
        <f t="shared" si="15"/>
        <v>8.5</v>
      </c>
      <c r="Q84" s="75">
        <v>22</v>
      </c>
      <c r="R84" s="78">
        <f t="shared" si="16"/>
        <v>13.2</v>
      </c>
      <c r="S84" s="75">
        <v>24</v>
      </c>
      <c r="T84" s="78">
        <f t="shared" si="17"/>
        <v>9.6000000000000014</v>
      </c>
      <c r="U84" s="75">
        <v>12</v>
      </c>
      <c r="V84" s="78">
        <f t="shared" si="18"/>
        <v>2.4000000000000004</v>
      </c>
      <c r="W84" s="75">
        <v>13</v>
      </c>
      <c r="X84" s="78">
        <f t="shared" si="19"/>
        <v>15.6</v>
      </c>
      <c r="Y84" s="77">
        <f t="shared" si="20"/>
        <v>40.800000000000004</v>
      </c>
      <c r="Z84" s="79">
        <f t="shared" si="21"/>
        <v>64.300000000000011</v>
      </c>
    </row>
    <row r="85" spans="1:26" x14ac:dyDescent="0.25">
      <c r="A85" s="80">
        <v>80</v>
      </c>
      <c r="B85" s="80" t="s">
        <v>1060</v>
      </c>
      <c r="C85" s="80" t="s">
        <v>3880</v>
      </c>
      <c r="D85" s="80" t="s">
        <v>77</v>
      </c>
      <c r="E85" s="80">
        <v>3</v>
      </c>
      <c r="F85" s="80">
        <v>2</v>
      </c>
      <c r="G85" s="80">
        <v>3</v>
      </c>
      <c r="H85" s="80">
        <v>4</v>
      </c>
      <c r="I85" s="77">
        <f t="shared" si="11"/>
        <v>15</v>
      </c>
      <c r="J85" s="75">
        <v>13</v>
      </c>
      <c r="K85" s="78">
        <f t="shared" si="12"/>
        <v>3.25</v>
      </c>
      <c r="L85" s="75">
        <v>13</v>
      </c>
      <c r="M85" s="78">
        <f t="shared" si="13"/>
        <v>3.25</v>
      </c>
      <c r="N85" s="75">
        <v>14</v>
      </c>
      <c r="O85" s="78">
        <f t="shared" si="14"/>
        <v>3.5</v>
      </c>
      <c r="P85" s="77">
        <f t="shared" si="15"/>
        <v>10</v>
      </c>
      <c r="Q85" s="75">
        <v>13</v>
      </c>
      <c r="R85" s="78">
        <f t="shared" si="16"/>
        <v>7.8</v>
      </c>
      <c r="S85" s="75">
        <v>18</v>
      </c>
      <c r="T85" s="78">
        <f t="shared" si="17"/>
        <v>7.2</v>
      </c>
      <c r="U85" s="75">
        <v>19</v>
      </c>
      <c r="V85" s="78">
        <f t="shared" si="18"/>
        <v>3.8000000000000003</v>
      </c>
      <c r="W85" s="75">
        <v>17</v>
      </c>
      <c r="X85" s="78">
        <f t="shared" si="19"/>
        <v>20.399999999999999</v>
      </c>
      <c r="Y85" s="77">
        <f t="shared" si="20"/>
        <v>39.200000000000003</v>
      </c>
      <c r="Z85" s="79">
        <f t="shared" si="21"/>
        <v>64.2</v>
      </c>
    </row>
    <row r="86" spans="1:26" x14ac:dyDescent="0.25">
      <c r="A86" s="75">
        <v>81</v>
      </c>
      <c r="B86" s="80" t="s">
        <v>218</v>
      </c>
      <c r="C86" s="80" t="s">
        <v>3881</v>
      </c>
      <c r="D86" s="80" t="s">
        <v>3882</v>
      </c>
      <c r="E86" s="80">
        <v>4</v>
      </c>
      <c r="F86" s="80">
        <v>4</v>
      </c>
      <c r="G86" s="80">
        <v>4</v>
      </c>
      <c r="H86" s="80">
        <v>5</v>
      </c>
      <c r="I86" s="77">
        <f t="shared" si="11"/>
        <v>21.25</v>
      </c>
      <c r="J86" s="75">
        <v>17</v>
      </c>
      <c r="K86" s="78">
        <f t="shared" si="12"/>
        <v>4.25</v>
      </c>
      <c r="L86" s="75">
        <v>17</v>
      </c>
      <c r="M86" s="78">
        <f t="shared" si="13"/>
        <v>4.25</v>
      </c>
      <c r="N86" s="75">
        <v>18</v>
      </c>
      <c r="O86" s="78">
        <f t="shared" si="14"/>
        <v>4.5</v>
      </c>
      <c r="P86" s="77">
        <f t="shared" si="15"/>
        <v>13</v>
      </c>
      <c r="Q86" s="75">
        <v>16</v>
      </c>
      <c r="R86" s="78">
        <f t="shared" si="16"/>
        <v>9.6</v>
      </c>
      <c r="S86" s="75">
        <v>12</v>
      </c>
      <c r="T86" s="78">
        <f t="shared" si="17"/>
        <v>4.8000000000000007</v>
      </c>
      <c r="U86" s="75">
        <v>14</v>
      </c>
      <c r="V86" s="78">
        <f t="shared" si="18"/>
        <v>2.8000000000000003</v>
      </c>
      <c r="W86" s="75">
        <v>10</v>
      </c>
      <c r="X86" s="78">
        <f t="shared" si="19"/>
        <v>12</v>
      </c>
      <c r="Y86" s="77">
        <f t="shared" si="20"/>
        <v>29.2</v>
      </c>
      <c r="Z86" s="79">
        <f t="shared" si="21"/>
        <v>63.45</v>
      </c>
    </row>
    <row r="87" spans="1:26" x14ac:dyDescent="0.25">
      <c r="A87" s="80">
        <v>82</v>
      </c>
      <c r="B87" s="80" t="s">
        <v>205</v>
      </c>
      <c r="C87" s="80" t="s">
        <v>806</v>
      </c>
      <c r="D87" s="80" t="s">
        <v>253</v>
      </c>
      <c r="E87" s="80">
        <v>3</v>
      </c>
      <c r="F87" s="80">
        <v>3</v>
      </c>
      <c r="G87" s="80">
        <v>3</v>
      </c>
      <c r="H87" s="80">
        <v>4</v>
      </c>
      <c r="I87" s="77">
        <f t="shared" si="11"/>
        <v>16.25</v>
      </c>
      <c r="J87" s="75">
        <v>15</v>
      </c>
      <c r="K87" s="78">
        <f t="shared" si="12"/>
        <v>3.75</v>
      </c>
      <c r="L87" s="75">
        <v>12</v>
      </c>
      <c r="M87" s="78">
        <f t="shared" si="13"/>
        <v>3</v>
      </c>
      <c r="N87" s="75">
        <v>10</v>
      </c>
      <c r="O87" s="78">
        <f t="shared" si="14"/>
        <v>2.5</v>
      </c>
      <c r="P87" s="77">
        <f t="shared" si="15"/>
        <v>9.25</v>
      </c>
      <c r="Q87" s="75">
        <v>14</v>
      </c>
      <c r="R87" s="78">
        <f t="shared" si="16"/>
        <v>8.4</v>
      </c>
      <c r="S87" s="75">
        <v>14</v>
      </c>
      <c r="T87" s="78">
        <f t="shared" si="17"/>
        <v>5.6000000000000005</v>
      </c>
      <c r="U87" s="75">
        <v>10</v>
      </c>
      <c r="V87" s="78">
        <f t="shared" si="18"/>
        <v>2</v>
      </c>
      <c r="W87" s="75">
        <v>18</v>
      </c>
      <c r="X87" s="78">
        <f t="shared" si="19"/>
        <v>21.599999999999998</v>
      </c>
      <c r="Y87" s="77">
        <f t="shared" si="20"/>
        <v>37.599999999999994</v>
      </c>
      <c r="Z87" s="79">
        <f t="shared" si="21"/>
        <v>63.099999999999994</v>
      </c>
    </row>
    <row r="88" spans="1:26" x14ac:dyDescent="0.25">
      <c r="A88" s="75">
        <v>83</v>
      </c>
      <c r="B88" s="80" t="s">
        <v>174</v>
      </c>
      <c r="C88" s="80" t="s">
        <v>770</v>
      </c>
      <c r="D88" s="80" t="s">
        <v>3883</v>
      </c>
      <c r="E88" s="80">
        <v>3</v>
      </c>
      <c r="F88" s="80">
        <v>3</v>
      </c>
      <c r="G88" s="80">
        <v>4</v>
      </c>
      <c r="H88" s="80">
        <v>4</v>
      </c>
      <c r="I88" s="77">
        <f t="shared" si="11"/>
        <v>17.5</v>
      </c>
      <c r="J88" s="75">
        <v>14</v>
      </c>
      <c r="K88" s="78">
        <f t="shared" si="12"/>
        <v>3.5</v>
      </c>
      <c r="L88" s="75">
        <v>9</v>
      </c>
      <c r="M88" s="78">
        <f t="shared" si="13"/>
        <v>2.25</v>
      </c>
      <c r="N88" s="75">
        <v>16</v>
      </c>
      <c r="O88" s="78">
        <f t="shared" si="14"/>
        <v>4</v>
      </c>
      <c r="P88" s="77">
        <f t="shared" si="15"/>
        <v>9.75</v>
      </c>
      <c r="Q88" s="75">
        <v>19</v>
      </c>
      <c r="R88" s="78">
        <f t="shared" si="16"/>
        <v>11.4</v>
      </c>
      <c r="S88" s="75">
        <v>15</v>
      </c>
      <c r="T88" s="78">
        <f t="shared" si="17"/>
        <v>6</v>
      </c>
      <c r="U88" s="75">
        <v>19</v>
      </c>
      <c r="V88" s="78">
        <f t="shared" si="18"/>
        <v>3.8000000000000003</v>
      </c>
      <c r="W88" s="75">
        <v>12</v>
      </c>
      <c r="X88" s="78">
        <f t="shared" si="19"/>
        <v>14.399999999999999</v>
      </c>
      <c r="Y88" s="77">
        <f t="shared" si="20"/>
        <v>35.599999999999994</v>
      </c>
      <c r="Z88" s="79">
        <f t="shared" si="21"/>
        <v>62.849999999999994</v>
      </c>
    </row>
    <row r="89" spans="1:26" x14ac:dyDescent="0.25">
      <c r="A89" s="80">
        <v>84</v>
      </c>
      <c r="B89" s="80" t="s">
        <v>86</v>
      </c>
      <c r="C89" s="80" t="s">
        <v>3884</v>
      </c>
      <c r="D89" s="80" t="s">
        <v>122</v>
      </c>
      <c r="E89" s="80">
        <v>3</v>
      </c>
      <c r="F89" s="80">
        <v>2</v>
      </c>
      <c r="G89" s="80">
        <v>2</v>
      </c>
      <c r="H89" s="80">
        <v>2</v>
      </c>
      <c r="I89" s="77">
        <f t="shared" si="11"/>
        <v>11.25</v>
      </c>
      <c r="J89" s="75">
        <v>8</v>
      </c>
      <c r="K89" s="78">
        <f t="shared" si="12"/>
        <v>2</v>
      </c>
      <c r="L89" s="75">
        <v>8</v>
      </c>
      <c r="M89" s="78">
        <f t="shared" si="13"/>
        <v>2</v>
      </c>
      <c r="N89" s="75">
        <v>9</v>
      </c>
      <c r="O89" s="78">
        <f t="shared" si="14"/>
        <v>2.25</v>
      </c>
      <c r="P89" s="77">
        <f t="shared" si="15"/>
        <v>6.25</v>
      </c>
      <c r="Q89" s="75">
        <v>20</v>
      </c>
      <c r="R89" s="78">
        <f t="shared" si="16"/>
        <v>12</v>
      </c>
      <c r="S89" s="75">
        <v>22</v>
      </c>
      <c r="T89" s="78">
        <f t="shared" si="17"/>
        <v>8.8000000000000007</v>
      </c>
      <c r="U89" s="75">
        <v>19</v>
      </c>
      <c r="V89" s="78">
        <f t="shared" si="18"/>
        <v>3.8000000000000003</v>
      </c>
      <c r="W89" s="75">
        <v>17</v>
      </c>
      <c r="X89" s="78">
        <f t="shared" si="19"/>
        <v>20.399999999999999</v>
      </c>
      <c r="Y89" s="77">
        <f t="shared" si="20"/>
        <v>45</v>
      </c>
      <c r="Z89" s="79">
        <f t="shared" si="21"/>
        <v>62.5</v>
      </c>
    </row>
    <row r="90" spans="1:26" x14ac:dyDescent="0.25">
      <c r="A90" s="75">
        <v>85</v>
      </c>
      <c r="B90" s="80" t="s">
        <v>51</v>
      </c>
      <c r="C90" s="80" t="s">
        <v>815</v>
      </c>
      <c r="D90" s="80" t="s">
        <v>27</v>
      </c>
      <c r="E90" s="80">
        <v>3</v>
      </c>
      <c r="F90" s="80">
        <v>3</v>
      </c>
      <c r="G90" s="80">
        <v>3</v>
      </c>
      <c r="H90" s="80">
        <v>4</v>
      </c>
      <c r="I90" s="77">
        <f t="shared" si="11"/>
        <v>16.25</v>
      </c>
      <c r="J90" s="75">
        <v>13</v>
      </c>
      <c r="K90" s="78">
        <f t="shared" si="12"/>
        <v>3.25</v>
      </c>
      <c r="L90" s="75">
        <v>12</v>
      </c>
      <c r="M90" s="78">
        <f t="shared" si="13"/>
        <v>3</v>
      </c>
      <c r="N90" s="75">
        <v>11</v>
      </c>
      <c r="O90" s="78">
        <f t="shared" si="14"/>
        <v>2.75</v>
      </c>
      <c r="P90" s="77">
        <f t="shared" si="15"/>
        <v>9</v>
      </c>
      <c r="Q90" s="75">
        <v>20</v>
      </c>
      <c r="R90" s="78">
        <f t="shared" si="16"/>
        <v>12</v>
      </c>
      <c r="S90" s="75">
        <v>13</v>
      </c>
      <c r="T90" s="78">
        <f t="shared" si="17"/>
        <v>5.2</v>
      </c>
      <c r="U90" s="75">
        <v>16</v>
      </c>
      <c r="V90" s="78">
        <f t="shared" si="18"/>
        <v>3.2</v>
      </c>
      <c r="W90" s="75">
        <v>14</v>
      </c>
      <c r="X90" s="78">
        <f t="shared" si="19"/>
        <v>16.8</v>
      </c>
      <c r="Y90" s="77">
        <f t="shared" si="20"/>
        <v>37.200000000000003</v>
      </c>
      <c r="Z90" s="79">
        <f t="shared" si="21"/>
        <v>62.45</v>
      </c>
    </row>
    <row r="91" spans="1:26" x14ac:dyDescent="0.25">
      <c r="A91" s="80">
        <v>86</v>
      </c>
      <c r="B91" s="80" t="s">
        <v>850</v>
      </c>
      <c r="C91" s="80" t="s">
        <v>1018</v>
      </c>
      <c r="D91" s="80" t="s">
        <v>160</v>
      </c>
      <c r="E91" s="80">
        <v>4</v>
      </c>
      <c r="F91" s="80">
        <v>4</v>
      </c>
      <c r="G91" s="80">
        <v>4</v>
      </c>
      <c r="H91" s="80">
        <v>4</v>
      </c>
      <c r="I91" s="77">
        <f t="shared" si="11"/>
        <v>20</v>
      </c>
      <c r="J91" s="75">
        <v>20</v>
      </c>
      <c r="K91" s="78">
        <f t="shared" si="12"/>
        <v>5</v>
      </c>
      <c r="L91" s="75">
        <v>13</v>
      </c>
      <c r="M91" s="78">
        <f t="shared" si="13"/>
        <v>3.25</v>
      </c>
      <c r="N91" s="75">
        <v>18</v>
      </c>
      <c r="O91" s="78">
        <f t="shared" si="14"/>
        <v>4.5</v>
      </c>
      <c r="P91" s="77">
        <f t="shared" si="15"/>
        <v>12.75</v>
      </c>
      <c r="Q91" s="75">
        <v>17</v>
      </c>
      <c r="R91" s="78">
        <f t="shared" si="16"/>
        <v>10.199999999999999</v>
      </c>
      <c r="S91" s="75">
        <v>10</v>
      </c>
      <c r="T91" s="78">
        <f t="shared" si="17"/>
        <v>4</v>
      </c>
      <c r="U91" s="75">
        <v>7</v>
      </c>
      <c r="V91" s="78">
        <f t="shared" si="18"/>
        <v>1.4000000000000001</v>
      </c>
      <c r="W91" s="75">
        <v>11</v>
      </c>
      <c r="X91" s="78">
        <f t="shared" si="19"/>
        <v>13.2</v>
      </c>
      <c r="Y91" s="77">
        <f t="shared" si="20"/>
        <v>28.799999999999997</v>
      </c>
      <c r="Z91" s="79">
        <f t="shared" si="21"/>
        <v>61.55</v>
      </c>
    </row>
    <row r="92" spans="1:26" x14ac:dyDescent="0.25">
      <c r="A92" s="75">
        <v>87</v>
      </c>
      <c r="B92" s="80" t="s">
        <v>3885</v>
      </c>
      <c r="C92" s="80" t="s">
        <v>1030</v>
      </c>
      <c r="D92" s="80" t="s">
        <v>3886</v>
      </c>
      <c r="E92" s="80">
        <v>4</v>
      </c>
      <c r="F92" s="80">
        <v>4</v>
      </c>
      <c r="G92" s="80">
        <v>3</v>
      </c>
      <c r="H92" s="80">
        <v>3</v>
      </c>
      <c r="I92" s="77">
        <f t="shared" si="11"/>
        <v>17.5</v>
      </c>
      <c r="J92" s="75">
        <v>13</v>
      </c>
      <c r="K92" s="78">
        <f t="shared" si="12"/>
        <v>3.25</v>
      </c>
      <c r="L92" s="75">
        <v>15</v>
      </c>
      <c r="M92" s="78">
        <f t="shared" si="13"/>
        <v>3.75</v>
      </c>
      <c r="N92" s="75">
        <v>12</v>
      </c>
      <c r="O92" s="78">
        <f t="shared" si="14"/>
        <v>3</v>
      </c>
      <c r="P92" s="77">
        <f t="shared" si="15"/>
        <v>10</v>
      </c>
      <c r="Q92" s="75">
        <v>14</v>
      </c>
      <c r="R92" s="78">
        <f t="shared" si="16"/>
        <v>8.4</v>
      </c>
      <c r="S92" s="75">
        <v>17</v>
      </c>
      <c r="T92" s="78">
        <f t="shared" si="17"/>
        <v>6.8000000000000007</v>
      </c>
      <c r="U92" s="75">
        <v>11</v>
      </c>
      <c r="V92" s="78">
        <f t="shared" si="18"/>
        <v>2.2000000000000002</v>
      </c>
      <c r="W92" s="75">
        <v>13</v>
      </c>
      <c r="X92" s="78">
        <f t="shared" si="19"/>
        <v>15.6</v>
      </c>
      <c r="Y92" s="77">
        <f t="shared" si="20"/>
        <v>33</v>
      </c>
      <c r="Z92" s="79">
        <f t="shared" si="21"/>
        <v>60.5</v>
      </c>
    </row>
    <row r="93" spans="1:26" x14ac:dyDescent="0.25">
      <c r="A93" s="80">
        <v>88</v>
      </c>
      <c r="B93" s="80" t="s">
        <v>205</v>
      </c>
      <c r="C93" s="80" t="s">
        <v>823</v>
      </c>
      <c r="D93" s="80" t="s">
        <v>178</v>
      </c>
      <c r="E93" s="80">
        <v>3</v>
      </c>
      <c r="F93" s="80">
        <v>4</v>
      </c>
      <c r="G93" s="80">
        <v>3</v>
      </c>
      <c r="H93" s="80">
        <v>4</v>
      </c>
      <c r="I93" s="77">
        <f t="shared" si="11"/>
        <v>17.5</v>
      </c>
      <c r="J93" s="75">
        <v>14</v>
      </c>
      <c r="K93" s="78">
        <f t="shared" si="12"/>
        <v>3.5</v>
      </c>
      <c r="L93" s="75">
        <v>10</v>
      </c>
      <c r="M93" s="78">
        <f t="shared" si="13"/>
        <v>2.5</v>
      </c>
      <c r="N93" s="75">
        <v>13</v>
      </c>
      <c r="O93" s="78">
        <f t="shared" si="14"/>
        <v>3.25</v>
      </c>
      <c r="P93" s="77">
        <f t="shared" si="15"/>
        <v>9.25</v>
      </c>
      <c r="Q93" s="75">
        <v>18</v>
      </c>
      <c r="R93" s="78">
        <f t="shared" si="16"/>
        <v>10.799999999999999</v>
      </c>
      <c r="S93" s="75">
        <v>14</v>
      </c>
      <c r="T93" s="78">
        <f t="shared" si="17"/>
        <v>5.6000000000000005</v>
      </c>
      <c r="U93" s="75">
        <v>13</v>
      </c>
      <c r="V93" s="78">
        <f t="shared" si="18"/>
        <v>2.6</v>
      </c>
      <c r="W93" s="75">
        <v>12</v>
      </c>
      <c r="X93" s="78">
        <f t="shared" si="19"/>
        <v>14.399999999999999</v>
      </c>
      <c r="Y93" s="77">
        <f t="shared" si="20"/>
        <v>33.4</v>
      </c>
      <c r="Z93" s="79">
        <f t="shared" si="21"/>
        <v>60.15</v>
      </c>
    </row>
    <row r="94" spans="1:26" x14ac:dyDescent="0.25">
      <c r="A94" s="75">
        <v>89</v>
      </c>
      <c r="B94" s="80" t="s">
        <v>103</v>
      </c>
      <c r="C94" s="80" t="s">
        <v>95</v>
      </c>
      <c r="D94" s="80" t="s">
        <v>23</v>
      </c>
      <c r="E94" s="80">
        <v>4</v>
      </c>
      <c r="F94" s="80">
        <v>4</v>
      </c>
      <c r="G94" s="80">
        <v>5</v>
      </c>
      <c r="H94" s="80">
        <v>4</v>
      </c>
      <c r="I94" s="77">
        <f t="shared" si="11"/>
        <v>21.25</v>
      </c>
      <c r="J94" s="75">
        <v>18</v>
      </c>
      <c r="K94" s="78">
        <f t="shared" si="12"/>
        <v>4.5</v>
      </c>
      <c r="L94" s="75">
        <v>12</v>
      </c>
      <c r="M94" s="78">
        <f t="shared" si="13"/>
        <v>3</v>
      </c>
      <c r="N94" s="75">
        <v>15</v>
      </c>
      <c r="O94" s="78">
        <f t="shared" si="14"/>
        <v>3.75</v>
      </c>
      <c r="P94" s="77">
        <f t="shared" si="15"/>
        <v>11.25</v>
      </c>
      <c r="Q94" s="75">
        <v>17</v>
      </c>
      <c r="R94" s="78">
        <f t="shared" si="16"/>
        <v>10.199999999999999</v>
      </c>
      <c r="S94" s="75">
        <v>15</v>
      </c>
      <c r="T94" s="78">
        <f t="shared" si="17"/>
        <v>6</v>
      </c>
      <c r="U94" s="75">
        <v>14</v>
      </c>
      <c r="V94" s="78">
        <f t="shared" si="18"/>
        <v>2.8000000000000003</v>
      </c>
      <c r="W94" s="75">
        <v>7</v>
      </c>
      <c r="X94" s="78">
        <f t="shared" si="19"/>
        <v>8.4</v>
      </c>
      <c r="Y94" s="77">
        <f t="shared" si="20"/>
        <v>27.4</v>
      </c>
      <c r="Z94" s="79">
        <f t="shared" si="21"/>
        <v>59.9</v>
      </c>
    </row>
    <row r="95" spans="1:26" x14ac:dyDescent="0.25">
      <c r="A95" s="80">
        <v>90</v>
      </c>
      <c r="B95" s="80" t="s">
        <v>1090</v>
      </c>
      <c r="C95" s="80" t="s">
        <v>855</v>
      </c>
      <c r="D95" s="80" t="s">
        <v>27</v>
      </c>
      <c r="E95" s="80">
        <v>3</v>
      </c>
      <c r="F95" s="80">
        <v>3</v>
      </c>
      <c r="G95" s="80">
        <v>4</v>
      </c>
      <c r="H95" s="80">
        <v>4</v>
      </c>
      <c r="I95" s="124">
        <f t="shared" si="11"/>
        <v>17.5</v>
      </c>
      <c r="J95" s="82">
        <v>14</v>
      </c>
      <c r="K95" s="125">
        <f t="shared" si="12"/>
        <v>3.5</v>
      </c>
      <c r="L95" s="82">
        <v>11</v>
      </c>
      <c r="M95" s="125">
        <f t="shared" si="13"/>
        <v>2.75</v>
      </c>
      <c r="N95" s="82">
        <v>15</v>
      </c>
      <c r="O95" s="125">
        <f t="shared" si="14"/>
        <v>3.75</v>
      </c>
      <c r="P95" s="124">
        <f t="shared" si="15"/>
        <v>10</v>
      </c>
      <c r="Q95" s="82">
        <v>17</v>
      </c>
      <c r="R95" s="125">
        <f t="shared" si="16"/>
        <v>10.199999999999999</v>
      </c>
      <c r="S95" s="82">
        <v>10</v>
      </c>
      <c r="T95" s="125">
        <f t="shared" si="17"/>
        <v>4</v>
      </c>
      <c r="U95" s="82">
        <v>12</v>
      </c>
      <c r="V95" s="125">
        <f t="shared" si="18"/>
        <v>2.4000000000000004</v>
      </c>
      <c r="W95" s="82">
        <v>13</v>
      </c>
      <c r="X95" s="125">
        <f t="shared" si="19"/>
        <v>15.6</v>
      </c>
      <c r="Y95" s="124">
        <f t="shared" si="20"/>
        <v>32.200000000000003</v>
      </c>
      <c r="Z95" s="126">
        <f t="shared" si="21"/>
        <v>59.7</v>
      </c>
    </row>
    <row r="96" spans="1:26" x14ac:dyDescent="0.25">
      <c r="A96" s="75">
        <v>91</v>
      </c>
      <c r="B96" s="80" t="s">
        <v>772</v>
      </c>
      <c r="C96" s="80" t="s">
        <v>869</v>
      </c>
      <c r="D96" s="80" t="s">
        <v>23</v>
      </c>
      <c r="E96" s="80">
        <v>3</v>
      </c>
      <c r="F96" s="80">
        <v>3</v>
      </c>
      <c r="G96" s="80">
        <v>3</v>
      </c>
      <c r="H96" s="80">
        <v>4</v>
      </c>
      <c r="I96" s="124">
        <f t="shared" si="11"/>
        <v>16.25</v>
      </c>
      <c r="J96" s="82">
        <v>13</v>
      </c>
      <c r="K96" s="125">
        <f t="shared" si="12"/>
        <v>3.25</v>
      </c>
      <c r="L96" s="82">
        <v>12</v>
      </c>
      <c r="M96" s="125">
        <f t="shared" si="13"/>
        <v>3</v>
      </c>
      <c r="N96" s="82">
        <v>16</v>
      </c>
      <c r="O96" s="125">
        <f t="shared" si="14"/>
        <v>4</v>
      </c>
      <c r="P96" s="124">
        <f t="shared" si="15"/>
        <v>10.25</v>
      </c>
      <c r="Q96" s="82">
        <v>18</v>
      </c>
      <c r="R96" s="125">
        <f t="shared" si="16"/>
        <v>10.799999999999999</v>
      </c>
      <c r="S96" s="82">
        <v>12</v>
      </c>
      <c r="T96" s="125">
        <f t="shared" si="17"/>
        <v>4.8000000000000007</v>
      </c>
      <c r="U96" s="82">
        <v>10</v>
      </c>
      <c r="V96" s="125">
        <f t="shared" si="18"/>
        <v>2</v>
      </c>
      <c r="W96" s="82">
        <v>13</v>
      </c>
      <c r="X96" s="125">
        <f t="shared" si="19"/>
        <v>15.6</v>
      </c>
      <c r="Y96" s="124">
        <f t="shared" si="20"/>
        <v>33.200000000000003</v>
      </c>
      <c r="Z96" s="126">
        <f t="shared" si="21"/>
        <v>59.7</v>
      </c>
    </row>
    <row r="97" spans="1:26" x14ac:dyDescent="0.25">
      <c r="A97" s="80">
        <v>92</v>
      </c>
      <c r="B97" s="80" t="s">
        <v>205</v>
      </c>
      <c r="C97" s="80" t="s">
        <v>894</v>
      </c>
      <c r="D97" s="80" t="s">
        <v>13</v>
      </c>
      <c r="E97" s="80">
        <v>4</v>
      </c>
      <c r="F97" s="80">
        <v>4</v>
      </c>
      <c r="G97" s="80">
        <v>3</v>
      </c>
      <c r="H97" s="80">
        <v>3</v>
      </c>
      <c r="I97" s="124">
        <f>((E97+F97+G97+H97)/4)*5</f>
        <v>17.5</v>
      </c>
      <c r="J97" s="82">
        <v>15</v>
      </c>
      <c r="K97" s="125">
        <f>J97/4</f>
        <v>3.75</v>
      </c>
      <c r="L97" s="82">
        <v>14</v>
      </c>
      <c r="M97" s="125">
        <f>L97/4</f>
        <v>3.5</v>
      </c>
      <c r="N97" s="82">
        <v>16</v>
      </c>
      <c r="O97" s="125">
        <f>N97/4</f>
        <v>4</v>
      </c>
      <c r="P97" s="124">
        <f>K97+M97+O97</f>
        <v>11.25</v>
      </c>
      <c r="Q97" s="82">
        <v>11</v>
      </c>
      <c r="R97" s="125">
        <f>Q97*0.6</f>
        <v>6.6</v>
      </c>
      <c r="S97" s="82">
        <v>14</v>
      </c>
      <c r="T97" s="125">
        <f>S97*0.4</f>
        <v>5.6000000000000005</v>
      </c>
      <c r="U97" s="82">
        <v>13</v>
      </c>
      <c r="V97" s="125">
        <f>U97*0.2</f>
        <v>2.6</v>
      </c>
      <c r="W97" s="82">
        <v>13</v>
      </c>
      <c r="X97" s="125">
        <f>W97*1.2</f>
        <v>15.6</v>
      </c>
      <c r="Y97" s="124">
        <f>R97+T97+V97+X97</f>
        <v>30.4</v>
      </c>
      <c r="Z97" s="126">
        <f>I97+P97+Y97</f>
        <v>59.15</v>
      </c>
    </row>
    <row r="98" spans="1:26" x14ac:dyDescent="0.25">
      <c r="A98" s="75">
        <v>93</v>
      </c>
      <c r="B98" s="80" t="s">
        <v>208</v>
      </c>
      <c r="C98" s="80" t="s">
        <v>964</v>
      </c>
      <c r="D98" s="80" t="s">
        <v>984</v>
      </c>
      <c r="E98" s="80">
        <v>3</v>
      </c>
      <c r="F98" s="80">
        <v>3</v>
      </c>
      <c r="G98" s="80">
        <v>4</v>
      </c>
      <c r="H98" s="80">
        <v>3</v>
      </c>
      <c r="I98" s="77">
        <f>((E98+F98+G98+H98)/4)*5</f>
        <v>16.25</v>
      </c>
      <c r="J98" s="75">
        <v>10</v>
      </c>
      <c r="K98" s="78">
        <f>J98/4</f>
        <v>2.5</v>
      </c>
      <c r="L98" s="75">
        <v>11</v>
      </c>
      <c r="M98" s="78">
        <f>L98/4</f>
        <v>2.75</v>
      </c>
      <c r="N98" s="75">
        <v>13</v>
      </c>
      <c r="O98" s="78">
        <f>N98/4</f>
        <v>3.25</v>
      </c>
      <c r="P98" s="77">
        <f>K98+M98+O98</f>
        <v>8.5</v>
      </c>
      <c r="Q98" s="75">
        <v>10</v>
      </c>
      <c r="R98" s="78">
        <f>Q98*0.6</f>
        <v>6</v>
      </c>
      <c r="S98" s="75">
        <v>11</v>
      </c>
      <c r="T98" s="78">
        <f>S98*0.4</f>
        <v>4.4000000000000004</v>
      </c>
      <c r="U98" s="75">
        <v>17</v>
      </c>
      <c r="V98" s="78">
        <f>U98*0.2</f>
        <v>3.4000000000000004</v>
      </c>
      <c r="W98" s="75">
        <v>17</v>
      </c>
      <c r="X98" s="78">
        <f>W98*1.2</f>
        <v>20.399999999999999</v>
      </c>
      <c r="Y98" s="77">
        <f>R98+T98+V98+X98</f>
        <v>34.200000000000003</v>
      </c>
      <c r="Z98" s="79">
        <f>I98+P98+Y98</f>
        <v>58.95</v>
      </c>
    </row>
    <row r="99" spans="1:26" x14ac:dyDescent="0.25">
      <c r="A99" s="80">
        <v>94</v>
      </c>
      <c r="B99" s="80" t="s">
        <v>55</v>
      </c>
      <c r="C99" s="80" t="s">
        <v>815</v>
      </c>
      <c r="D99" s="80" t="s">
        <v>77</v>
      </c>
      <c r="E99" s="80">
        <v>4</v>
      </c>
      <c r="F99" s="80">
        <v>4</v>
      </c>
      <c r="G99" s="80">
        <v>4</v>
      </c>
      <c r="H99" s="80">
        <v>4</v>
      </c>
      <c r="I99" s="77">
        <f>((E99+F99+G99+H99)/4)*5</f>
        <v>20</v>
      </c>
      <c r="J99" s="75">
        <v>13</v>
      </c>
      <c r="K99" s="78">
        <f>J99/4</f>
        <v>3.25</v>
      </c>
      <c r="L99" s="75">
        <v>13</v>
      </c>
      <c r="M99" s="78">
        <f>L99/4</f>
        <v>3.25</v>
      </c>
      <c r="N99" s="75">
        <v>16</v>
      </c>
      <c r="O99" s="78">
        <f>N99/4</f>
        <v>4</v>
      </c>
      <c r="P99" s="77">
        <f>K99+M99+O99</f>
        <v>10.5</v>
      </c>
      <c r="Q99" s="75">
        <v>17</v>
      </c>
      <c r="R99" s="78">
        <f>Q99*0.6</f>
        <v>10.199999999999999</v>
      </c>
      <c r="S99" s="75">
        <v>10</v>
      </c>
      <c r="T99" s="78">
        <f>S99*0.4</f>
        <v>4</v>
      </c>
      <c r="U99" s="75">
        <v>8</v>
      </c>
      <c r="V99" s="78">
        <f>U99*0.2</f>
        <v>1.6</v>
      </c>
      <c r="W99" s="75">
        <v>10</v>
      </c>
      <c r="X99" s="78">
        <f>W99*1.2</f>
        <v>12</v>
      </c>
      <c r="Y99" s="77">
        <f>R99+T99+V99+X99</f>
        <v>27.799999999999997</v>
      </c>
      <c r="Z99" s="79">
        <f>I99+P99+Y99</f>
        <v>58.3</v>
      </c>
    </row>
    <row r="100" spans="1:26" x14ac:dyDescent="0.25">
      <c r="A100" s="75">
        <v>95</v>
      </c>
      <c r="B100" s="80" t="s">
        <v>3885</v>
      </c>
      <c r="C100" s="80" t="s">
        <v>203</v>
      </c>
      <c r="D100" s="80" t="s">
        <v>46</v>
      </c>
      <c r="E100" s="80">
        <v>3</v>
      </c>
      <c r="F100" s="80">
        <v>3</v>
      </c>
      <c r="G100" s="80">
        <v>4</v>
      </c>
      <c r="H100" s="80">
        <v>4</v>
      </c>
      <c r="I100" s="77">
        <f>((E100+F100+G100+H100)/4)*5</f>
        <v>17.5</v>
      </c>
      <c r="J100" s="76">
        <v>12</v>
      </c>
      <c r="K100" s="78">
        <f>J100/4</f>
        <v>3</v>
      </c>
      <c r="L100" s="76">
        <v>12</v>
      </c>
      <c r="M100" s="78">
        <f>L100/4</f>
        <v>3</v>
      </c>
      <c r="N100" s="76">
        <v>13</v>
      </c>
      <c r="O100" s="78">
        <f>N100/4</f>
        <v>3.25</v>
      </c>
      <c r="P100" s="77">
        <f>K100+M100+O100</f>
        <v>9.25</v>
      </c>
      <c r="Q100" s="76">
        <v>17</v>
      </c>
      <c r="R100" s="78">
        <f>Q100*0.6</f>
        <v>10.199999999999999</v>
      </c>
      <c r="S100" s="76">
        <v>13</v>
      </c>
      <c r="T100" s="78">
        <f>S100*0.4</f>
        <v>5.2</v>
      </c>
      <c r="U100" s="76">
        <v>13</v>
      </c>
      <c r="V100" s="78">
        <f>U100*0.2</f>
        <v>2.6</v>
      </c>
      <c r="W100" s="76">
        <v>11</v>
      </c>
      <c r="X100" s="78">
        <f>W100*1.2</f>
        <v>13.2</v>
      </c>
      <c r="Y100" s="77">
        <f>R100+T100+V100+X100</f>
        <v>31.2</v>
      </c>
      <c r="Z100" s="79">
        <f>I100+P100+Y100</f>
        <v>57.95</v>
      </c>
    </row>
    <row r="101" spans="1:26" x14ac:dyDescent="0.25">
      <c r="A101" s="80">
        <v>96</v>
      </c>
      <c r="B101" s="80" t="s">
        <v>180</v>
      </c>
      <c r="C101" s="80" t="s">
        <v>3887</v>
      </c>
      <c r="D101" s="80" t="s">
        <v>46</v>
      </c>
      <c r="E101" s="80">
        <v>3</v>
      </c>
      <c r="F101" s="80">
        <v>2</v>
      </c>
      <c r="G101" s="80">
        <v>2</v>
      </c>
      <c r="H101" s="80">
        <v>3</v>
      </c>
      <c r="I101" s="77">
        <f>((E101+F101+G101+H101)/4)*5</f>
        <v>12.5</v>
      </c>
      <c r="J101" s="76">
        <v>11</v>
      </c>
      <c r="K101" s="78">
        <f>J101/4</f>
        <v>2.75</v>
      </c>
      <c r="L101" s="76">
        <v>8</v>
      </c>
      <c r="M101" s="78">
        <f>L101/4</f>
        <v>2</v>
      </c>
      <c r="N101" s="76">
        <v>10</v>
      </c>
      <c r="O101" s="78">
        <f>N101/4</f>
        <v>2.5</v>
      </c>
      <c r="P101" s="77">
        <f>K101+M101+O101</f>
        <v>7.25</v>
      </c>
      <c r="Q101" s="76">
        <v>16</v>
      </c>
      <c r="R101" s="78">
        <f>Q101*0.6</f>
        <v>9.6</v>
      </c>
      <c r="S101" s="76">
        <v>14</v>
      </c>
      <c r="T101" s="78">
        <f>S101*0.4</f>
        <v>5.6000000000000005</v>
      </c>
      <c r="U101" s="76">
        <v>16</v>
      </c>
      <c r="V101" s="78">
        <f>U101*0.2</f>
        <v>3.2</v>
      </c>
      <c r="W101" s="76">
        <v>16</v>
      </c>
      <c r="X101" s="78">
        <f>W101*1.2</f>
        <v>19.2</v>
      </c>
      <c r="Y101" s="77">
        <f>R101+T101+V101+X101</f>
        <v>37.599999999999994</v>
      </c>
      <c r="Z101" s="79">
        <f>I101+P101+Y101</f>
        <v>57.349999999999994</v>
      </c>
    </row>
    <row r="102" spans="1:26" x14ac:dyDescent="0.25">
      <c r="A102" s="504" t="s">
        <v>3888</v>
      </c>
      <c r="B102" s="515"/>
      <c r="C102" s="515"/>
      <c r="D102" s="515"/>
      <c r="E102" s="515"/>
      <c r="F102" s="515"/>
      <c r="G102" s="515"/>
      <c r="H102" s="515"/>
      <c r="I102" s="515"/>
      <c r="J102" s="515"/>
      <c r="K102" s="515"/>
      <c r="L102" s="515"/>
      <c r="M102" s="515"/>
      <c r="N102" s="515"/>
      <c r="O102" s="515"/>
      <c r="P102" s="515"/>
      <c r="Q102" s="515"/>
      <c r="R102" s="515"/>
      <c r="S102" s="515"/>
      <c r="T102" s="515"/>
      <c r="U102" s="515"/>
      <c r="V102" s="515"/>
      <c r="W102" s="515"/>
      <c r="X102" s="515"/>
      <c r="Y102" s="515"/>
      <c r="Z102" s="515"/>
    </row>
    <row r="103" spans="1:26" x14ac:dyDescent="0.25">
      <c r="A103" s="504" t="s">
        <v>3889</v>
      </c>
      <c r="B103" s="515"/>
      <c r="C103" s="515"/>
      <c r="D103" s="515"/>
      <c r="E103" s="515"/>
      <c r="F103" s="515"/>
      <c r="G103" s="515"/>
      <c r="H103" s="515"/>
      <c r="I103" s="515"/>
      <c r="J103" s="515"/>
      <c r="K103" s="515"/>
      <c r="L103" s="515"/>
      <c r="M103" s="515"/>
      <c r="N103" s="515"/>
      <c r="O103" s="515"/>
      <c r="P103" s="515"/>
      <c r="Q103" s="515"/>
      <c r="R103" s="515"/>
      <c r="S103" s="515"/>
      <c r="T103" s="515"/>
      <c r="U103" s="515"/>
      <c r="V103" s="515"/>
      <c r="W103" s="515"/>
      <c r="X103" s="515"/>
      <c r="Y103" s="515"/>
      <c r="Z103" s="515"/>
    </row>
    <row r="104" spans="1:26" x14ac:dyDescent="0.25">
      <c r="A104" s="504" t="s">
        <v>3890</v>
      </c>
      <c r="B104" s="515"/>
      <c r="C104" s="515"/>
      <c r="D104" s="515"/>
      <c r="E104" s="515"/>
      <c r="F104" s="515"/>
      <c r="G104" s="515"/>
      <c r="H104" s="515"/>
      <c r="I104" s="515"/>
      <c r="J104" s="515"/>
      <c r="K104" s="515"/>
      <c r="L104" s="515"/>
      <c r="M104" s="515"/>
      <c r="N104" s="515"/>
      <c r="O104" s="515"/>
      <c r="P104" s="515"/>
      <c r="Q104" s="515"/>
      <c r="R104" s="515"/>
      <c r="S104" s="515"/>
      <c r="T104" s="515"/>
      <c r="U104" s="515"/>
      <c r="V104" s="515"/>
      <c r="W104" s="515"/>
      <c r="X104" s="515"/>
      <c r="Y104" s="515"/>
      <c r="Z104" s="515"/>
    </row>
    <row r="105" spans="1:26" x14ac:dyDescent="0.25">
      <c r="A105" s="400"/>
      <c r="B105" s="401"/>
      <c r="C105" s="401"/>
      <c r="D105" s="401"/>
      <c r="E105" s="401"/>
      <c r="F105" s="401"/>
      <c r="G105" s="401"/>
      <c r="H105" s="401"/>
      <c r="I105" s="402"/>
      <c r="J105" s="400"/>
      <c r="K105" s="402"/>
      <c r="L105" s="400"/>
      <c r="M105" s="402"/>
      <c r="N105" s="400"/>
      <c r="O105" s="402"/>
      <c r="P105" s="402"/>
      <c r="Q105" s="400"/>
      <c r="R105" s="402"/>
      <c r="S105" s="400"/>
      <c r="T105" s="402"/>
      <c r="U105" s="400"/>
      <c r="V105" s="402"/>
      <c r="W105" s="400"/>
      <c r="X105" s="402"/>
      <c r="Y105" s="402"/>
      <c r="Z105" s="402"/>
    </row>
    <row r="106" spans="1:26" x14ac:dyDescent="0.25">
      <c r="A106" s="400"/>
      <c r="B106" s="401"/>
      <c r="C106" s="401"/>
      <c r="D106" s="401"/>
      <c r="E106" s="401"/>
      <c r="F106" s="401"/>
      <c r="G106" s="401"/>
      <c r="H106" s="401"/>
      <c r="I106" s="402"/>
      <c r="J106" s="400"/>
      <c r="K106" s="402"/>
      <c r="L106" s="400"/>
      <c r="M106" s="402"/>
      <c r="N106" s="400"/>
      <c r="O106" s="402"/>
      <c r="P106" s="402"/>
      <c r="Q106" s="400"/>
      <c r="R106" s="402"/>
      <c r="S106" s="400"/>
      <c r="T106" s="402"/>
      <c r="U106" s="400"/>
      <c r="V106" s="402"/>
      <c r="W106" s="400"/>
      <c r="X106" s="402"/>
      <c r="Y106" s="402"/>
      <c r="Z106" s="402"/>
    </row>
    <row r="107" spans="1:26" x14ac:dyDescent="0.25">
      <c r="A107" s="400"/>
      <c r="B107" s="401"/>
      <c r="C107" s="401"/>
      <c r="D107" s="401"/>
      <c r="E107" s="401"/>
      <c r="F107" s="401"/>
      <c r="G107" s="401"/>
      <c r="H107" s="401"/>
      <c r="I107" s="402"/>
      <c r="J107" s="400"/>
      <c r="K107" s="402"/>
      <c r="L107" s="400"/>
      <c r="M107" s="402"/>
      <c r="N107" s="400"/>
      <c r="O107" s="402"/>
      <c r="P107" s="402"/>
      <c r="Q107" s="400"/>
      <c r="R107" s="402"/>
      <c r="S107" s="400"/>
      <c r="T107" s="402"/>
      <c r="U107" s="400"/>
      <c r="V107" s="402"/>
      <c r="W107" s="400"/>
      <c r="X107" s="402"/>
      <c r="Y107" s="402"/>
      <c r="Z107" s="402"/>
    </row>
    <row r="108" spans="1:26" x14ac:dyDescent="0.25">
      <c r="A108" s="400"/>
      <c r="B108" s="401"/>
      <c r="C108" s="401"/>
      <c r="D108" s="401"/>
      <c r="E108" s="401"/>
      <c r="F108" s="401"/>
      <c r="G108" s="401"/>
      <c r="H108" s="401"/>
      <c r="I108" s="402"/>
      <c r="J108" s="400"/>
      <c r="K108" s="402"/>
      <c r="L108" s="400"/>
      <c r="M108" s="402"/>
      <c r="N108" s="400"/>
      <c r="O108" s="402"/>
      <c r="P108" s="402"/>
      <c r="Q108" s="400"/>
      <c r="R108" s="402"/>
      <c r="S108" s="400"/>
      <c r="T108" s="402"/>
      <c r="U108" s="400"/>
      <c r="V108" s="402"/>
      <c r="W108" s="400"/>
      <c r="X108" s="402"/>
      <c r="Y108" s="402"/>
      <c r="Z108" s="402"/>
    </row>
    <row r="109" spans="1:26" x14ac:dyDescent="0.25">
      <c r="A109" s="400"/>
      <c r="B109" s="401"/>
      <c r="C109" s="401"/>
      <c r="D109" s="401"/>
      <c r="E109" s="401"/>
      <c r="F109" s="401"/>
      <c r="G109" s="401"/>
      <c r="H109" s="401"/>
      <c r="I109" s="402"/>
      <c r="J109" s="400"/>
      <c r="K109" s="402"/>
      <c r="L109" s="400"/>
      <c r="M109" s="402"/>
      <c r="N109" s="400"/>
      <c r="O109" s="402"/>
      <c r="P109" s="402"/>
      <c r="Q109" s="400"/>
      <c r="R109" s="402"/>
      <c r="S109" s="400"/>
      <c r="T109" s="402"/>
      <c r="U109" s="400"/>
      <c r="V109" s="402"/>
      <c r="W109" s="400"/>
      <c r="X109" s="402"/>
      <c r="Y109" s="402"/>
      <c r="Z109" s="402"/>
    </row>
    <row r="110" spans="1:26" x14ac:dyDescent="0.25">
      <c r="A110" s="400"/>
      <c r="B110" s="401"/>
      <c r="C110" s="401"/>
      <c r="D110" s="401"/>
      <c r="E110" s="401"/>
      <c r="F110" s="401"/>
      <c r="G110" s="401"/>
      <c r="H110" s="401"/>
      <c r="I110" s="402"/>
      <c r="J110" s="400"/>
      <c r="K110" s="402"/>
      <c r="L110" s="400"/>
      <c r="M110" s="402"/>
      <c r="N110" s="400"/>
      <c r="O110" s="402"/>
      <c r="P110" s="402"/>
      <c r="Q110" s="400"/>
      <c r="R110" s="402"/>
      <c r="S110" s="400"/>
      <c r="T110" s="402"/>
      <c r="U110" s="400"/>
      <c r="V110" s="402"/>
      <c r="W110" s="400"/>
      <c r="X110" s="402"/>
      <c r="Y110" s="402"/>
      <c r="Z110" s="402"/>
    </row>
    <row r="111" spans="1:26" x14ac:dyDescent="0.25">
      <c r="A111" s="400"/>
      <c r="B111" s="401"/>
      <c r="C111" s="401"/>
      <c r="D111" s="401"/>
      <c r="E111" s="401"/>
      <c r="F111" s="401"/>
      <c r="G111" s="401"/>
      <c r="H111" s="401"/>
      <c r="I111" s="402"/>
      <c r="J111" s="400"/>
      <c r="K111" s="402"/>
      <c r="L111" s="400"/>
      <c r="M111" s="402"/>
      <c r="N111" s="400"/>
      <c r="O111" s="402"/>
      <c r="P111" s="402"/>
      <c r="Q111" s="400"/>
      <c r="R111" s="402"/>
      <c r="S111" s="400"/>
      <c r="T111" s="402"/>
      <c r="U111" s="400"/>
      <c r="V111" s="402"/>
      <c r="W111" s="400"/>
      <c r="X111" s="402"/>
      <c r="Y111" s="402"/>
      <c r="Z111" s="402"/>
    </row>
    <row r="112" spans="1:26" x14ac:dyDescent="0.25">
      <c r="A112" s="400"/>
      <c r="B112" s="401"/>
      <c r="C112" s="401"/>
      <c r="D112" s="401"/>
      <c r="E112" s="401"/>
      <c r="F112" s="401"/>
      <c r="G112" s="401"/>
      <c r="H112" s="401"/>
      <c r="I112" s="402"/>
      <c r="J112" s="400"/>
      <c r="K112" s="402"/>
      <c r="L112" s="400"/>
      <c r="M112" s="402"/>
      <c r="N112" s="400"/>
      <c r="O112" s="402"/>
      <c r="P112" s="402"/>
      <c r="Q112" s="400"/>
      <c r="R112" s="402"/>
      <c r="S112" s="400"/>
      <c r="T112" s="402"/>
      <c r="U112" s="400"/>
      <c r="V112" s="402"/>
      <c r="W112" s="400"/>
      <c r="X112" s="402"/>
      <c r="Y112" s="402"/>
      <c r="Z112" s="402"/>
    </row>
    <row r="113" spans="1:26" x14ac:dyDescent="0.25">
      <c r="A113" s="400"/>
      <c r="B113" s="401"/>
      <c r="C113" s="401"/>
      <c r="D113" s="401"/>
      <c r="E113" s="401"/>
      <c r="F113" s="401"/>
      <c r="G113" s="401"/>
      <c r="H113" s="401"/>
      <c r="I113" s="402"/>
      <c r="J113" s="400"/>
      <c r="K113" s="402"/>
      <c r="L113" s="400"/>
      <c r="M113" s="402"/>
      <c r="N113" s="400"/>
      <c r="O113" s="402"/>
      <c r="P113" s="402"/>
      <c r="Q113" s="400"/>
      <c r="R113" s="402"/>
      <c r="S113" s="400"/>
      <c r="T113" s="402"/>
      <c r="U113" s="400"/>
      <c r="V113" s="402"/>
      <c r="W113" s="400"/>
      <c r="X113" s="402"/>
      <c r="Y113" s="402"/>
      <c r="Z113" s="402"/>
    </row>
    <row r="114" spans="1:26" x14ac:dyDescent="0.25">
      <c r="A114" s="400"/>
      <c r="B114" s="401"/>
      <c r="C114" s="401"/>
      <c r="D114" s="401"/>
      <c r="E114" s="401"/>
      <c r="F114" s="401"/>
      <c r="G114" s="401"/>
      <c r="H114" s="401"/>
      <c r="I114" s="402"/>
      <c r="J114" s="400"/>
      <c r="K114" s="402"/>
      <c r="L114" s="400"/>
      <c r="M114" s="402"/>
      <c r="N114" s="400"/>
      <c r="O114" s="402"/>
      <c r="P114" s="402"/>
      <c r="Q114" s="400"/>
      <c r="R114" s="402"/>
      <c r="S114" s="400"/>
      <c r="T114" s="402"/>
      <c r="U114" s="400"/>
      <c r="V114" s="402"/>
      <c r="W114" s="400"/>
      <c r="X114" s="402"/>
      <c r="Y114" s="402"/>
      <c r="Z114" s="402"/>
    </row>
    <row r="115" spans="1:26" x14ac:dyDescent="0.25">
      <c r="A115" s="400"/>
      <c r="B115" s="401"/>
      <c r="C115" s="401"/>
      <c r="D115" s="401"/>
      <c r="E115" s="401"/>
      <c r="F115" s="401"/>
      <c r="G115" s="401"/>
      <c r="H115" s="401"/>
      <c r="I115" s="402"/>
      <c r="J115" s="400"/>
      <c r="K115" s="402"/>
      <c r="L115" s="400"/>
      <c r="M115" s="402"/>
      <c r="N115" s="400"/>
      <c r="O115" s="402"/>
      <c r="P115" s="402"/>
      <c r="Q115" s="400"/>
      <c r="R115" s="402"/>
      <c r="S115" s="400"/>
      <c r="T115" s="402"/>
      <c r="U115" s="400"/>
      <c r="V115" s="402"/>
      <c r="W115" s="400"/>
      <c r="X115" s="402"/>
      <c r="Y115" s="402"/>
      <c r="Z115" s="402"/>
    </row>
    <row r="116" spans="1:26" ht="18.75" thickBot="1" x14ac:dyDescent="0.3">
      <c r="A116" s="516" t="s">
        <v>3891</v>
      </c>
      <c r="B116" s="511"/>
      <c r="C116" s="511"/>
      <c r="D116" s="511"/>
      <c r="E116" s="511"/>
      <c r="F116" s="511"/>
      <c r="G116" s="511"/>
      <c r="H116" s="511"/>
      <c r="I116" s="511"/>
      <c r="J116" s="511"/>
      <c r="K116" s="511"/>
      <c r="L116" s="511"/>
      <c r="M116" s="511"/>
      <c r="N116" s="511"/>
      <c r="O116" s="511"/>
      <c r="P116" s="511"/>
      <c r="Q116" s="511"/>
      <c r="R116" s="511"/>
      <c r="S116" s="511"/>
      <c r="T116" s="511"/>
      <c r="U116" s="511"/>
      <c r="V116" s="511"/>
      <c r="W116" s="511"/>
      <c r="X116" s="511"/>
      <c r="Y116" s="511"/>
      <c r="Z116" s="517"/>
    </row>
    <row r="117" spans="1:26" ht="15.75" thickBot="1" x14ac:dyDescent="0.3">
      <c r="A117" s="44" t="s">
        <v>755</v>
      </c>
      <c r="B117" s="45"/>
      <c r="C117" s="45"/>
      <c r="D117" s="46"/>
      <c r="E117" s="47"/>
      <c r="F117" s="48"/>
      <c r="G117" s="48"/>
      <c r="H117" s="48"/>
      <c r="I117" s="49"/>
      <c r="J117" s="48"/>
      <c r="K117" s="50"/>
      <c r="L117" s="48"/>
      <c r="M117" s="50"/>
      <c r="N117" s="48"/>
      <c r="O117" s="50"/>
      <c r="P117" s="49" t="s">
        <v>756</v>
      </c>
      <c r="Q117" s="48"/>
      <c r="R117" s="50"/>
      <c r="S117" s="48"/>
      <c r="T117" s="50"/>
      <c r="U117" s="48"/>
      <c r="V117" s="50"/>
      <c r="W117" s="48"/>
      <c r="X117" s="50"/>
      <c r="Y117" s="49"/>
      <c r="Z117" s="51"/>
    </row>
    <row r="118" spans="1:26" ht="15.75" thickBot="1" x14ac:dyDescent="0.3">
      <c r="A118" s="52"/>
      <c r="B118" s="53"/>
      <c r="C118" s="53"/>
      <c r="D118" s="54"/>
      <c r="E118" s="55" t="s">
        <v>757</v>
      </c>
      <c r="F118" s="56"/>
      <c r="G118" s="56"/>
      <c r="H118" s="56"/>
      <c r="I118" s="57"/>
      <c r="J118" s="55" t="s">
        <v>758</v>
      </c>
      <c r="K118" s="58"/>
      <c r="L118" s="59"/>
      <c r="M118" s="58"/>
      <c r="N118" s="59"/>
      <c r="O118" s="58"/>
      <c r="P118" s="60"/>
      <c r="Q118" s="61"/>
      <c r="R118" s="62"/>
      <c r="S118" s="63" t="s">
        <v>759</v>
      </c>
      <c r="T118" s="62"/>
      <c r="U118" s="63"/>
      <c r="V118" s="62"/>
      <c r="W118" s="63"/>
      <c r="X118" s="62"/>
      <c r="Y118" s="64"/>
      <c r="Z118" s="65"/>
    </row>
    <row r="119" spans="1:26" ht="15.75" thickBot="1" x14ac:dyDescent="0.3">
      <c r="A119" s="66" t="s">
        <v>760</v>
      </c>
      <c r="B119" s="67" t="s">
        <v>2</v>
      </c>
      <c r="C119" s="67" t="s">
        <v>761</v>
      </c>
      <c r="D119" s="68" t="s">
        <v>3</v>
      </c>
      <c r="E119" s="66">
        <v>6</v>
      </c>
      <c r="F119" s="67">
        <v>7</v>
      </c>
      <c r="G119" s="67">
        <v>8</v>
      </c>
      <c r="H119" s="68">
        <v>9</v>
      </c>
      <c r="I119" s="69" t="s">
        <v>762</v>
      </c>
      <c r="J119" s="70" t="s">
        <v>487</v>
      </c>
      <c r="K119" s="71"/>
      <c r="L119" s="70" t="s">
        <v>486</v>
      </c>
      <c r="M119" s="71"/>
      <c r="N119" s="70" t="s">
        <v>763</v>
      </c>
      <c r="O119" s="71"/>
      <c r="P119" s="72" t="s">
        <v>762</v>
      </c>
      <c r="Q119" s="70" t="s">
        <v>764</v>
      </c>
      <c r="R119" s="73"/>
      <c r="S119" s="70" t="s">
        <v>765</v>
      </c>
      <c r="T119" s="73"/>
      <c r="U119" s="70" t="s">
        <v>766</v>
      </c>
      <c r="V119" s="73"/>
      <c r="W119" s="70" t="s">
        <v>767</v>
      </c>
      <c r="X119" s="73"/>
      <c r="Y119" s="72" t="s">
        <v>762</v>
      </c>
      <c r="Z119" s="74" t="s">
        <v>762</v>
      </c>
    </row>
    <row r="120" spans="1:26" x14ac:dyDescent="0.25">
      <c r="A120" s="82">
        <v>97</v>
      </c>
      <c r="B120" s="80" t="s">
        <v>118</v>
      </c>
      <c r="C120" s="80" t="s">
        <v>3881</v>
      </c>
      <c r="D120" s="80" t="s">
        <v>50</v>
      </c>
      <c r="E120" s="80">
        <v>3</v>
      </c>
      <c r="F120" s="80">
        <v>3</v>
      </c>
      <c r="G120" s="80">
        <v>4</v>
      </c>
      <c r="H120" s="80">
        <v>5</v>
      </c>
      <c r="I120" s="77">
        <f t="shared" ref="I120:I128" si="22">((E120+F120+G120+H120)/4)*5</f>
        <v>18.75</v>
      </c>
      <c r="J120" s="82">
        <v>16</v>
      </c>
      <c r="K120" s="78">
        <f t="shared" ref="K120:K128" si="23">J120/4</f>
        <v>4</v>
      </c>
      <c r="L120" s="82">
        <v>18</v>
      </c>
      <c r="M120" s="78">
        <f t="shared" ref="M120:M128" si="24">L120/4</f>
        <v>4.5</v>
      </c>
      <c r="N120" s="82">
        <v>15</v>
      </c>
      <c r="O120" s="78">
        <f t="shared" ref="O120:O128" si="25">N120/4</f>
        <v>3.75</v>
      </c>
      <c r="P120" s="77">
        <f t="shared" ref="P120:P128" si="26">K120+M120+O120</f>
        <v>12.25</v>
      </c>
      <c r="Q120" s="82">
        <v>16</v>
      </c>
      <c r="R120" s="78">
        <f t="shared" ref="R120:R128" si="27">Q120*0.6</f>
        <v>9.6</v>
      </c>
      <c r="S120" s="82">
        <v>9</v>
      </c>
      <c r="T120" s="78">
        <f t="shared" ref="T120:T128" si="28">S120*0.4</f>
        <v>3.6</v>
      </c>
      <c r="U120" s="82">
        <v>11</v>
      </c>
      <c r="V120" s="78">
        <f t="shared" ref="V120:V128" si="29">U120*0.2</f>
        <v>2.2000000000000002</v>
      </c>
      <c r="W120" s="82">
        <v>9</v>
      </c>
      <c r="X120" s="78">
        <f t="shared" ref="X120:X128" si="30">W120*1.2</f>
        <v>10.799999999999999</v>
      </c>
      <c r="Y120" s="77">
        <f t="shared" ref="Y120:Y128" si="31">R120+T120+V120+X120</f>
        <v>26.199999999999996</v>
      </c>
      <c r="Z120" s="79">
        <f t="shared" ref="Z120:Z128" si="32">I120+P120+Y120</f>
        <v>57.199999999999996</v>
      </c>
    </row>
    <row r="121" spans="1:26" x14ac:dyDescent="0.25">
      <c r="A121" s="75">
        <v>98</v>
      </c>
      <c r="B121" s="80" t="s">
        <v>1055</v>
      </c>
      <c r="C121" s="80" t="s">
        <v>3892</v>
      </c>
      <c r="D121" s="80" t="s">
        <v>119</v>
      </c>
      <c r="E121" s="80">
        <v>3</v>
      </c>
      <c r="F121" s="80">
        <v>3</v>
      </c>
      <c r="G121" s="80">
        <v>3</v>
      </c>
      <c r="H121" s="80">
        <v>3</v>
      </c>
      <c r="I121" s="77">
        <f t="shared" si="22"/>
        <v>15</v>
      </c>
      <c r="J121" s="82">
        <v>14</v>
      </c>
      <c r="K121" s="78">
        <f t="shared" si="23"/>
        <v>3.5</v>
      </c>
      <c r="L121" s="82">
        <v>9</v>
      </c>
      <c r="M121" s="78">
        <f t="shared" si="24"/>
        <v>2.25</v>
      </c>
      <c r="N121" s="82">
        <v>9</v>
      </c>
      <c r="O121" s="78">
        <f t="shared" si="25"/>
        <v>2.25</v>
      </c>
      <c r="P121" s="77">
        <f t="shared" si="26"/>
        <v>8</v>
      </c>
      <c r="Q121" s="82">
        <v>20</v>
      </c>
      <c r="R121" s="78">
        <f t="shared" si="27"/>
        <v>12</v>
      </c>
      <c r="S121" s="82">
        <v>21</v>
      </c>
      <c r="T121" s="78">
        <f t="shared" si="28"/>
        <v>8.4</v>
      </c>
      <c r="U121" s="82">
        <v>13</v>
      </c>
      <c r="V121" s="78">
        <f t="shared" si="29"/>
        <v>2.6</v>
      </c>
      <c r="W121" s="82">
        <v>9</v>
      </c>
      <c r="X121" s="78">
        <f t="shared" si="30"/>
        <v>10.799999999999999</v>
      </c>
      <c r="Y121" s="77">
        <f t="shared" si="31"/>
        <v>33.799999999999997</v>
      </c>
      <c r="Z121" s="79">
        <f t="shared" si="32"/>
        <v>56.8</v>
      </c>
    </row>
    <row r="122" spans="1:26" x14ac:dyDescent="0.25">
      <c r="A122" s="82">
        <v>99</v>
      </c>
      <c r="B122" s="80" t="s">
        <v>3893</v>
      </c>
      <c r="C122" s="80" t="s">
        <v>3894</v>
      </c>
      <c r="D122" s="80" t="s">
        <v>3895</v>
      </c>
      <c r="E122" s="80">
        <v>3</v>
      </c>
      <c r="F122" s="80">
        <v>2</v>
      </c>
      <c r="G122" s="80">
        <v>3</v>
      </c>
      <c r="H122" s="80">
        <v>3</v>
      </c>
      <c r="I122" s="77">
        <f t="shared" si="22"/>
        <v>13.75</v>
      </c>
      <c r="J122" s="82">
        <v>8</v>
      </c>
      <c r="K122" s="78">
        <f t="shared" si="23"/>
        <v>2</v>
      </c>
      <c r="L122" s="82">
        <v>10</v>
      </c>
      <c r="M122" s="78">
        <f t="shared" si="24"/>
        <v>2.5</v>
      </c>
      <c r="N122" s="82">
        <v>10</v>
      </c>
      <c r="O122" s="78">
        <f t="shared" si="25"/>
        <v>2.5</v>
      </c>
      <c r="P122" s="77">
        <f t="shared" si="26"/>
        <v>7</v>
      </c>
      <c r="Q122" s="82">
        <v>14</v>
      </c>
      <c r="R122" s="78">
        <f t="shared" si="27"/>
        <v>8.4</v>
      </c>
      <c r="S122" s="82">
        <v>14</v>
      </c>
      <c r="T122" s="78">
        <f t="shared" si="28"/>
        <v>5.6000000000000005</v>
      </c>
      <c r="U122" s="82">
        <v>17</v>
      </c>
      <c r="V122" s="78">
        <f t="shared" si="29"/>
        <v>3.4000000000000004</v>
      </c>
      <c r="W122" s="82">
        <v>15</v>
      </c>
      <c r="X122" s="78">
        <f t="shared" si="30"/>
        <v>18</v>
      </c>
      <c r="Y122" s="77">
        <f t="shared" si="31"/>
        <v>35.4</v>
      </c>
      <c r="Z122" s="79">
        <f t="shared" si="32"/>
        <v>56.15</v>
      </c>
    </row>
    <row r="123" spans="1:26" x14ac:dyDescent="0.25">
      <c r="A123" s="75">
        <v>100</v>
      </c>
      <c r="B123" s="80" t="s">
        <v>1032</v>
      </c>
      <c r="C123" s="80" t="s">
        <v>882</v>
      </c>
      <c r="D123" s="80" t="s">
        <v>233</v>
      </c>
      <c r="E123" s="80">
        <v>3</v>
      </c>
      <c r="F123" s="80">
        <v>4</v>
      </c>
      <c r="G123" s="80">
        <v>4</v>
      </c>
      <c r="H123" s="80">
        <v>4</v>
      </c>
      <c r="I123" s="77">
        <f t="shared" si="22"/>
        <v>18.75</v>
      </c>
      <c r="J123" s="82">
        <v>10</v>
      </c>
      <c r="K123" s="78">
        <f t="shared" si="23"/>
        <v>2.5</v>
      </c>
      <c r="L123" s="82">
        <v>10</v>
      </c>
      <c r="M123" s="78">
        <f t="shared" si="24"/>
        <v>2.5</v>
      </c>
      <c r="N123" s="82">
        <v>15</v>
      </c>
      <c r="O123" s="78">
        <f t="shared" si="25"/>
        <v>3.75</v>
      </c>
      <c r="P123" s="77">
        <f t="shared" si="26"/>
        <v>8.75</v>
      </c>
      <c r="Q123" s="82">
        <v>13</v>
      </c>
      <c r="R123" s="78">
        <f t="shared" si="27"/>
        <v>7.8</v>
      </c>
      <c r="S123" s="82">
        <v>10</v>
      </c>
      <c r="T123" s="78">
        <f t="shared" si="28"/>
        <v>4</v>
      </c>
      <c r="U123" s="82">
        <v>15</v>
      </c>
      <c r="V123" s="78">
        <f t="shared" si="29"/>
        <v>3</v>
      </c>
      <c r="W123" s="82">
        <v>11</v>
      </c>
      <c r="X123" s="78">
        <f t="shared" si="30"/>
        <v>13.2</v>
      </c>
      <c r="Y123" s="77">
        <f t="shared" si="31"/>
        <v>28</v>
      </c>
      <c r="Z123" s="79">
        <f t="shared" si="32"/>
        <v>55.5</v>
      </c>
    </row>
    <row r="124" spans="1:26" x14ac:dyDescent="0.25">
      <c r="A124" s="82">
        <v>101</v>
      </c>
      <c r="B124" s="80" t="s">
        <v>3834</v>
      </c>
      <c r="C124" s="80" t="s">
        <v>873</v>
      </c>
      <c r="D124" s="80" t="s">
        <v>1033</v>
      </c>
      <c r="E124" s="80">
        <v>4</v>
      </c>
      <c r="F124" s="80">
        <v>3</v>
      </c>
      <c r="G124" s="80">
        <v>2</v>
      </c>
      <c r="H124" s="80">
        <v>2</v>
      </c>
      <c r="I124" s="77">
        <f t="shared" si="22"/>
        <v>13.75</v>
      </c>
      <c r="J124" s="82">
        <v>9</v>
      </c>
      <c r="K124" s="78">
        <f t="shared" si="23"/>
        <v>2.25</v>
      </c>
      <c r="L124" s="82">
        <v>10</v>
      </c>
      <c r="M124" s="78">
        <f t="shared" si="24"/>
        <v>2.5</v>
      </c>
      <c r="N124" s="82">
        <v>9</v>
      </c>
      <c r="O124" s="78">
        <f t="shared" si="25"/>
        <v>2.25</v>
      </c>
      <c r="P124" s="77">
        <f t="shared" si="26"/>
        <v>7</v>
      </c>
      <c r="Q124" s="82">
        <v>18</v>
      </c>
      <c r="R124" s="78">
        <f t="shared" si="27"/>
        <v>10.799999999999999</v>
      </c>
      <c r="S124" s="82">
        <v>21</v>
      </c>
      <c r="T124" s="78">
        <f t="shared" si="28"/>
        <v>8.4</v>
      </c>
      <c r="U124" s="82">
        <v>10</v>
      </c>
      <c r="V124" s="78">
        <f t="shared" si="29"/>
        <v>2</v>
      </c>
      <c r="W124" s="82">
        <v>11</v>
      </c>
      <c r="X124" s="78">
        <f t="shared" si="30"/>
        <v>13.2</v>
      </c>
      <c r="Y124" s="77">
        <f t="shared" si="31"/>
        <v>34.4</v>
      </c>
      <c r="Z124" s="79">
        <f t="shared" si="32"/>
        <v>55.15</v>
      </c>
    </row>
    <row r="125" spans="1:26" x14ac:dyDescent="0.25">
      <c r="A125" s="75">
        <v>102</v>
      </c>
      <c r="B125" s="80" t="s">
        <v>3896</v>
      </c>
      <c r="C125" s="80" t="s">
        <v>3829</v>
      </c>
      <c r="D125" s="80" t="s">
        <v>79</v>
      </c>
      <c r="E125" s="80">
        <v>4</v>
      </c>
      <c r="F125" s="80">
        <v>3</v>
      </c>
      <c r="G125" s="80">
        <v>3</v>
      </c>
      <c r="H125" s="80">
        <v>3</v>
      </c>
      <c r="I125" s="77">
        <f t="shared" si="22"/>
        <v>16.25</v>
      </c>
      <c r="J125" s="82">
        <v>14</v>
      </c>
      <c r="K125" s="78">
        <f t="shared" si="23"/>
        <v>3.5</v>
      </c>
      <c r="L125" s="82">
        <v>9</v>
      </c>
      <c r="M125" s="78">
        <f t="shared" si="24"/>
        <v>2.25</v>
      </c>
      <c r="N125" s="82">
        <v>11</v>
      </c>
      <c r="O125" s="78">
        <f t="shared" si="25"/>
        <v>2.75</v>
      </c>
      <c r="P125" s="77">
        <f t="shared" si="26"/>
        <v>8.5</v>
      </c>
      <c r="Q125" s="82">
        <v>15</v>
      </c>
      <c r="R125" s="78">
        <f t="shared" si="27"/>
        <v>9</v>
      </c>
      <c r="S125" s="82">
        <v>17</v>
      </c>
      <c r="T125" s="78">
        <f t="shared" si="28"/>
        <v>6.8000000000000007</v>
      </c>
      <c r="U125" s="82">
        <v>18</v>
      </c>
      <c r="V125" s="78">
        <f t="shared" si="29"/>
        <v>3.6</v>
      </c>
      <c r="W125" s="82">
        <v>9</v>
      </c>
      <c r="X125" s="78">
        <f t="shared" si="30"/>
        <v>10.799999999999999</v>
      </c>
      <c r="Y125" s="77">
        <f t="shared" si="31"/>
        <v>30.200000000000003</v>
      </c>
      <c r="Z125" s="79">
        <f t="shared" si="32"/>
        <v>54.95</v>
      </c>
    </row>
    <row r="126" spans="1:26" x14ac:dyDescent="0.25">
      <c r="A126" s="82">
        <v>103</v>
      </c>
      <c r="B126" s="80" t="s">
        <v>252</v>
      </c>
      <c r="C126" s="80" t="s">
        <v>784</v>
      </c>
      <c r="D126" s="80" t="s">
        <v>3863</v>
      </c>
      <c r="E126" s="80">
        <v>3</v>
      </c>
      <c r="F126" s="80">
        <v>3</v>
      </c>
      <c r="G126" s="80">
        <v>3</v>
      </c>
      <c r="H126" s="80">
        <v>4</v>
      </c>
      <c r="I126" s="77">
        <f t="shared" si="22"/>
        <v>16.25</v>
      </c>
      <c r="J126" s="82">
        <v>8</v>
      </c>
      <c r="K126" s="78">
        <f t="shared" si="23"/>
        <v>2</v>
      </c>
      <c r="L126" s="82">
        <v>10</v>
      </c>
      <c r="M126" s="78">
        <f t="shared" si="24"/>
        <v>2.5</v>
      </c>
      <c r="N126" s="82">
        <v>14</v>
      </c>
      <c r="O126" s="78">
        <f t="shared" si="25"/>
        <v>3.5</v>
      </c>
      <c r="P126" s="77">
        <f t="shared" si="26"/>
        <v>8</v>
      </c>
      <c r="Q126" s="82">
        <v>16</v>
      </c>
      <c r="R126" s="78">
        <f t="shared" si="27"/>
        <v>9.6</v>
      </c>
      <c r="S126" s="82">
        <v>8</v>
      </c>
      <c r="T126" s="78">
        <f t="shared" si="28"/>
        <v>3.2</v>
      </c>
      <c r="U126" s="82">
        <v>16</v>
      </c>
      <c r="V126" s="78">
        <f t="shared" si="29"/>
        <v>3.2</v>
      </c>
      <c r="W126" s="82">
        <v>12</v>
      </c>
      <c r="X126" s="78">
        <f t="shared" si="30"/>
        <v>14.399999999999999</v>
      </c>
      <c r="Y126" s="77">
        <f t="shared" si="31"/>
        <v>30.4</v>
      </c>
      <c r="Z126" s="79">
        <f t="shared" si="32"/>
        <v>54.65</v>
      </c>
    </row>
    <row r="127" spans="1:26" x14ac:dyDescent="0.25">
      <c r="A127" s="75">
        <v>104</v>
      </c>
      <c r="B127" s="80" t="s">
        <v>45</v>
      </c>
      <c r="C127" s="80" t="s">
        <v>842</v>
      </c>
      <c r="D127" s="80" t="s">
        <v>79</v>
      </c>
      <c r="E127" s="80">
        <v>3</v>
      </c>
      <c r="F127" s="80">
        <v>3</v>
      </c>
      <c r="G127" s="80">
        <v>4</v>
      </c>
      <c r="H127" s="80">
        <v>3</v>
      </c>
      <c r="I127" s="77">
        <f t="shared" si="22"/>
        <v>16.25</v>
      </c>
      <c r="J127" s="82">
        <v>11</v>
      </c>
      <c r="K127" s="78">
        <f t="shared" si="23"/>
        <v>2.75</v>
      </c>
      <c r="L127" s="82">
        <v>12</v>
      </c>
      <c r="M127" s="78">
        <f t="shared" si="24"/>
        <v>3</v>
      </c>
      <c r="N127" s="82">
        <v>16</v>
      </c>
      <c r="O127" s="78">
        <f t="shared" si="25"/>
        <v>4</v>
      </c>
      <c r="P127" s="77">
        <f t="shared" si="26"/>
        <v>9.75</v>
      </c>
      <c r="Q127" s="82">
        <v>15</v>
      </c>
      <c r="R127" s="78">
        <f t="shared" si="27"/>
        <v>9</v>
      </c>
      <c r="S127" s="82">
        <v>7</v>
      </c>
      <c r="T127" s="78">
        <f t="shared" si="28"/>
        <v>2.8000000000000003</v>
      </c>
      <c r="U127" s="82">
        <v>14</v>
      </c>
      <c r="V127" s="78">
        <f t="shared" si="29"/>
        <v>2.8000000000000003</v>
      </c>
      <c r="W127" s="82">
        <v>9</v>
      </c>
      <c r="X127" s="78">
        <f t="shared" si="30"/>
        <v>10.799999999999999</v>
      </c>
      <c r="Y127" s="77">
        <f t="shared" si="31"/>
        <v>25.4</v>
      </c>
      <c r="Z127" s="79">
        <f t="shared" si="32"/>
        <v>51.4</v>
      </c>
    </row>
    <row r="128" spans="1:26" x14ac:dyDescent="0.25">
      <c r="A128" s="82">
        <v>105</v>
      </c>
      <c r="B128" s="80" t="s">
        <v>937</v>
      </c>
      <c r="C128" s="80" t="s">
        <v>189</v>
      </c>
      <c r="D128" s="80" t="s">
        <v>808</v>
      </c>
      <c r="E128" s="80">
        <v>3</v>
      </c>
      <c r="F128" s="80">
        <v>3</v>
      </c>
      <c r="G128" s="80">
        <v>3</v>
      </c>
      <c r="H128" s="80">
        <v>3</v>
      </c>
      <c r="I128" s="77">
        <f t="shared" si="22"/>
        <v>15</v>
      </c>
      <c r="J128" s="82">
        <v>13</v>
      </c>
      <c r="K128" s="78">
        <f t="shared" si="23"/>
        <v>3.25</v>
      </c>
      <c r="L128" s="82">
        <v>13</v>
      </c>
      <c r="M128" s="78">
        <f t="shared" si="24"/>
        <v>3.25</v>
      </c>
      <c r="N128" s="82">
        <v>14</v>
      </c>
      <c r="O128" s="78">
        <f t="shared" si="25"/>
        <v>3.5</v>
      </c>
      <c r="P128" s="77">
        <f t="shared" si="26"/>
        <v>10</v>
      </c>
      <c r="Q128" s="82">
        <v>15</v>
      </c>
      <c r="R128" s="78">
        <f t="shared" si="27"/>
        <v>9</v>
      </c>
      <c r="S128" s="82">
        <v>9</v>
      </c>
      <c r="T128" s="78">
        <f t="shared" si="28"/>
        <v>3.6</v>
      </c>
      <c r="U128" s="82">
        <v>8</v>
      </c>
      <c r="V128" s="78">
        <f t="shared" si="29"/>
        <v>1.6</v>
      </c>
      <c r="W128" s="82">
        <v>7</v>
      </c>
      <c r="X128" s="78">
        <f t="shared" si="30"/>
        <v>8.4</v>
      </c>
      <c r="Y128" s="77">
        <f t="shared" si="31"/>
        <v>22.6</v>
      </c>
      <c r="Z128" s="79">
        <f t="shared" si="32"/>
        <v>47.6</v>
      </c>
    </row>
    <row r="137" spans="1:26" ht="18.75" thickBot="1" x14ac:dyDescent="0.3">
      <c r="A137" s="506" t="s">
        <v>3897</v>
      </c>
      <c r="B137" s="496"/>
      <c r="C137" s="496"/>
      <c r="D137" s="496"/>
      <c r="E137" s="496"/>
      <c r="F137" s="496"/>
      <c r="G137" s="496"/>
      <c r="H137" s="496"/>
      <c r="I137" s="496"/>
      <c r="J137" s="496"/>
      <c r="K137" s="496"/>
      <c r="L137" s="496"/>
      <c r="M137" s="496"/>
      <c r="N137" s="496"/>
      <c r="O137" s="496"/>
      <c r="P137" s="496"/>
      <c r="Q137" s="496"/>
      <c r="R137" s="496"/>
      <c r="S137" s="496"/>
      <c r="T137" s="496"/>
      <c r="U137" s="496"/>
      <c r="V137" s="496"/>
      <c r="W137" s="496"/>
      <c r="X137" s="496"/>
      <c r="Y137" s="496"/>
      <c r="Z137" s="507"/>
    </row>
    <row r="138" spans="1:26" ht="15.75" thickBot="1" x14ac:dyDescent="0.3">
      <c r="A138" s="44" t="s">
        <v>755</v>
      </c>
      <c r="B138" s="45"/>
      <c r="C138" s="45"/>
      <c r="D138" s="46"/>
      <c r="E138" s="47"/>
      <c r="F138" s="48"/>
      <c r="G138" s="48"/>
      <c r="H138" s="48"/>
      <c r="I138" s="49"/>
      <c r="J138" s="48"/>
      <c r="K138" s="50"/>
      <c r="L138" s="48"/>
      <c r="M138" s="50"/>
      <c r="N138" s="48"/>
      <c r="O138" s="50"/>
      <c r="P138" s="49" t="s">
        <v>756</v>
      </c>
      <c r="Q138" s="48"/>
      <c r="R138" s="50"/>
      <c r="S138" s="48"/>
      <c r="T138" s="50"/>
      <c r="U138" s="48"/>
      <c r="V138" s="50"/>
      <c r="W138" s="48"/>
      <c r="X138" s="50"/>
      <c r="Y138" s="49"/>
      <c r="Z138" s="51"/>
    </row>
    <row r="139" spans="1:26" ht="15.75" thickBot="1" x14ac:dyDescent="0.3">
      <c r="A139" s="52"/>
      <c r="B139" s="53"/>
      <c r="C139" s="53"/>
      <c r="D139" s="54"/>
      <c r="E139" s="55" t="s">
        <v>757</v>
      </c>
      <c r="F139" s="56"/>
      <c r="G139" s="56"/>
      <c r="H139" s="56"/>
      <c r="I139" s="57"/>
      <c r="J139" s="55" t="s">
        <v>758</v>
      </c>
      <c r="K139" s="58"/>
      <c r="L139" s="59"/>
      <c r="M139" s="58"/>
      <c r="N139" s="59"/>
      <c r="O139" s="58"/>
      <c r="P139" s="60"/>
      <c r="Q139" s="61"/>
      <c r="R139" s="62"/>
      <c r="S139" s="63" t="s">
        <v>759</v>
      </c>
      <c r="T139" s="62"/>
      <c r="U139" s="63"/>
      <c r="V139" s="62"/>
      <c r="W139" s="63"/>
      <c r="X139" s="62"/>
      <c r="Y139" s="64"/>
      <c r="Z139" s="65"/>
    </row>
    <row r="140" spans="1:26" ht="15.75" thickBot="1" x14ac:dyDescent="0.3">
      <c r="A140" s="66" t="s">
        <v>760</v>
      </c>
      <c r="B140" s="67" t="s">
        <v>2</v>
      </c>
      <c r="C140" s="67" t="s">
        <v>761</v>
      </c>
      <c r="D140" s="68" t="s">
        <v>3</v>
      </c>
      <c r="E140" s="66">
        <v>6</v>
      </c>
      <c r="F140" s="67">
        <v>7</v>
      </c>
      <c r="G140" s="67">
        <v>8</v>
      </c>
      <c r="H140" s="68">
        <v>9</v>
      </c>
      <c r="I140" s="69" t="s">
        <v>762</v>
      </c>
      <c r="J140" s="70" t="s">
        <v>487</v>
      </c>
      <c r="K140" s="71"/>
      <c r="L140" s="70" t="s">
        <v>486</v>
      </c>
      <c r="M140" s="71"/>
      <c r="N140" s="70" t="s">
        <v>763</v>
      </c>
      <c r="O140" s="71"/>
      <c r="P140" s="72" t="s">
        <v>762</v>
      </c>
      <c r="Q140" s="70" t="s">
        <v>764</v>
      </c>
      <c r="R140" s="73"/>
      <c r="S140" s="70" t="s">
        <v>765</v>
      </c>
      <c r="T140" s="73"/>
      <c r="U140" s="70" t="s">
        <v>766</v>
      </c>
      <c r="V140" s="73"/>
      <c r="W140" s="70" t="s">
        <v>767</v>
      </c>
      <c r="X140" s="73"/>
      <c r="Y140" s="72" t="s">
        <v>762</v>
      </c>
      <c r="Z140" s="74" t="s">
        <v>762</v>
      </c>
    </row>
    <row r="141" spans="1:26" x14ac:dyDescent="0.25">
      <c r="A141" s="75">
        <v>1</v>
      </c>
      <c r="B141" s="76" t="s">
        <v>970</v>
      </c>
      <c r="C141" s="76" t="s">
        <v>26</v>
      </c>
      <c r="D141" s="76" t="s">
        <v>930</v>
      </c>
      <c r="E141" s="76">
        <v>5</v>
      </c>
      <c r="F141" s="76">
        <v>4</v>
      </c>
      <c r="G141" s="76">
        <v>4</v>
      </c>
      <c r="H141" s="76">
        <v>5</v>
      </c>
      <c r="I141" s="77">
        <f t="shared" ref="I141:I202" si="33">((E141+F141+G141+H141)/4)*5</f>
        <v>22.5</v>
      </c>
      <c r="J141" s="75">
        <v>19</v>
      </c>
      <c r="K141" s="78">
        <f t="shared" ref="K141:K202" si="34">J141/4</f>
        <v>4.75</v>
      </c>
      <c r="L141" s="75">
        <v>14</v>
      </c>
      <c r="M141" s="78">
        <f t="shared" ref="M141:M202" si="35">L141/4</f>
        <v>3.5</v>
      </c>
      <c r="N141" s="75">
        <v>16</v>
      </c>
      <c r="O141" s="78">
        <f t="shared" ref="O141:O202" si="36">N141/4</f>
        <v>4</v>
      </c>
      <c r="P141" s="77">
        <f t="shared" ref="P141:P202" si="37">K141+M141+O141</f>
        <v>12.25</v>
      </c>
      <c r="Q141" s="75">
        <v>20</v>
      </c>
      <c r="R141" s="78">
        <f t="shared" ref="R141:R202" si="38">Q141*0.6</f>
        <v>12</v>
      </c>
      <c r="S141" s="75">
        <v>23</v>
      </c>
      <c r="T141" s="78">
        <f t="shared" ref="T141:T202" si="39">S141*0.4</f>
        <v>9.2000000000000011</v>
      </c>
      <c r="U141" s="75">
        <v>20</v>
      </c>
      <c r="V141" s="78">
        <f t="shared" ref="V141:V202" si="40">U141*0.2</f>
        <v>4</v>
      </c>
      <c r="W141" s="75">
        <v>23</v>
      </c>
      <c r="X141" s="78">
        <f t="shared" ref="X141:X202" si="41">W141*1.2</f>
        <v>27.599999999999998</v>
      </c>
      <c r="Y141" s="77">
        <f t="shared" ref="Y141:Y202" si="42">R141+T141+V141+X141</f>
        <v>52.8</v>
      </c>
      <c r="Z141" s="79">
        <f t="shared" ref="Z141:Z202" si="43">I141+P141+Y141</f>
        <v>87.55</v>
      </c>
    </row>
    <row r="142" spans="1:26" x14ac:dyDescent="0.25">
      <c r="A142" s="80">
        <v>2</v>
      </c>
      <c r="B142" s="80" t="s">
        <v>1251</v>
      </c>
      <c r="C142" s="80" t="s">
        <v>905</v>
      </c>
      <c r="D142" s="80" t="s">
        <v>3898</v>
      </c>
      <c r="E142" s="80">
        <v>5</v>
      </c>
      <c r="F142" s="80">
        <v>5</v>
      </c>
      <c r="G142" s="80">
        <v>5</v>
      </c>
      <c r="H142" s="80">
        <v>4</v>
      </c>
      <c r="I142" s="77">
        <f t="shared" si="33"/>
        <v>23.75</v>
      </c>
      <c r="J142" s="75">
        <v>20</v>
      </c>
      <c r="K142" s="78">
        <f t="shared" si="34"/>
        <v>5</v>
      </c>
      <c r="L142" s="75">
        <v>16</v>
      </c>
      <c r="M142" s="78">
        <f t="shared" si="35"/>
        <v>4</v>
      </c>
      <c r="N142" s="75">
        <v>20</v>
      </c>
      <c r="O142" s="78">
        <f t="shared" si="36"/>
        <v>5</v>
      </c>
      <c r="P142" s="77">
        <f t="shared" si="37"/>
        <v>14</v>
      </c>
      <c r="Q142" s="75">
        <v>24</v>
      </c>
      <c r="R142" s="78">
        <f t="shared" si="38"/>
        <v>14.399999999999999</v>
      </c>
      <c r="S142" s="75">
        <v>22</v>
      </c>
      <c r="T142" s="78">
        <f t="shared" si="39"/>
        <v>8.8000000000000007</v>
      </c>
      <c r="U142" s="75">
        <v>18</v>
      </c>
      <c r="V142" s="78">
        <f t="shared" si="40"/>
        <v>3.6</v>
      </c>
      <c r="W142" s="75">
        <v>18</v>
      </c>
      <c r="X142" s="78">
        <f t="shared" si="41"/>
        <v>21.599999999999998</v>
      </c>
      <c r="Y142" s="77">
        <f t="shared" si="42"/>
        <v>48.4</v>
      </c>
      <c r="Z142" s="79">
        <f t="shared" si="43"/>
        <v>86.15</v>
      </c>
    </row>
    <row r="143" spans="1:26" x14ac:dyDescent="0.25">
      <c r="A143" s="75">
        <v>3</v>
      </c>
      <c r="B143" s="80" t="s">
        <v>118</v>
      </c>
      <c r="C143" s="80" t="s">
        <v>1038</v>
      </c>
      <c r="D143" s="80" t="s">
        <v>69</v>
      </c>
      <c r="E143" s="80">
        <v>5</v>
      </c>
      <c r="F143" s="80">
        <v>4</v>
      </c>
      <c r="G143" s="80">
        <v>4</v>
      </c>
      <c r="H143" s="80">
        <v>4</v>
      </c>
      <c r="I143" s="77">
        <f t="shared" si="33"/>
        <v>21.25</v>
      </c>
      <c r="J143" s="75">
        <v>20</v>
      </c>
      <c r="K143" s="78">
        <f t="shared" si="34"/>
        <v>5</v>
      </c>
      <c r="L143" s="75">
        <v>11</v>
      </c>
      <c r="M143" s="78">
        <f t="shared" si="35"/>
        <v>2.75</v>
      </c>
      <c r="N143" s="75">
        <v>18</v>
      </c>
      <c r="O143" s="78">
        <f t="shared" si="36"/>
        <v>4.5</v>
      </c>
      <c r="P143" s="77">
        <f t="shared" si="37"/>
        <v>12.25</v>
      </c>
      <c r="Q143" s="75">
        <v>22</v>
      </c>
      <c r="R143" s="78">
        <f t="shared" si="38"/>
        <v>13.2</v>
      </c>
      <c r="S143" s="75">
        <v>22</v>
      </c>
      <c r="T143" s="78">
        <f t="shared" si="39"/>
        <v>8.8000000000000007</v>
      </c>
      <c r="U143" s="75">
        <v>20</v>
      </c>
      <c r="V143" s="78">
        <f t="shared" si="40"/>
        <v>4</v>
      </c>
      <c r="W143" s="75">
        <v>22</v>
      </c>
      <c r="X143" s="78">
        <f t="shared" si="41"/>
        <v>26.4</v>
      </c>
      <c r="Y143" s="77">
        <f t="shared" si="42"/>
        <v>52.4</v>
      </c>
      <c r="Z143" s="79">
        <f t="shared" si="43"/>
        <v>85.9</v>
      </c>
    </row>
    <row r="144" spans="1:26" x14ac:dyDescent="0.25">
      <c r="A144" s="80">
        <v>4</v>
      </c>
      <c r="B144" s="80" t="s">
        <v>1180</v>
      </c>
      <c r="C144" s="80" t="s">
        <v>783</v>
      </c>
      <c r="D144" s="80" t="s">
        <v>77</v>
      </c>
      <c r="E144" s="80">
        <v>5</v>
      </c>
      <c r="F144" s="80">
        <v>4</v>
      </c>
      <c r="G144" s="80">
        <v>5</v>
      </c>
      <c r="H144" s="80">
        <v>5</v>
      </c>
      <c r="I144" s="77">
        <f t="shared" si="33"/>
        <v>23.75</v>
      </c>
      <c r="J144" s="75">
        <v>19</v>
      </c>
      <c r="K144" s="78">
        <f t="shared" si="34"/>
        <v>4.75</v>
      </c>
      <c r="L144" s="75">
        <v>20</v>
      </c>
      <c r="M144" s="78">
        <f t="shared" si="35"/>
        <v>5</v>
      </c>
      <c r="N144" s="75">
        <v>19</v>
      </c>
      <c r="O144" s="78">
        <f t="shared" si="36"/>
        <v>4.75</v>
      </c>
      <c r="P144" s="77">
        <f t="shared" si="37"/>
        <v>14.5</v>
      </c>
      <c r="Q144" s="75">
        <v>18</v>
      </c>
      <c r="R144" s="78">
        <f t="shared" si="38"/>
        <v>10.799999999999999</v>
      </c>
      <c r="S144" s="75">
        <v>21</v>
      </c>
      <c r="T144" s="78">
        <f t="shared" si="39"/>
        <v>8.4</v>
      </c>
      <c r="U144" s="75">
        <v>22</v>
      </c>
      <c r="V144" s="78">
        <f t="shared" si="40"/>
        <v>4.4000000000000004</v>
      </c>
      <c r="W144" s="75">
        <v>19</v>
      </c>
      <c r="X144" s="78">
        <f t="shared" si="41"/>
        <v>22.8</v>
      </c>
      <c r="Y144" s="77">
        <f t="shared" si="42"/>
        <v>46.400000000000006</v>
      </c>
      <c r="Z144" s="79">
        <f t="shared" si="43"/>
        <v>84.65</v>
      </c>
    </row>
    <row r="145" spans="1:26" x14ac:dyDescent="0.25">
      <c r="A145" s="75">
        <v>5</v>
      </c>
      <c r="B145" s="80" t="s">
        <v>85</v>
      </c>
      <c r="C145" s="80" t="s">
        <v>1030</v>
      </c>
      <c r="D145" s="80" t="s">
        <v>975</v>
      </c>
      <c r="E145" s="80">
        <v>5</v>
      </c>
      <c r="F145" s="80">
        <v>5</v>
      </c>
      <c r="G145" s="80">
        <v>4</v>
      </c>
      <c r="H145" s="80">
        <v>4</v>
      </c>
      <c r="I145" s="77">
        <f t="shared" si="33"/>
        <v>22.5</v>
      </c>
      <c r="J145" s="75">
        <v>18</v>
      </c>
      <c r="K145" s="78">
        <f t="shared" si="34"/>
        <v>4.5</v>
      </c>
      <c r="L145" s="75">
        <v>20</v>
      </c>
      <c r="M145" s="78">
        <f t="shared" si="35"/>
        <v>5</v>
      </c>
      <c r="N145" s="75">
        <v>20</v>
      </c>
      <c r="O145" s="78">
        <f t="shared" si="36"/>
        <v>5</v>
      </c>
      <c r="P145" s="77">
        <f t="shared" si="37"/>
        <v>14.5</v>
      </c>
      <c r="Q145" s="75">
        <v>20</v>
      </c>
      <c r="R145" s="78">
        <f t="shared" si="38"/>
        <v>12</v>
      </c>
      <c r="S145" s="75">
        <v>23</v>
      </c>
      <c r="T145" s="78">
        <f t="shared" si="39"/>
        <v>9.2000000000000011</v>
      </c>
      <c r="U145" s="75">
        <v>17</v>
      </c>
      <c r="V145" s="78">
        <f t="shared" si="40"/>
        <v>3.4000000000000004</v>
      </c>
      <c r="W145" s="75">
        <v>19</v>
      </c>
      <c r="X145" s="78">
        <f t="shared" si="41"/>
        <v>22.8</v>
      </c>
      <c r="Y145" s="77">
        <f t="shared" si="42"/>
        <v>47.400000000000006</v>
      </c>
      <c r="Z145" s="79">
        <f t="shared" si="43"/>
        <v>84.4</v>
      </c>
    </row>
    <row r="146" spans="1:26" x14ac:dyDescent="0.25">
      <c r="A146" s="80">
        <v>6</v>
      </c>
      <c r="B146" s="80" t="s">
        <v>215</v>
      </c>
      <c r="C146" s="80" t="s">
        <v>879</v>
      </c>
      <c r="D146" s="80" t="s">
        <v>138</v>
      </c>
      <c r="E146" s="80">
        <v>5</v>
      </c>
      <c r="F146" s="80">
        <v>4</v>
      </c>
      <c r="G146" s="80">
        <v>3</v>
      </c>
      <c r="H146" s="80">
        <v>3</v>
      </c>
      <c r="I146" s="77">
        <f t="shared" si="33"/>
        <v>18.75</v>
      </c>
      <c r="J146" s="75">
        <v>14</v>
      </c>
      <c r="K146" s="78">
        <f t="shared" si="34"/>
        <v>3.5</v>
      </c>
      <c r="L146" s="75">
        <v>13</v>
      </c>
      <c r="M146" s="78">
        <f t="shared" si="35"/>
        <v>3.25</v>
      </c>
      <c r="N146" s="75">
        <v>16</v>
      </c>
      <c r="O146" s="78">
        <f t="shared" si="36"/>
        <v>4</v>
      </c>
      <c r="P146" s="77">
        <f t="shared" si="37"/>
        <v>10.75</v>
      </c>
      <c r="Q146" s="75">
        <v>23</v>
      </c>
      <c r="R146" s="78">
        <f t="shared" si="38"/>
        <v>13.799999999999999</v>
      </c>
      <c r="S146" s="75">
        <v>20</v>
      </c>
      <c r="T146" s="78">
        <f t="shared" si="39"/>
        <v>8</v>
      </c>
      <c r="U146" s="75">
        <v>16</v>
      </c>
      <c r="V146" s="78">
        <f t="shared" si="40"/>
        <v>3.2</v>
      </c>
      <c r="W146" s="75">
        <v>24</v>
      </c>
      <c r="X146" s="78">
        <f t="shared" si="41"/>
        <v>28.799999999999997</v>
      </c>
      <c r="Y146" s="77">
        <f t="shared" si="42"/>
        <v>53.8</v>
      </c>
      <c r="Z146" s="79">
        <f t="shared" si="43"/>
        <v>83.3</v>
      </c>
    </row>
    <row r="147" spans="1:26" x14ac:dyDescent="0.25">
      <c r="A147" s="75">
        <v>7</v>
      </c>
      <c r="B147" s="80" t="s">
        <v>139</v>
      </c>
      <c r="C147" s="80" t="s">
        <v>797</v>
      </c>
      <c r="D147" s="80" t="s">
        <v>941</v>
      </c>
      <c r="E147" s="80">
        <v>5</v>
      </c>
      <c r="F147" s="80">
        <v>4</v>
      </c>
      <c r="G147" s="80">
        <v>5</v>
      </c>
      <c r="H147" s="80">
        <v>5</v>
      </c>
      <c r="I147" s="77">
        <f t="shared" si="33"/>
        <v>23.75</v>
      </c>
      <c r="J147" s="75">
        <v>20</v>
      </c>
      <c r="K147" s="78">
        <f t="shared" si="34"/>
        <v>5</v>
      </c>
      <c r="L147" s="75">
        <v>19</v>
      </c>
      <c r="M147" s="78">
        <f t="shared" si="35"/>
        <v>4.75</v>
      </c>
      <c r="N147" s="75">
        <v>20</v>
      </c>
      <c r="O147" s="78">
        <f t="shared" si="36"/>
        <v>5</v>
      </c>
      <c r="P147" s="77">
        <f t="shared" si="37"/>
        <v>14.75</v>
      </c>
      <c r="Q147" s="75">
        <v>19</v>
      </c>
      <c r="R147" s="78">
        <f t="shared" si="38"/>
        <v>11.4</v>
      </c>
      <c r="S147" s="75">
        <v>24</v>
      </c>
      <c r="T147" s="78">
        <f t="shared" si="39"/>
        <v>9.6000000000000014</v>
      </c>
      <c r="U147" s="75">
        <v>16</v>
      </c>
      <c r="V147" s="78">
        <f t="shared" si="40"/>
        <v>3.2</v>
      </c>
      <c r="W147" s="75">
        <v>16</v>
      </c>
      <c r="X147" s="78">
        <f t="shared" si="41"/>
        <v>19.2</v>
      </c>
      <c r="Y147" s="77">
        <f t="shared" si="42"/>
        <v>43.4</v>
      </c>
      <c r="Z147" s="79">
        <f t="shared" si="43"/>
        <v>81.900000000000006</v>
      </c>
    </row>
    <row r="148" spans="1:26" x14ac:dyDescent="0.25">
      <c r="A148" s="80">
        <v>8</v>
      </c>
      <c r="B148" s="80" t="s">
        <v>3899</v>
      </c>
      <c r="C148" s="80" t="s">
        <v>946</v>
      </c>
      <c r="D148" s="80" t="s">
        <v>914</v>
      </c>
      <c r="E148" s="80">
        <v>4</v>
      </c>
      <c r="F148" s="80">
        <v>4</v>
      </c>
      <c r="G148" s="80">
        <v>4</v>
      </c>
      <c r="H148" s="80">
        <v>4</v>
      </c>
      <c r="I148" s="77">
        <f t="shared" si="33"/>
        <v>20</v>
      </c>
      <c r="J148" s="75">
        <v>14</v>
      </c>
      <c r="K148" s="78">
        <f t="shared" si="34"/>
        <v>3.5</v>
      </c>
      <c r="L148" s="75">
        <v>20</v>
      </c>
      <c r="M148" s="78">
        <f t="shared" si="35"/>
        <v>5</v>
      </c>
      <c r="N148" s="75">
        <v>16</v>
      </c>
      <c r="O148" s="78">
        <f t="shared" si="36"/>
        <v>4</v>
      </c>
      <c r="P148" s="77">
        <f t="shared" si="37"/>
        <v>12.5</v>
      </c>
      <c r="Q148" s="75">
        <v>22</v>
      </c>
      <c r="R148" s="78">
        <f t="shared" si="38"/>
        <v>13.2</v>
      </c>
      <c r="S148" s="75">
        <v>19</v>
      </c>
      <c r="T148" s="78">
        <f t="shared" si="39"/>
        <v>7.6000000000000005</v>
      </c>
      <c r="U148" s="75">
        <v>17</v>
      </c>
      <c r="V148" s="78">
        <f t="shared" si="40"/>
        <v>3.4000000000000004</v>
      </c>
      <c r="W148" s="75">
        <v>21</v>
      </c>
      <c r="X148" s="78">
        <f t="shared" si="41"/>
        <v>25.2</v>
      </c>
      <c r="Y148" s="77">
        <f t="shared" si="42"/>
        <v>49.400000000000006</v>
      </c>
      <c r="Z148" s="79">
        <f t="shared" si="43"/>
        <v>81.900000000000006</v>
      </c>
    </row>
    <row r="149" spans="1:26" x14ac:dyDescent="0.25">
      <c r="A149" s="75">
        <v>9</v>
      </c>
      <c r="B149" s="80" t="s">
        <v>190</v>
      </c>
      <c r="C149" s="80" t="s">
        <v>189</v>
      </c>
      <c r="D149" s="80" t="s">
        <v>886</v>
      </c>
      <c r="E149" s="80">
        <v>4</v>
      </c>
      <c r="F149" s="80">
        <v>4</v>
      </c>
      <c r="G149" s="80">
        <v>5</v>
      </c>
      <c r="H149" s="80">
        <v>4</v>
      </c>
      <c r="I149" s="77">
        <f t="shared" si="33"/>
        <v>21.25</v>
      </c>
      <c r="J149" s="75">
        <v>19</v>
      </c>
      <c r="K149" s="78">
        <f t="shared" si="34"/>
        <v>4.75</v>
      </c>
      <c r="L149" s="75">
        <v>18</v>
      </c>
      <c r="M149" s="78">
        <f t="shared" si="35"/>
        <v>4.5</v>
      </c>
      <c r="N149" s="75">
        <v>16</v>
      </c>
      <c r="O149" s="78">
        <f t="shared" si="36"/>
        <v>4</v>
      </c>
      <c r="P149" s="77">
        <f t="shared" si="37"/>
        <v>13.25</v>
      </c>
      <c r="Q149" s="75">
        <v>19</v>
      </c>
      <c r="R149" s="78">
        <f t="shared" si="38"/>
        <v>11.4</v>
      </c>
      <c r="S149" s="75">
        <v>21</v>
      </c>
      <c r="T149" s="78">
        <f t="shared" si="39"/>
        <v>8.4</v>
      </c>
      <c r="U149" s="75">
        <v>20</v>
      </c>
      <c r="V149" s="78">
        <f t="shared" si="40"/>
        <v>4</v>
      </c>
      <c r="W149" s="75">
        <v>19</v>
      </c>
      <c r="X149" s="78">
        <f t="shared" si="41"/>
        <v>22.8</v>
      </c>
      <c r="Y149" s="77">
        <f t="shared" si="42"/>
        <v>46.6</v>
      </c>
      <c r="Z149" s="79">
        <f t="shared" si="43"/>
        <v>81.099999999999994</v>
      </c>
    </row>
    <row r="150" spans="1:26" x14ac:dyDescent="0.25">
      <c r="A150" s="80">
        <v>10</v>
      </c>
      <c r="B150" s="80" t="s">
        <v>3900</v>
      </c>
      <c r="C150" s="80" t="s">
        <v>1055</v>
      </c>
      <c r="D150" s="80" t="s">
        <v>1040</v>
      </c>
      <c r="E150" s="80">
        <v>5</v>
      </c>
      <c r="F150" s="80">
        <v>5</v>
      </c>
      <c r="G150" s="80">
        <v>5</v>
      </c>
      <c r="H150" s="80">
        <v>5</v>
      </c>
      <c r="I150" s="77">
        <f t="shared" si="33"/>
        <v>25</v>
      </c>
      <c r="J150" s="75">
        <v>20</v>
      </c>
      <c r="K150" s="78">
        <f t="shared" si="34"/>
        <v>5</v>
      </c>
      <c r="L150" s="75">
        <v>20</v>
      </c>
      <c r="M150" s="78">
        <f t="shared" si="35"/>
        <v>5</v>
      </c>
      <c r="N150" s="75">
        <v>20</v>
      </c>
      <c r="O150" s="78">
        <f t="shared" si="36"/>
        <v>5</v>
      </c>
      <c r="P150" s="77">
        <f t="shared" si="37"/>
        <v>15</v>
      </c>
      <c r="Q150" s="75">
        <v>20</v>
      </c>
      <c r="R150" s="78">
        <f t="shared" si="38"/>
        <v>12</v>
      </c>
      <c r="S150" s="75">
        <v>16</v>
      </c>
      <c r="T150" s="78">
        <f t="shared" si="39"/>
        <v>6.4</v>
      </c>
      <c r="U150" s="75">
        <v>13</v>
      </c>
      <c r="V150" s="78">
        <f t="shared" si="40"/>
        <v>2.6</v>
      </c>
      <c r="W150" s="75">
        <v>16</v>
      </c>
      <c r="X150" s="78">
        <f t="shared" si="41"/>
        <v>19.2</v>
      </c>
      <c r="Y150" s="77">
        <f t="shared" si="42"/>
        <v>40.200000000000003</v>
      </c>
      <c r="Z150" s="79">
        <f t="shared" si="43"/>
        <v>80.2</v>
      </c>
    </row>
    <row r="151" spans="1:26" x14ac:dyDescent="0.25">
      <c r="A151" s="75">
        <v>11</v>
      </c>
      <c r="B151" s="80" t="s">
        <v>3901</v>
      </c>
      <c r="C151" s="80" t="s">
        <v>3902</v>
      </c>
      <c r="D151" s="80" t="s">
        <v>212</v>
      </c>
      <c r="E151" s="80">
        <v>4</v>
      </c>
      <c r="F151" s="80">
        <v>4</v>
      </c>
      <c r="G151" s="80">
        <v>4</v>
      </c>
      <c r="H151" s="80">
        <v>4</v>
      </c>
      <c r="I151" s="77">
        <f t="shared" si="33"/>
        <v>20</v>
      </c>
      <c r="J151" s="75">
        <v>16</v>
      </c>
      <c r="K151" s="78">
        <f t="shared" si="34"/>
        <v>4</v>
      </c>
      <c r="L151" s="75">
        <v>13</v>
      </c>
      <c r="M151" s="78">
        <f t="shared" si="35"/>
        <v>3.25</v>
      </c>
      <c r="N151" s="75">
        <v>17</v>
      </c>
      <c r="O151" s="78">
        <f t="shared" si="36"/>
        <v>4.25</v>
      </c>
      <c r="P151" s="77">
        <f t="shared" si="37"/>
        <v>11.5</v>
      </c>
      <c r="Q151" s="75">
        <v>20</v>
      </c>
      <c r="R151" s="78">
        <f t="shared" si="38"/>
        <v>12</v>
      </c>
      <c r="S151" s="75">
        <v>21</v>
      </c>
      <c r="T151" s="78">
        <f t="shared" si="39"/>
        <v>8.4</v>
      </c>
      <c r="U151" s="75">
        <v>20</v>
      </c>
      <c r="V151" s="78">
        <f t="shared" si="40"/>
        <v>4</v>
      </c>
      <c r="W151" s="75">
        <v>20</v>
      </c>
      <c r="X151" s="78">
        <f t="shared" si="41"/>
        <v>24</v>
      </c>
      <c r="Y151" s="77">
        <f t="shared" si="42"/>
        <v>48.4</v>
      </c>
      <c r="Z151" s="79">
        <f t="shared" si="43"/>
        <v>79.900000000000006</v>
      </c>
    </row>
    <row r="152" spans="1:26" x14ac:dyDescent="0.25">
      <c r="A152" s="80">
        <v>12</v>
      </c>
      <c r="B152" s="80" t="s">
        <v>997</v>
      </c>
      <c r="C152" s="80" t="s">
        <v>792</v>
      </c>
      <c r="D152" s="80" t="s">
        <v>200</v>
      </c>
      <c r="E152" s="80">
        <v>5</v>
      </c>
      <c r="F152" s="80">
        <v>4</v>
      </c>
      <c r="G152" s="80">
        <v>3</v>
      </c>
      <c r="H152" s="80">
        <v>3</v>
      </c>
      <c r="I152" s="77">
        <f t="shared" si="33"/>
        <v>18.75</v>
      </c>
      <c r="J152" s="75">
        <v>15</v>
      </c>
      <c r="K152" s="78">
        <f t="shared" si="34"/>
        <v>3.75</v>
      </c>
      <c r="L152" s="75">
        <v>13</v>
      </c>
      <c r="M152" s="78">
        <f t="shared" si="35"/>
        <v>3.25</v>
      </c>
      <c r="N152" s="75">
        <v>17</v>
      </c>
      <c r="O152" s="78">
        <f t="shared" si="36"/>
        <v>4.25</v>
      </c>
      <c r="P152" s="77">
        <f t="shared" si="37"/>
        <v>11.25</v>
      </c>
      <c r="Q152" s="75">
        <v>21</v>
      </c>
      <c r="R152" s="78">
        <f t="shared" si="38"/>
        <v>12.6</v>
      </c>
      <c r="S152" s="75">
        <v>20</v>
      </c>
      <c r="T152" s="78">
        <f t="shared" si="39"/>
        <v>8</v>
      </c>
      <c r="U152" s="75">
        <v>20</v>
      </c>
      <c r="V152" s="78">
        <f t="shared" si="40"/>
        <v>4</v>
      </c>
      <c r="W152" s="75">
        <v>21</v>
      </c>
      <c r="X152" s="78">
        <f t="shared" si="41"/>
        <v>25.2</v>
      </c>
      <c r="Y152" s="77">
        <f t="shared" si="42"/>
        <v>49.8</v>
      </c>
      <c r="Z152" s="79">
        <f t="shared" si="43"/>
        <v>79.8</v>
      </c>
    </row>
    <row r="153" spans="1:26" x14ac:dyDescent="0.25">
      <c r="A153" s="75">
        <v>13</v>
      </c>
      <c r="B153" s="80" t="s">
        <v>3903</v>
      </c>
      <c r="C153" s="80" t="s">
        <v>961</v>
      </c>
      <c r="D153" s="80" t="s">
        <v>181</v>
      </c>
      <c r="E153" s="80">
        <v>3</v>
      </c>
      <c r="F153" s="80">
        <v>2</v>
      </c>
      <c r="G153" s="80">
        <v>4</v>
      </c>
      <c r="H153" s="80">
        <v>5</v>
      </c>
      <c r="I153" s="77">
        <f t="shared" si="33"/>
        <v>17.5</v>
      </c>
      <c r="J153" s="75">
        <v>10</v>
      </c>
      <c r="K153" s="78">
        <f t="shared" si="34"/>
        <v>2.5</v>
      </c>
      <c r="L153" s="75">
        <v>12</v>
      </c>
      <c r="M153" s="78">
        <f t="shared" si="35"/>
        <v>3</v>
      </c>
      <c r="N153" s="75">
        <v>14</v>
      </c>
      <c r="O153" s="78">
        <f t="shared" si="36"/>
        <v>3.5</v>
      </c>
      <c r="P153" s="77">
        <f t="shared" si="37"/>
        <v>9</v>
      </c>
      <c r="Q153" s="75">
        <v>22</v>
      </c>
      <c r="R153" s="78">
        <f t="shared" si="38"/>
        <v>13.2</v>
      </c>
      <c r="S153" s="75">
        <v>24</v>
      </c>
      <c r="T153" s="78">
        <f t="shared" si="39"/>
        <v>9.6000000000000014</v>
      </c>
      <c r="U153" s="75">
        <v>20</v>
      </c>
      <c r="V153" s="78">
        <f t="shared" si="40"/>
        <v>4</v>
      </c>
      <c r="W153" s="75">
        <v>22</v>
      </c>
      <c r="X153" s="78">
        <f t="shared" si="41"/>
        <v>26.4</v>
      </c>
      <c r="Y153" s="77">
        <f t="shared" si="42"/>
        <v>53.2</v>
      </c>
      <c r="Z153" s="79">
        <f t="shared" si="43"/>
        <v>79.7</v>
      </c>
    </row>
    <row r="154" spans="1:26" x14ac:dyDescent="0.25">
      <c r="A154" s="80">
        <v>14</v>
      </c>
      <c r="B154" s="80" t="s">
        <v>830</v>
      </c>
      <c r="C154" s="80" t="s">
        <v>3904</v>
      </c>
      <c r="D154" s="80" t="s">
        <v>160</v>
      </c>
      <c r="E154" s="80">
        <v>4</v>
      </c>
      <c r="F154" s="80">
        <v>4</v>
      </c>
      <c r="G154" s="80">
        <v>4</v>
      </c>
      <c r="H154" s="80">
        <v>5</v>
      </c>
      <c r="I154" s="77">
        <f t="shared" si="33"/>
        <v>21.25</v>
      </c>
      <c r="J154" s="75">
        <v>13</v>
      </c>
      <c r="K154" s="78">
        <f t="shared" si="34"/>
        <v>3.25</v>
      </c>
      <c r="L154" s="75">
        <v>17</v>
      </c>
      <c r="M154" s="78">
        <f t="shared" si="35"/>
        <v>4.25</v>
      </c>
      <c r="N154" s="75">
        <v>20</v>
      </c>
      <c r="O154" s="78">
        <f t="shared" si="36"/>
        <v>5</v>
      </c>
      <c r="P154" s="77">
        <f t="shared" si="37"/>
        <v>12.5</v>
      </c>
      <c r="Q154" s="75">
        <v>15</v>
      </c>
      <c r="R154" s="78">
        <f t="shared" si="38"/>
        <v>9</v>
      </c>
      <c r="S154" s="75">
        <v>20</v>
      </c>
      <c r="T154" s="78">
        <f t="shared" si="39"/>
        <v>8</v>
      </c>
      <c r="U154" s="75">
        <v>22</v>
      </c>
      <c r="V154" s="78">
        <f t="shared" si="40"/>
        <v>4.4000000000000004</v>
      </c>
      <c r="W154" s="75">
        <v>20</v>
      </c>
      <c r="X154" s="78">
        <f t="shared" si="41"/>
        <v>24</v>
      </c>
      <c r="Y154" s="77">
        <f t="shared" si="42"/>
        <v>45.4</v>
      </c>
      <c r="Z154" s="79">
        <f t="shared" si="43"/>
        <v>79.150000000000006</v>
      </c>
    </row>
    <row r="155" spans="1:26" x14ac:dyDescent="0.25">
      <c r="A155" s="75">
        <v>15</v>
      </c>
      <c r="B155" s="80" t="s">
        <v>129</v>
      </c>
      <c r="C155" s="80" t="s">
        <v>3905</v>
      </c>
      <c r="D155" s="80" t="s">
        <v>69</v>
      </c>
      <c r="E155" s="80">
        <v>4</v>
      </c>
      <c r="F155" s="80">
        <v>4</v>
      </c>
      <c r="G155" s="80">
        <v>4</v>
      </c>
      <c r="H155" s="80">
        <v>5</v>
      </c>
      <c r="I155" s="77">
        <f t="shared" si="33"/>
        <v>21.25</v>
      </c>
      <c r="J155" s="75">
        <v>16</v>
      </c>
      <c r="K155" s="78">
        <f t="shared" si="34"/>
        <v>4</v>
      </c>
      <c r="L155" s="75">
        <v>13</v>
      </c>
      <c r="M155" s="78">
        <f t="shared" si="35"/>
        <v>3.25</v>
      </c>
      <c r="N155" s="75">
        <v>19</v>
      </c>
      <c r="O155" s="78">
        <f t="shared" si="36"/>
        <v>4.75</v>
      </c>
      <c r="P155" s="77">
        <f t="shared" si="37"/>
        <v>12</v>
      </c>
      <c r="Q155" s="75">
        <v>20</v>
      </c>
      <c r="R155" s="78">
        <f t="shared" si="38"/>
        <v>12</v>
      </c>
      <c r="S155" s="75">
        <v>23</v>
      </c>
      <c r="T155" s="78">
        <f t="shared" si="39"/>
        <v>9.2000000000000011</v>
      </c>
      <c r="U155" s="75">
        <v>21</v>
      </c>
      <c r="V155" s="78">
        <f t="shared" si="40"/>
        <v>4.2</v>
      </c>
      <c r="W155" s="75">
        <v>17</v>
      </c>
      <c r="X155" s="78">
        <f t="shared" si="41"/>
        <v>20.399999999999999</v>
      </c>
      <c r="Y155" s="77">
        <f t="shared" si="42"/>
        <v>45.8</v>
      </c>
      <c r="Z155" s="79">
        <f t="shared" si="43"/>
        <v>79.05</v>
      </c>
    </row>
    <row r="156" spans="1:26" x14ac:dyDescent="0.25">
      <c r="A156" s="80">
        <v>16</v>
      </c>
      <c r="B156" s="80" t="s">
        <v>3906</v>
      </c>
      <c r="C156" s="80" t="s">
        <v>783</v>
      </c>
      <c r="D156" s="80" t="s">
        <v>149</v>
      </c>
      <c r="E156" s="80">
        <v>4</v>
      </c>
      <c r="F156" s="80">
        <v>3</v>
      </c>
      <c r="G156" s="80">
        <v>4</v>
      </c>
      <c r="H156" s="80">
        <v>4</v>
      </c>
      <c r="I156" s="77">
        <f t="shared" si="33"/>
        <v>18.75</v>
      </c>
      <c r="J156" s="75">
        <v>17</v>
      </c>
      <c r="K156" s="78">
        <f t="shared" si="34"/>
        <v>4.25</v>
      </c>
      <c r="L156" s="75">
        <v>13</v>
      </c>
      <c r="M156" s="78">
        <f t="shared" si="35"/>
        <v>3.25</v>
      </c>
      <c r="N156" s="75">
        <v>16</v>
      </c>
      <c r="O156" s="78">
        <f t="shared" si="36"/>
        <v>4</v>
      </c>
      <c r="P156" s="77">
        <f t="shared" si="37"/>
        <v>11.5</v>
      </c>
      <c r="Q156" s="75">
        <v>21</v>
      </c>
      <c r="R156" s="78">
        <f t="shared" si="38"/>
        <v>12.6</v>
      </c>
      <c r="S156" s="75">
        <v>18</v>
      </c>
      <c r="T156" s="78">
        <f t="shared" si="39"/>
        <v>7.2</v>
      </c>
      <c r="U156" s="75">
        <v>18</v>
      </c>
      <c r="V156" s="78">
        <f t="shared" si="40"/>
        <v>3.6</v>
      </c>
      <c r="W156" s="75">
        <v>21</v>
      </c>
      <c r="X156" s="78">
        <f t="shared" si="41"/>
        <v>25.2</v>
      </c>
      <c r="Y156" s="77">
        <f t="shared" si="42"/>
        <v>48.6</v>
      </c>
      <c r="Z156" s="79">
        <f t="shared" si="43"/>
        <v>78.849999999999994</v>
      </c>
    </row>
    <row r="157" spans="1:26" x14ac:dyDescent="0.25">
      <c r="A157" s="75">
        <v>17</v>
      </c>
      <c r="B157" s="80" t="s">
        <v>1163</v>
      </c>
      <c r="C157" s="80" t="s">
        <v>847</v>
      </c>
      <c r="D157" s="80" t="s">
        <v>3907</v>
      </c>
      <c r="E157" s="80">
        <v>4</v>
      </c>
      <c r="F157" s="80">
        <v>4</v>
      </c>
      <c r="G157" s="80">
        <v>4</v>
      </c>
      <c r="H157" s="80">
        <v>3</v>
      </c>
      <c r="I157" s="77">
        <f t="shared" si="33"/>
        <v>18.75</v>
      </c>
      <c r="J157" s="75">
        <v>13</v>
      </c>
      <c r="K157" s="78">
        <f t="shared" si="34"/>
        <v>3.25</v>
      </c>
      <c r="L157" s="75">
        <v>11</v>
      </c>
      <c r="M157" s="78">
        <f t="shared" si="35"/>
        <v>2.75</v>
      </c>
      <c r="N157" s="75">
        <v>16</v>
      </c>
      <c r="O157" s="78">
        <f t="shared" si="36"/>
        <v>4</v>
      </c>
      <c r="P157" s="77">
        <f t="shared" si="37"/>
        <v>10</v>
      </c>
      <c r="Q157" s="75">
        <v>22</v>
      </c>
      <c r="R157" s="78">
        <f t="shared" si="38"/>
        <v>13.2</v>
      </c>
      <c r="S157" s="75">
        <v>21</v>
      </c>
      <c r="T157" s="78">
        <f t="shared" si="39"/>
        <v>8.4</v>
      </c>
      <c r="U157" s="75">
        <v>16</v>
      </c>
      <c r="V157" s="78">
        <f t="shared" si="40"/>
        <v>3.2</v>
      </c>
      <c r="W157" s="75">
        <v>21</v>
      </c>
      <c r="X157" s="78">
        <f t="shared" si="41"/>
        <v>25.2</v>
      </c>
      <c r="Y157" s="77">
        <f t="shared" si="42"/>
        <v>50</v>
      </c>
      <c r="Z157" s="79">
        <f t="shared" si="43"/>
        <v>78.75</v>
      </c>
    </row>
    <row r="158" spans="1:26" x14ac:dyDescent="0.25">
      <c r="A158" s="80">
        <v>18</v>
      </c>
      <c r="B158" s="80" t="s">
        <v>3908</v>
      </c>
      <c r="C158" s="80" t="s">
        <v>908</v>
      </c>
      <c r="D158" s="80" t="s">
        <v>77</v>
      </c>
      <c r="E158" s="80">
        <v>4</v>
      </c>
      <c r="F158" s="80">
        <v>4</v>
      </c>
      <c r="G158" s="80">
        <v>4</v>
      </c>
      <c r="H158" s="80">
        <v>4</v>
      </c>
      <c r="I158" s="77">
        <f t="shared" si="33"/>
        <v>20</v>
      </c>
      <c r="J158" s="75">
        <v>15</v>
      </c>
      <c r="K158" s="78">
        <f t="shared" si="34"/>
        <v>3.75</v>
      </c>
      <c r="L158" s="75">
        <v>16</v>
      </c>
      <c r="M158" s="78">
        <f t="shared" si="35"/>
        <v>4</v>
      </c>
      <c r="N158" s="75">
        <v>15</v>
      </c>
      <c r="O158" s="78">
        <f t="shared" si="36"/>
        <v>3.75</v>
      </c>
      <c r="P158" s="77">
        <f t="shared" si="37"/>
        <v>11.5</v>
      </c>
      <c r="Q158" s="75">
        <v>22</v>
      </c>
      <c r="R158" s="78">
        <f t="shared" si="38"/>
        <v>13.2</v>
      </c>
      <c r="S158" s="75">
        <v>20</v>
      </c>
      <c r="T158" s="78">
        <f t="shared" si="39"/>
        <v>8</v>
      </c>
      <c r="U158" s="75">
        <v>17</v>
      </c>
      <c r="V158" s="78">
        <f t="shared" si="40"/>
        <v>3.4000000000000004</v>
      </c>
      <c r="W158" s="75">
        <v>18</v>
      </c>
      <c r="X158" s="78">
        <f t="shared" si="41"/>
        <v>21.599999999999998</v>
      </c>
      <c r="Y158" s="77">
        <f t="shared" si="42"/>
        <v>46.2</v>
      </c>
      <c r="Z158" s="79">
        <f t="shared" si="43"/>
        <v>77.7</v>
      </c>
    </row>
    <row r="159" spans="1:26" x14ac:dyDescent="0.25">
      <c r="A159" s="75">
        <v>19</v>
      </c>
      <c r="B159" s="80" t="s">
        <v>854</v>
      </c>
      <c r="C159" s="80" t="s">
        <v>800</v>
      </c>
      <c r="D159" s="80" t="s">
        <v>3886</v>
      </c>
      <c r="E159" s="80">
        <v>4</v>
      </c>
      <c r="F159" s="80">
        <v>4</v>
      </c>
      <c r="G159" s="80">
        <v>4</v>
      </c>
      <c r="H159" s="80">
        <v>4</v>
      </c>
      <c r="I159" s="77">
        <f t="shared" si="33"/>
        <v>20</v>
      </c>
      <c r="J159" s="75">
        <v>15</v>
      </c>
      <c r="K159" s="78">
        <f t="shared" si="34"/>
        <v>3.75</v>
      </c>
      <c r="L159" s="75">
        <v>12</v>
      </c>
      <c r="M159" s="78">
        <f t="shared" si="35"/>
        <v>3</v>
      </c>
      <c r="N159" s="75">
        <v>19</v>
      </c>
      <c r="O159" s="78">
        <f t="shared" si="36"/>
        <v>4.75</v>
      </c>
      <c r="P159" s="77">
        <f t="shared" si="37"/>
        <v>11.5</v>
      </c>
      <c r="Q159" s="75">
        <v>21</v>
      </c>
      <c r="R159" s="78">
        <f t="shared" si="38"/>
        <v>12.6</v>
      </c>
      <c r="S159" s="75">
        <v>20</v>
      </c>
      <c r="T159" s="78">
        <f t="shared" si="39"/>
        <v>8</v>
      </c>
      <c r="U159" s="75">
        <v>18</v>
      </c>
      <c r="V159" s="78">
        <f t="shared" si="40"/>
        <v>3.6</v>
      </c>
      <c r="W159" s="75">
        <v>18</v>
      </c>
      <c r="X159" s="78">
        <f t="shared" si="41"/>
        <v>21.599999999999998</v>
      </c>
      <c r="Y159" s="77">
        <f t="shared" si="42"/>
        <v>45.8</v>
      </c>
      <c r="Z159" s="79">
        <f t="shared" si="43"/>
        <v>77.3</v>
      </c>
    </row>
    <row r="160" spans="1:26" x14ac:dyDescent="0.25">
      <c r="A160" s="80">
        <v>20</v>
      </c>
      <c r="B160" s="80" t="s">
        <v>3909</v>
      </c>
      <c r="C160" s="80" t="s">
        <v>844</v>
      </c>
      <c r="D160" s="80" t="s">
        <v>801</v>
      </c>
      <c r="E160" s="80">
        <v>5</v>
      </c>
      <c r="F160" s="80">
        <v>4</v>
      </c>
      <c r="G160" s="80">
        <v>3</v>
      </c>
      <c r="H160" s="80">
        <v>4</v>
      </c>
      <c r="I160" s="77">
        <f t="shared" si="33"/>
        <v>20</v>
      </c>
      <c r="J160" s="75">
        <v>15</v>
      </c>
      <c r="K160" s="78">
        <f t="shared" si="34"/>
        <v>3.75</v>
      </c>
      <c r="L160" s="75">
        <v>13</v>
      </c>
      <c r="M160" s="78">
        <f t="shared" si="35"/>
        <v>3.25</v>
      </c>
      <c r="N160" s="75">
        <v>19</v>
      </c>
      <c r="O160" s="78">
        <f t="shared" si="36"/>
        <v>4.75</v>
      </c>
      <c r="P160" s="77">
        <f t="shared" si="37"/>
        <v>11.75</v>
      </c>
      <c r="Q160" s="75">
        <v>18</v>
      </c>
      <c r="R160" s="78">
        <f t="shared" si="38"/>
        <v>10.799999999999999</v>
      </c>
      <c r="S160" s="75">
        <v>17</v>
      </c>
      <c r="T160" s="78">
        <f t="shared" si="39"/>
        <v>6.8000000000000007</v>
      </c>
      <c r="U160" s="75">
        <v>11</v>
      </c>
      <c r="V160" s="78">
        <f t="shared" si="40"/>
        <v>2.2000000000000002</v>
      </c>
      <c r="W160" s="75">
        <v>21</v>
      </c>
      <c r="X160" s="78">
        <f t="shared" si="41"/>
        <v>25.2</v>
      </c>
      <c r="Y160" s="77">
        <f t="shared" si="42"/>
        <v>45</v>
      </c>
      <c r="Z160" s="79">
        <f t="shared" si="43"/>
        <v>76.75</v>
      </c>
    </row>
    <row r="161" spans="1:26" x14ac:dyDescent="0.25">
      <c r="A161" s="75">
        <v>21</v>
      </c>
      <c r="B161" s="80" t="s">
        <v>34</v>
      </c>
      <c r="C161" s="80" t="s">
        <v>3910</v>
      </c>
      <c r="D161" s="80" t="s">
        <v>3911</v>
      </c>
      <c r="E161" s="80">
        <v>4</v>
      </c>
      <c r="F161" s="80">
        <v>4</v>
      </c>
      <c r="G161" s="80">
        <v>3</v>
      </c>
      <c r="H161" s="80">
        <v>3</v>
      </c>
      <c r="I161" s="77">
        <f t="shared" si="33"/>
        <v>17.5</v>
      </c>
      <c r="J161" s="75">
        <v>12</v>
      </c>
      <c r="K161" s="78">
        <f t="shared" si="34"/>
        <v>3</v>
      </c>
      <c r="L161" s="75">
        <v>9</v>
      </c>
      <c r="M161" s="78">
        <f t="shared" si="35"/>
        <v>2.25</v>
      </c>
      <c r="N161" s="75">
        <v>16</v>
      </c>
      <c r="O161" s="78">
        <f t="shared" si="36"/>
        <v>4</v>
      </c>
      <c r="P161" s="77">
        <f t="shared" si="37"/>
        <v>9.25</v>
      </c>
      <c r="Q161" s="75">
        <v>20</v>
      </c>
      <c r="R161" s="78">
        <f t="shared" si="38"/>
        <v>12</v>
      </c>
      <c r="S161" s="75">
        <v>23</v>
      </c>
      <c r="T161" s="78">
        <f t="shared" si="39"/>
        <v>9.2000000000000011</v>
      </c>
      <c r="U161" s="75">
        <v>17</v>
      </c>
      <c r="V161" s="78">
        <f t="shared" si="40"/>
        <v>3.4000000000000004</v>
      </c>
      <c r="W161" s="75">
        <v>21</v>
      </c>
      <c r="X161" s="78">
        <f t="shared" si="41"/>
        <v>25.2</v>
      </c>
      <c r="Y161" s="77">
        <f t="shared" si="42"/>
        <v>49.8</v>
      </c>
      <c r="Z161" s="79">
        <f t="shared" si="43"/>
        <v>76.55</v>
      </c>
    </row>
    <row r="162" spans="1:26" x14ac:dyDescent="0.25">
      <c r="A162" s="80">
        <v>22</v>
      </c>
      <c r="B162" s="80" t="s">
        <v>969</v>
      </c>
      <c r="C162" s="80" t="s">
        <v>1018</v>
      </c>
      <c r="D162" s="80" t="s">
        <v>153</v>
      </c>
      <c r="E162" s="80">
        <v>5</v>
      </c>
      <c r="F162" s="80">
        <v>4</v>
      </c>
      <c r="G162" s="80">
        <v>4</v>
      </c>
      <c r="H162" s="80">
        <v>4</v>
      </c>
      <c r="I162" s="77">
        <f t="shared" si="33"/>
        <v>21.25</v>
      </c>
      <c r="J162" s="75">
        <v>17</v>
      </c>
      <c r="K162" s="78">
        <f t="shared" si="34"/>
        <v>4.25</v>
      </c>
      <c r="L162" s="75">
        <v>16</v>
      </c>
      <c r="M162" s="78">
        <f t="shared" si="35"/>
        <v>4</v>
      </c>
      <c r="N162" s="75">
        <v>19</v>
      </c>
      <c r="O162" s="78">
        <f t="shared" si="36"/>
        <v>4.75</v>
      </c>
      <c r="P162" s="77">
        <f t="shared" si="37"/>
        <v>13</v>
      </c>
      <c r="Q162" s="75">
        <v>17</v>
      </c>
      <c r="R162" s="78">
        <f t="shared" si="38"/>
        <v>10.199999999999999</v>
      </c>
      <c r="S162" s="75">
        <v>11</v>
      </c>
      <c r="T162" s="78">
        <f t="shared" si="39"/>
        <v>4.4000000000000004</v>
      </c>
      <c r="U162" s="75">
        <v>12</v>
      </c>
      <c r="V162" s="78">
        <f t="shared" si="40"/>
        <v>2.4000000000000004</v>
      </c>
      <c r="W162" s="75">
        <v>21</v>
      </c>
      <c r="X162" s="78">
        <f t="shared" si="41"/>
        <v>25.2</v>
      </c>
      <c r="Y162" s="77">
        <f t="shared" si="42"/>
        <v>42.2</v>
      </c>
      <c r="Z162" s="79">
        <f t="shared" si="43"/>
        <v>76.45</v>
      </c>
    </row>
    <row r="163" spans="1:26" x14ac:dyDescent="0.25">
      <c r="A163" s="75">
        <v>23</v>
      </c>
      <c r="B163" s="80" t="s">
        <v>118</v>
      </c>
      <c r="C163" s="80" t="s">
        <v>946</v>
      </c>
      <c r="D163" s="80" t="s">
        <v>122</v>
      </c>
      <c r="E163" s="80">
        <v>4</v>
      </c>
      <c r="F163" s="80">
        <v>4</v>
      </c>
      <c r="G163" s="80">
        <v>4</v>
      </c>
      <c r="H163" s="80">
        <v>3</v>
      </c>
      <c r="I163" s="77">
        <f t="shared" si="33"/>
        <v>18.75</v>
      </c>
      <c r="J163" s="75">
        <v>13</v>
      </c>
      <c r="K163" s="78">
        <f t="shared" si="34"/>
        <v>3.25</v>
      </c>
      <c r="L163" s="75">
        <v>16</v>
      </c>
      <c r="M163" s="78">
        <f t="shared" si="35"/>
        <v>4</v>
      </c>
      <c r="N163" s="75">
        <v>18</v>
      </c>
      <c r="O163" s="78">
        <f t="shared" si="36"/>
        <v>4.5</v>
      </c>
      <c r="P163" s="77">
        <f t="shared" si="37"/>
        <v>11.75</v>
      </c>
      <c r="Q163" s="75">
        <v>18</v>
      </c>
      <c r="R163" s="78">
        <f t="shared" si="38"/>
        <v>10.799999999999999</v>
      </c>
      <c r="S163" s="75">
        <v>15</v>
      </c>
      <c r="T163" s="78">
        <f t="shared" si="39"/>
        <v>6</v>
      </c>
      <c r="U163" s="75">
        <v>24</v>
      </c>
      <c r="V163" s="78">
        <f t="shared" si="40"/>
        <v>4.8000000000000007</v>
      </c>
      <c r="W163" s="75">
        <v>20</v>
      </c>
      <c r="X163" s="78">
        <f t="shared" si="41"/>
        <v>24</v>
      </c>
      <c r="Y163" s="77">
        <f t="shared" si="42"/>
        <v>45.599999999999994</v>
      </c>
      <c r="Z163" s="79">
        <f t="shared" si="43"/>
        <v>76.099999999999994</v>
      </c>
    </row>
    <row r="164" spans="1:26" x14ac:dyDescent="0.25">
      <c r="A164" s="80">
        <v>24</v>
      </c>
      <c r="B164" s="80" t="s">
        <v>86</v>
      </c>
      <c r="C164" s="80" t="s">
        <v>988</v>
      </c>
      <c r="D164" s="80" t="s">
        <v>99</v>
      </c>
      <c r="E164" s="80">
        <v>4</v>
      </c>
      <c r="F164" s="80">
        <v>4</v>
      </c>
      <c r="G164" s="80">
        <v>3</v>
      </c>
      <c r="H164" s="80">
        <v>4</v>
      </c>
      <c r="I164" s="77">
        <f t="shared" si="33"/>
        <v>18.75</v>
      </c>
      <c r="J164" s="75">
        <v>14</v>
      </c>
      <c r="K164" s="78">
        <f t="shared" si="34"/>
        <v>3.5</v>
      </c>
      <c r="L164" s="75">
        <v>13</v>
      </c>
      <c r="M164" s="78">
        <f t="shared" si="35"/>
        <v>3.25</v>
      </c>
      <c r="N164" s="75">
        <v>14</v>
      </c>
      <c r="O164" s="78">
        <f t="shared" si="36"/>
        <v>3.5</v>
      </c>
      <c r="P164" s="77">
        <f t="shared" si="37"/>
        <v>10.25</v>
      </c>
      <c r="Q164" s="75">
        <v>21</v>
      </c>
      <c r="R164" s="78">
        <f t="shared" si="38"/>
        <v>12.6</v>
      </c>
      <c r="S164" s="75">
        <v>24</v>
      </c>
      <c r="T164" s="78">
        <f t="shared" si="39"/>
        <v>9.6000000000000014</v>
      </c>
      <c r="U164" s="75">
        <v>21</v>
      </c>
      <c r="V164" s="78">
        <f t="shared" si="40"/>
        <v>4.2</v>
      </c>
      <c r="W164" s="75">
        <v>17</v>
      </c>
      <c r="X164" s="78">
        <f t="shared" si="41"/>
        <v>20.399999999999999</v>
      </c>
      <c r="Y164" s="77">
        <f t="shared" si="42"/>
        <v>46.8</v>
      </c>
      <c r="Z164" s="79">
        <f t="shared" si="43"/>
        <v>75.8</v>
      </c>
    </row>
    <row r="165" spans="1:26" x14ac:dyDescent="0.25">
      <c r="A165" s="75">
        <v>25</v>
      </c>
      <c r="B165" s="80" t="s">
        <v>237</v>
      </c>
      <c r="C165" s="80" t="s">
        <v>935</v>
      </c>
      <c r="D165" s="80" t="s">
        <v>50</v>
      </c>
      <c r="E165" s="80">
        <v>4</v>
      </c>
      <c r="F165" s="80">
        <v>4</v>
      </c>
      <c r="G165" s="80">
        <v>4</v>
      </c>
      <c r="H165" s="80">
        <v>4</v>
      </c>
      <c r="I165" s="77">
        <f t="shared" si="33"/>
        <v>20</v>
      </c>
      <c r="J165" s="75">
        <v>14</v>
      </c>
      <c r="K165" s="78">
        <f t="shared" si="34"/>
        <v>3.5</v>
      </c>
      <c r="L165" s="75">
        <v>14</v>
      </c>
      <c r="M165" s="78">
        <f t="shared" si="35"/>
        <v>3.5</v>
      </c>
      <c r="N165" s="75">
        <v>18</v>
      </c>
      <c r="O165" s="78">
        <f t="shared" si="36"/>
        <v>4.5</v>
      </c>
      <c r="P165" s="77">
        <f t="shared" si="37"/>
        <v>11.5</v>
      </c>
      <c r="Q165" s="75">
        <v>16</v>
      </c>
      <c r="R165" s="78">
        <f t="shared" si="38"/>
        <v>9.6</v>
      </c>
      <c r="S165" s="75">
        <v>25</v>
      </c>
      <c r="T165" s="78">
        <f t="shared" si="39"/>
        <v>10</v>
      </c>
      <c r="U165" s="75">
        <v>21</v>
      </c>
      <c r="V165" s="78">
        <f t="shared" si="40"/>
        <v>4.2</v>
      </c>
      <c r="W165" s="75">
        <v>17</v>
      </c>
      <c r="X165" s="78">
        <f t="shared" si="41"/>
        <v>20.399999999999999</v>
      </c>
      <c r="Y165" s="77">
        <f t="shared" si="42"/>
        <v>44.2</v>
      </c>
      <c r="Z165" s="79">
        <f t="shared" si="43"/>
        <v>75.7</v>
      </c>
    </row>
    <row r="166" spans="1:26" x14ac:dyDescent="0.25">
      <c r="A166" s="80">
        <v>26</v>
      </c>
      <c r="B166" s="80" t="s">
        <v>3912</v>
      </c>
      <c r="C166" s="80" t="s">
        <v>800</v>
      </c>
      <c r="D166" s="80" t="s">
        <v>23</v>
      </c>
      <c r="E166" s="80">
        <v>3</v>
      </c>
      <c r="F166" s="80">
        <v>3</v>
      </c>
      <c r="G166" s="80">
        <v>3</v>
      </c>
      <c r="H166" s="80">
        <v>3</v>
      </c>
      <c r="I166" s="77">
        <f t="shared" si="33"/>
        <v>15</v>
      </c>
      <c r="J166" s="75">
        <v>8</v>
      </c>
      <c r="K166" s="78">
        <f t="shared" si="34"/>
        <v>2</v>
      </c>
      <c r="L166" s="75">
        <v>9</v>
      </c>
      <c r="M166" s="78">
        <f t="shared" si="35"/>
        <v>2.25</v>
      </c>
      <c r="N166" s="75">
        <v>12</v>
      </c>
      <c r="O166" s="78">
        <f t="shared" si="36"/>
        <v>3</v>
      </c>
      <c r="P166" s="77">
        <f t="shared" si="37"/>
        <v>7.25</v>
      </c>
      <c r="Q166" s="75">
        <v>22</v>
      </c>
      <c r="R166" s="78">
        <f t="shared" si="38"/>
        <v>13.2</v>
      </c>
      <c r="S166" s="75">
        <v>23</v>
      </c>
      <c r="T166" s="78">
        <f t="shared" si="39"/>
        <v>9.2000000000000011</v>
      </c>
      <c r="U166" s="75">
        <v>21</v>
      </c>
      <c r="V166" s="78">
        <f t="shared" si="40"/>
        <v>4.2</v>
      </c>
      <c r="W166" s="75">
        <v>22</v>
      </c>
      <c r="X166" s="78">
        <f t="shared" si="41"/>
        <v>26.4</v>
      </c>
      <c r="Y166" s="77">
        <f t="shared" si="42"/>
        <v>53</v>
      </c>
      <c r="Z166" s="79">
        <f t="shared" si="43"/>
        <v>75.25</v>
      </c>
    </row>
    <row r="167" spans="1:26" x14ac:dyDescent="0.25">
      <c r="A167" s="75">
        <v>27</v>
      </c>
      <c r="B167" s="80" t="s">
        <v>1356</v>
      </c>
      <c r="C167" s="80" t="s">
        <v>770</v>
      </c>
      <c r="D167" s="80" t="s">
        <v>160</v>
      </c>
      <c r="E167" s="80">
        <v>4</v>
      </c>
      <c r="F167" s="80">
        <v>3</v>
      </c>
      <c r="G167" s="80">
        <v>3</v>
      </c>
      <c r="H167" s="80">
        <v>3</v>
      </c>
      <c r="I167" s="77">
        <f t="shared" si="33"/>
        <v>16.25</v>
      </c>
      <c r="J167" s="75">
        <v>13</v>
      </c>
      <c r="K167" s="78">
        <f t="shared" si="34"/>
        <v>3.25</v>
      </c>
      <c r="L167" s="75">
        <v>11</v>
      </c>
      <c r="M167" s="78">
        <f t="shared" si="35"/>
        <v>2.75</v>
      </c>
      <c r="N167" s="75">
        <v>15</v>
      </c>
      <c r="O167" s="78">
        <f t="shared" si="36"/>
        <v>3.75</v>
      </c>
      <c r="P167" s="77">
        <f t="shared" si="37"/>
        <v>9.75</v>
      </c>
      <c r="Q167" s="75">
        <v>16</v>
      </c>
      <c r="R167" s="78">
        <f t="shared" si="38"/>
        <v>9.6</v>
      </c>
      <c r="S167" s="75">
        <v>20</v>
      </c>
      <c r="T167" s="78">
        <f t="shared" si="39"/>
        <v>8</v>
      </c>
      <c r="U167" s="75">
        <v>20</v>
      </c>
      <c r="V167" s="78">
        <f t="shared" si="40"/>
        <v>4</v>
      </c>
      <c r="W167" s="75">
        <v>23</v>
      </c>
      <c r="X167" s="78">
        <f t="shared" si="41"/>
        <v>27.599999999999998</v>
      </c>
      <c r="Y167" s="77">
        <f t="shared" si="42"/>
        <v>49.2</v>
      </c>
      <c r="Z167" s="79">
        <f t="shared" si="43"/>
        <v>75.2</v>
      </c>
    </row>
    <row r="168" spans="1:26" x14ac:dyDescent="0.25">
      <c r="A168" s="80">
        <v>28</v>
      </c>
      <c r="B168" s="80" t="s">
        <v>3913</v>
      </c>
      <c r="C168" s="80" t="s">
        <v>3914</v>
      </c>
      <c r="D168" s="80" t="s">
        <v>69</v>
      </c>
      <c r="E168" s="80">
        <v>4</v>
      </c>
      <c r="F168" s="80">
        <v>4</v>
      </c>
      <c r="G168" s="80">
        <v>4</v>
      </c>
      <c r="H168" s="80">
        <v>4</v>
      </c>
      <c r="I168" s="77">
        <f t="shared" si="33"/>
        <v>20</v>
      </c>
      <c r="J168" s="75">
        <v>8</v>
      </c>
      <c r="K168" s="78">
        <f t="shared" si="34"/>
        <v>2</v>
      </c>
      <c r="L168" s="75">
        <v>17</v>
      </c>
      <c r="M168" s="78">
        <f t="shared" si="35"/>
        <v>4.25</v>
      </c>
      <c r="N168" s="75">
        <v>15</v>
      </c>
      <c r="O168" s="78">
        <f t="shared" si="36"/>
        <v>3.75</v>
      </c>
      <c r="P168" s="77">
        <f t="shared" si="37"/>
        <v>10</v>
      </c>
      <c r="Q168" s="75">
        <v>17</v>
      </c>
      <c r="R168" s="78">
        <f t="shared" si="38"/>
        <v>10.199999999999999</v>
      </c>
      <c r="S168" s="75">
        <v>19</v>
      </c>
      <c r="T168" s="78">
        <f t="shared" si="39"/>
        <v>7.6000000000000005</v>
      </c>
      <c r="U168" s="75">
        <v>22</v>
      </c>
      <c r="V168" s="78">
        <f t="shared" si="40"/>
        <v>4.4000000000000004</v>
      </c>
      <c r="W168" s="75">
        <v>19</v>
      </c>
      <c r="X168" s="78">
        <f t="shared" si="41"/>
        <v>22.8</v>
      </c>
      <c r="Y168" s="77">
        <f t="shared" si="42"/>
        <v>45</v>
      </c>
      <c r="Z168" s="79">
        <f t="shared" si="43"/>
        <v>75</v>
      </c>
    </row>
    <row r="169" spans="1:26" x14ac:dyDescent="0.25">
      <c r="A169" s="75">
        <v>29</v>
      </c>
      <c r="B169" s="80" t="s">
        <v>3826</v>
      </c>
      <c r="C169" s="80" t="s">
        <v>800</v>
      </c>
      <c r="D169" s="80" t="s">
        <v>3915</v>
      </c>
      <c r="E169" s="80">
        <v>3</v>
      </c>
      <c r="F169" s="80">
        <v>4</v>
      </c>
      <c r="G169" s="80">
        <v>3</v>
      </c>
      <c r="H169" s="80">
        <v>4</v>
      </c>
      <c r="I169" s="77">
        <f t="shared" si="33"/>
        <v>17.5</v>
      </c>
      <c r="J169" s="75">
        <v>14</v>
      </c>
      <c r="K169" s="78">
        <f t="shared" si="34"/>
        <v>3.5</v>
      </c>
      <c r="L169" s="75">
        <v>12</v>
      </c>
      <c r="M169" s="78">
        <f t="shared" si="35"/>
        <v>3</v>
      </c>
      <c r="N169" s="75">
        <v>17</v>
      </c>
      <c r="O169" s="78">
        <f t="shared" si="36"/>
        <v>4.25</v>
      </c>
      <c r="P169" s="77">
        <f t="shared" si="37"/>
        <v>10.75</v>
      </c>
      <c r="Q169" s="75">
        <v>20</v>
      </c>
      <c r="R169" s="78">
        <f t="shared" si="38"/>
        <v>12</v>
      </c>
      <c r="S169" s="75">
        <v>16</v>
      </c>
      <c r="T169" s="78">
        <f t="shared" si="39"/>
        <v>6.4</v>
      </c>
      <c r="U169" s="75">
        <v>15</v>
      </c>
      <c r="V169" s="78">
        <f t="shared" si="40"/>
        <v>3</v>
      </c>
      <c r="W169" s="75">
        <v>21</v>
      </c>
      <c r="X169" s="78">
        <f t="shared" si="41"/>
        <v>25.2</v>
      </c>
      <c r="Y169" s="77">
        <f t="shared" si="42"/>
        <v>46.599999999999994</v>
      </c>
      <c r="Z169" s="79">
        <f t="shared" si="43"/>
        <v>74.849999999999994</v>
      </c>
    </row>
    <row r="170" spans="1:26" x14ac:dyDescent="0.25">
      <c r="A170" s="80">
        <v>30</v>
      </c>
      <c r="B170" s="80" t="s">
        <v>45</v>
      </c>
      <c r="C170" s="80" t="s">
        <v>1025</v>
      </c>
      <c r="D170" s="80" t="s">
        <v>109</v>
      </c>
      <c r="E170" s="80">
        <v>3</v>
      </c>
      <c r="F170" s="80">
        <v>3</v>
      </c>
      <c r="G170" s="80">
        <v>3</v>
      </c>
      <c r="H170" s="80">
        <v>3</v>
      </c>
      <c r="I170" s="77">
        <f t="shared" si="33"/>
        <v>15</v>
      </c>
      <c r="J170" s="75">
        <v>10</v>
      </c>
      <c r="K170" s="78">
        <f t="shared" si="34"/>
        <v>2.5</v>
      </c>
      <c r="L170" s="75">
        <v>11</v>
      </c>
      <c r="M170" s="78">
        <f t="shared" si="35"/>
        <v>2.75</v>
      </c>
      <c r="N170" s="75">
        <v>12</v>
      </c>
      <c r="O170" s="78">
        <f t="shared" si="36"/>
        <v>3</v>
      </c>
      <c r="P170" s="77">
        <f t="shared" si="37"/>
        <v>8.25</v>
      </c>
      <c r="Q170" s="75">
        <v>19</v>
      </c>
      <c r="R170" s="78">
        <f t="shared" si="38"/>
        <v>11.4</v>
      </c>
      <c r="S170" s="75">
        <v>20</v>
      </c>
      <c r="T170" s="78">
        <f t="shared" si="39"/>
        <v>8</v>
      </c>
      <c r="U170" s="75">
        <v>22</v>
      </c>
      <c r="V170" s="78">
        <f t="shared" si="40"/>
        <v>4.4000000000000004</v>
      </c>
      <c r="W170" s="75">
        <v>23</v>
      </c>
      <c r="X170" s="78">
        <f t="shared" si="41"/>
        <v>27.599999999999998</v>
      </c>
      <c r="Y170" s="77">
        <f t="shared" si="42"/>
        <v>51.399999999999991</v>
      </c>
      <c r="Z170" s="79">
        <f t="shared" si="43"/>
        <v>74.649999999999991</v>
      </c>
    </row>
    <row r="171" spans="1:26" x14ac:dyDescent="0.25">
      <c r="A171" s="75">
        <v>31</v>
      </c>
      <c r="B171" s="80" t="s">
        <v>55</v>
      </c>
      <c r="C171" s="80" t="s">
        <v>203</v>
      </c>
      <c r="D171" s="80" t="s">
        <v>3916</v>
      </c>
      <c r="E171" s="80">
        <v>4</v>
      </c>
      <c r="F171" s="80">
        <v>4</v>
      </c>
      <c r="G171" s="80">
        <v>4</v>
      </c>
      <c r="H171" s="80">
        <v>5</v>
      </c>
      <c r="I171" s="77">
        <f t="shared" si="33"/>
        <v>21.25</v>
      </c>
      <c r="J171" s="75">
        <v>20</v>
      </c>
      <c r="K171" s="78">
        <f t="shared" si="34"/>
        <v>5</v>
      </c>
      <c r="L171" s="75">
        <v>16</v>
      </c>
      <c r="M171" s="78">
        <f t="shared" si="35"/>
        <v>4</v>
      </c>
      <c r="N171" s="75">
        <v>19</v>
      </c>
      <c r="O171" s="78">
        <f t="shared" si="36"/>
        <v>4.75</v>
      </c>
      <c r="P171" s="77">
        <f t="shared" si="37"/>
        <v>13.75</v>
      </c>
      <c r="Q171" s="75">
        <v>19</v>
      </c>
      <c r="R171" s="78">
        <f t="shared" si="38"/>
        <v>11.4</v>
      </c>
      <c r="S171" s="75">
        <v>17</v>
      </c>
      <c r="T171" s="78">
        <f t="shared" si="39"/>
        <v>6.8000000000000007</v>
      </c>
      <c r="U171" s="75">
        <v>16</v>
      </c>
      <c r="V171" s="78">
        <f t="shared" si="40"/>
        <v>3.2</v>
      </c>
      <c r="W171" s="75">
        <v>15</v>
      </c>
      <c r="X171" s="78">
        <f t="shared" si="41"/>
        <v>18</v>
      </c>
      <c r="Y171" s="77">
        <f t="shared" si="42"/>
        <v>39.400000000000006</v>
      </c>
      <c r="Z171" s="79">
        <f t="shared" si="43"/>
        <v>74.400000000000006</v>
      </c>
    </row>
    <row r="172" spans="1:26" x14ac:dyDescent="0.25">
      <c r="A172" s="80">
        <v>32</v>
      </c>
      <c r="B172" s="80" t="s">
        <v>934</v>
      </c>
      <c r="C172" s="80" t="s">
        <v>1001</v>
      </c>
      <c r="D172" s="80" t="s">
        <v>986</v>
      </c>
      <c r="E172" s="80">
        <v>4</v>
      </c>
      <c r="F172" s="80">
        <v>3</v>
      </c>
      <c r="G172" s="80">
        <v>3</v>
      </c>
      <c r="H172" s="80">
        <v>3</v>
      </c>
      <c r="I172" s="77">
        <f t="shared" si="33"/>
        <v>16.25</v>
      </c>
      <c r="J172" s="75">
        <v>10</v>
      </c>
      <c r="K172" s="78">
        <f t="shared" si="34"/>
        <v>2.5</v>
      </c>
      <c r="L172" s="75">
        <v>8</v>
      </c>
      <c r="M172" s="78">
        <f t="shared" si="35"/>
        <v>2</v>
      </c>
      <c r="N172" s="75">
        <v>11</v>
      </c>
      <c r="O172" s="78">
        <f t="shared" si="36"/>
        <v>2.75</v>
      </c>
      <c r="P172" s="77">
        <f t="shared" si="37"/>
        <v>7.25</v>
      </c>
      <c r="Q172" s="75">
        <v>19</v>
      </c>
      <c r="R172" s="78">
        <f t="shared" si="38"/>
        <v>11.4</v>
      </c>
      <c r="S172" s="75">
        <v>25</v>
      </c>
      <c r="T172" s="78">
        <f t="shared" si="39"/>
        <v>10</v>
      </c>
      <c r="U172" s="75">
        <v>21</v>
      </c>
      <c r="V172" s="78">
        <f t="shared" si="40"/>
        <v>4.2</v>
      </c>
      <c r="W172" s="75">
        <v>21</v>
      </c>
      <c r="X172" s="78">
        <f t="shared" si="41"/>
        <v>25.2</v>
      </c>
      <c r="Y172" s="77">
        <f t="shared" si="42"/>
        <v>50.8</v>
      </c>
      <c r="Z172" s="79">
        <f t="shared" si="43"/>
        <v>74.3</v>
      </c>
    </row>
    <row r="173" spans="1:26" x14ac:dyDescent="0.25">
      <c r="A173" s="75">
        <v>33</v>
      </c>
      <c r="B173" s="80" t="s">
        <v>3900</v>
      </c>
      <c r="C173" s="80" t="s">
        <v>988</v>
      </c>
      <c r="D173" s="80" t="s">
        <v>232</v>
      </c>
      <c r="E173" s="80">
        <v>4</v>
      </c>
      <c r="F173" s="80">
        <v>4</v>
      </c>
      <c r="G173" s="80">
        <v>4</v>
      </c>
      <c r="H173" s="80">
        <v>4</v>
      </c>
      <c r="I173" s="77">
        <f t="shared" si="33"/>
        <v>20</v>
      </c>
      <c r="J173" s="75">
        <v>18</v>
      </c>
      <c r="K173" s="78">
        <f t="shared" si="34"/>
        <v>4.5</v>
      </c>
      <c r="L173" s="75">
        <v>12</v>
      </c>
      <c r="M173" s="78">
        <f t="shared" si="35"/>
        <v>3</v>
      </c>
      <c r="N173" s="75">
        <v>20</v>
      </c>
      <c r="O173" s="78">
        <f t="shared" si="36"/>
        <v>5</v>
      </c>
      <c r="P173" s="77">
        <f t="shared" si="37"/>
        <v>12.5</v>
      </c>
      <c r="Q173" s="75">
        <v>21</v>
      </c>
      <c r="R173" s="78">
        <f t="shared" si="38"/>
        <v>12.6</v>
      </c>
      <c r="S173" s="75">
        <v>20</v>
      </c>
      <c r="T173" s="78">
        <f t="shared" si="39"/>
        <v>8</v>
      </c>
      <c r="U173" s="75">
        <v>16</v>
      </c>
      <c r="V173" s="78">
        <f t="shared" si="40"/>
        <v>3.2</v>
      </c>
      <c r="W173" s="75">
        <v>15</v>
      </c>
      <c r="X173" s="78">
        <f t="shared" si="41"/>
        <v>18</v>
      </c>
      <c r="Y173" s="77">
        <f t="shared" si="42"/>
        <v>41.8</v>
      </c>
      <c r="Z173" s="79">
        <f t="shared" si="43"/>
        <v>74.3</v>
      </c>
    </row>
    <row r="174" spans="1:26" x14ac:dyDescent="0.25">
      <c r="A174" s="80">
        <v>34</v>
      </c>
      <c r="B174" s="80" t="s">
        <v>1398</v>
      </c>
      <c r="C174" s="80" t="s">
        <v>95</v>
      </c>
      <c r="D174" s="80" t="s">
        <v>69</v>
      </c>
      <c r="E174" s="80">
        <v>3</v>
      </c>
      <c r="F174" s="80">
        <v>3</v>
      </c>
      <c r="G174" s="80">
        <v>3</v>
      </c>
      <c r="H174" s="80">
        <v>4</v>
      </c>
      <c r="I174" s="77">
        <f t="shared" si="33"/>
        <v>16.25</v>
      </c>
      <c r="J174" s="75">
        <v>13</v>
      </c>
      <c r="K174" s="78">
        <f t="shared" si="34"/>
        <v>3.25</v>
      </c>
      <c r="L174" s="75">
        <v>13</v>
      </c>
      <c r="M174" s="78">
        <f t="shared" si="35"/>
        <v>3.25</v>
      </c>
      <c r="N174" s="75">
        <v>16</v>
      </c>
      <c r="O174" s="78">
        <f t="shared" si="36"/>
        <v>4</v>
      </c>
      <c r="P174" s="77">
        <f t="shared" si="37"/>
        <v>10.5</v>
      </c>
      <c r="Q174" s="75">
        <v>18</v>
      </c>
      <c r="R174" s="78">
        <f t="shared" si="38"/>
        <v>10.799999999999999</v>
      </c>
      <c r="S174" s="75">
        <v>18</v>
      </c>
      <c r="T174" s="78">
        <f t="shared" si="39"/>
        <v>7.2</v>
      </c>
      <c r="U174" s="75">
        <v>20</v>
      </c>
      <c r="V174" s="78">
        <f t="shared" si="40"/>
        <v>4</v>
      </c>
      <c r="W174" s="75">
        <v>21</v>
      </c>
      <c r="X174" s="78">
        <f t="shared" si="41"/>
        <v>25.2</v>
      </c>
      <c r="Y174" s="77">
        <f t="shared" si="42"/>
        <v>47.2</v>
      </c>
      <c r="Z174" s="79">
        <f t="shared" si="43"/>
        <v>73.95</v>
      </c>
    </row>
    <row r="175" spans="1:26" x14ac:dyDescent="0.25">
      <c r="A175" s="75">
        <v>35</v>
      </c>
      <c r="B175" s="80" t="s">
        <v>3917</v>
      </c>
      <c r="C175" s="80" t="s">
        <v>893</v>
      </c>
      <c r="D175" s="80" t="s">
        <v>27</v>
      </c>
      <c r="E175" s="80">
        <v>3</v>
      </c>
      <c r="F175" s="80">
        <v>3</v>
      </c>
      <c r="G175" s="80">
        <v>4</v>
      </c>
      <c r="H175" s="80">
        <v>5</v>
      </c>
      <c r="I175" s="77">
        <f t="shared" si="33"/>
        <v>18.75</v>
      </c>
      <c r="J175" s="75">
        <v>16</v>
      </c>
      <c r="K175" s="78">
        <f t="shared" si="34"/>
        <v>4</v>
      </c>
      <c r="L175" s="75">
        <v>15</v>
      </c>
      <c r="M175" s="78">
        <f t="shared" si="35"/>
        <v>3.75</v>
      </c>
      <c r="N175" s="75">
        <v>17</v>
      </c>
      <c r="O175" s="78">
        <f t="shared" si="36"/>
        <v>4.25</v>
      </c>
      <c r="P175" s="77">
        <f t="shared" si="37"/>
        <v>12</v>
      </c>
      <c r="Q175" s="75">
        <v>16</v>
      </c>
      <c r="R175" s="78">
        <f t="shared" si="38"/>
        <v>9.6</v>
      </c>
      <c r="S175" s="75">
        <v>24</v>
      </c>
      <c r="T175" s="78">
        <f t="shared" si="39"/>
        <v>9.6000000000000014</v>
      </c>
      <c r="U175" s="75">
        <v>18</v>
      </c>
      <c r="V175" s="78">
        <f t="shared" si="40"/>
        <v>3.6</v>
      </c>
      <c r="W175" s="75">
        <v>17</v>
      </c>
      <c r="X175" s="78">
        <f t="shared" si="41"/>
        <v>20.399999999999999</v>
      </c>
      <c r="Y175" s="77">
        <f t="shared" si="42"/>
        <v>43.2</v>
      </c>
      <c r="Z175" s="79">
        <f t="shared" si="43"/>
        <v>73.95</v>
      </c>
    </row>
    <row r="176" spans="1:26" x14ac:dyDescent="0.25">
      <c r="A176" s="80">
        <v>36</v>
      </c>
      <c r="B176" s="80" t="s">
        <v>3918</v>
      </c>
      <c r="C176" s="80" t="s">
        <v>831</v>
      </c>
      <c r="D176" s="80" t="s">
        <v>69</v>
      </c>
      <c r="E176" s="80">
        <v>3</v>
      </c>
      <c r="F176" s="80">
        <v>3</v>
      </c>
      <c r="G176" s="80">
        <v>4</v>
      </c>
      <c r="H176" s="80">
        <v>4</v>
      </c>
      <c r="I176" s="77">
        <f t="shared" si="33"/>
        <v>17.5</v>
      </c>
      <c r="J176" s="75">
        <v>13</v>
      </c>
      <c r="K176" s="78">
        <f t="shared" si="34"/>
        <v>3.25</v>
      </c>
      <c r="L176" s="75">
        <v>14</v>
      </c>
      <c r="M176" s="78">
        <f t="shared" si="35"/>
        <v>3.5</v>
      </c>
      <c r="N176" s="75">
        <v>16</v>
      </c>
      <c r="O176" s="78">
        <f t="shared" si="36"/>
        <v>4</v>
      </c>
      <c r="P176" s="77">
        <f t="shared" si="37"/>
        <v>10.75</v>
      </c>
      <c r="Q176" s="75">
        <v>14</v>
      </c>
      <c r="R176" s="78">
        <f t="shared" si="38"/>
        <v>8.4</v>
      </c>
      <c r="S176" s="75">
        <v>23</v>
      </c>
      <c r="T176" s="78">
        <f t="shared" si="39"/>
        <v>9.2000000000000011</v>
      </c>
      <c r="U176" s="75">
        <v>20</v>
      </c>
      <c r="V176" s="78">
        <f t="shared" si="40"/>
        <v>4</v>
      </c>
      <c r="W176" s="75">
        <v>20</v>
      </c>
      <c r="X176" s="78">
        <f t="shared" si="41"/>
        <v>24</v>
      </c>
      <c r="Y176" s="77">
        <f t="shared" si="42"/>
        <v>45.6</v>
      </c>
      <c r="Z176" s="79">
        <f t="shared" si="43"/>
        <v>73.849999999999994</v>
      </c>
    </row>
    <row r="177" spans="1:26" x14ac:dyDescent="0.25">
      <c r="A177" s="75">
        <v>37</v>
      </c>
      <c r="B177" s="80" t="s">
        <v>227</v>
      </c>
      <c r="C177" s="80" t="s">
        <v>988</v>
      </c>
      <c r="D177" s="80" t="s">
        <v>50</v>
      </c>
      <c r="E177" s="80">
        <v>3</v>
      </c>
      <c r="F177" s="80">
        <v>3</v>
      </c>
      <c r="G177" s="80">
        <v>3</v>
      </c>
      <c r="H177" s="80">
        <v>3</v>
      </c>
      <c r="I177" s="77">
        <f t="shared" si="33"/>
        <v>15</v>
      </c>
      <c r="J177" s="75">
        <v>11</v>
      </c>
      <c r="K177" s="78">
        <f t="shared" si="34"/>
        <v>2.75</v>
      </c>
      <c r="L177" s="75">
        <v>14</v>
      </c>
      <c r="M177" s="78">
        <f t="shared" si="35"/>
        <v>3.5</v>
      </c>
      <c r="N177" s="75">
        <v>13</v>
      </c>
      <c r="O177" s="78">
        <f t="shared" si="36"/>
        <v>3.25</v>
      </c>
      <c r="P177" s="77">
        <f t="shared" si="37"/>
        <v>9.5</v>
      </c>
      <c r="Q177" s="75">
        <v>16</v>
      </c>
      <c r="R177" s="78">
        <f t="shared" si="38"/>
        <v>9.6</v>
      </c>
      <c r="S177" s="75">
        <v>21</v>
      </c>
      <c r="T177" s="78">
        <f t="shared" si="39"/>
        <v>8.4</v>
      </c>
      <c r="U177" s="75">
        <v>18</v>
      </c>
      <c r="V177" s="78">
        <f t="shared" si="40"/>
        <v>3.6</v>
      </c>
      <c r="W177" s="75">
        <v>23</v>
      </c>
      <c r="X177" s="78">
        <f t="shared" si="41"/>
        <v>27.599999999999998</v>
      </c>
      <c r="Y177" s="77">
        <f t="shared" si="42"/>
        <v>49.2</v>
      </c>
      <c r="Z177" s="79">
        <f t="shared" si="43"/>
        <v>73.7</v>
      </c>
    </row>
    <row r="178" spans="1:26" x14ac:dyDescent="0.25">
      <c r="A178" s="80">
        <v>38</v>
      </c>
      <c r="B178" s="80" t="s">
        <v>132</v>
      </c>
      <c r="C178" s="80" t="s">
        <v>879</v>
      </c>
      <c r="D178" s="80" t="s">
        <v>1075</v>
      </c>
      <c r="E178" s="80">
        <v>3</v>
      </c>
      <c r="F178" s="80">
        <v>3</v>
      </c>
      <c r="G178" s="80">
        <v>3</v>
      </c>
      <c r="H178" s="80">
        <v>4</v>
      </c>
      <c r="I178" s="77">
        <f t="shared" si="33"/>
        <v>16.25</v>
      </c>
      <c r="J178" s="75">
        <v>13</v>
      </c>
      <c r="K178" s="78">
        <f t="shared" si="34"/>
        <v>3.25</v>
      </c>
      <c r="L178" s="75">
        <v>10</v>
      </c>
      <c r="M178" s="78">
        <f t="shared" si="35"/>
        <v>2.5</v>
      </c>
      <c r="N178" s="75">
        <v>13</v>
      </c>
      <c r="O178" s="78">
        <f t="shared" si="36"/>
        <v>3.25</v>
      </c>
      <c r="P178" s="77">
        <f t="shared" si="37"/>
        <v>9</v>
      </c>
      <c r="Q178" s="75">
        <v>17</v>
      </c>
      <c r="R178" s="78">
        <f t="shared" si="38"/>
        <v>10.199999999999999</v>
      </c>
      <c r="S178" s="75">
        <v>23</v>
      </c>
      <c r="T178" s="78">
        <f t="shared" si="39"/>
        <v>9.2000000000000011</v>
      </c>
      <c r="U178" s="75">
        <v>19</v>
      </c>
      <c r="V178" s="78">
        <f t="shared" si="40"/>
        <v>3.8000000000000003</v>
      </c>
      <c r="W178" s="75">
        <v>21</v>
      </c>
      <c r="X178" s="78">
        <f t="shared" si="41"/>
        <v>25.2</v>
      </c>
      <c r="Y178" s="77">
        <f t="shared" si="42"/>
        <v>48.4</v>
      </c>
      <c r="Z178" s="79">
        <f t="shared" si="43"/>
        <v>73.650000000000006</v>
      </c>
    </row>
    <row r="179" spans="1:26" x14ac:dyDescent="0.25">
      <c r="A179" s="75">
        <v>39</v>
      </c>
      <c r="B179" s="80" t="s">
        <v>3919</v>
      </c>
      <c r="C179" s="80" t="s">
        <v>3920</v>
      </c>
      <c r="D179" s="80" t="s">
        <v>99</v>
      </c>
      <c r="E179" s="80">
        <v>4</v>
      </c>
      <c r="F179" s="80">
        <v>4</v>
      </c>
      <c r="G179" s="80">
        <v>4</v>
      </c>
      <c r="H179" s="80">
        <v>3</v>
      </c>
      <c r="I179" s="77">
        <f t="shared" si="33"/>
        <v>18.75</v>
      </c>
      <c r="J179" s="75">
        <v>12</v>
      </c>
      <c r="K179" s="78">
        <f t="shared" si="34"/>
        <v>3</v>
      </c>
      <c r="L179" s="75">
        <v>12</v>
      </c>
      <c r="M179" s="78">
        <f t="shared" si="35"/>
        <v>3</v>
      </c>
      <c r="N179" s="75">
        <v>17</v>
      </c>
      <c r="O179" s="78">
        <f t="shared" si="36"/>
        <v>4.25</v>
      </c>
      <c r="P179" s="77">
        <f t="shared" si="37"/>
        <v>10.25</v>
      </c>
      <c r="Q179" s="75">
        <v>20</v>
      </c>
      <c r="R179" s="78">
        <f t="shared" si="38"/>
        <v>12</v>
      </c>
      <c r="S179" s="75">
        <v>22</v>
      </c>
      <c r="T179" s="78">
        <f t="shared" si="39"/>
        <v>8.8000000000000007</v>
      </c>
      <c r="U179" s="75">
        <v>17</v>
      </c>
      <c r="V179" s="78">
        <f t="shared" si="40"/>
        <v>3.4000000000000004</v>
      </c>
      <c r="W179" s="75">
        <v>17</v>
      </c>
      <c r="X179" s="78">
        <f t="shared" si="41"/>
        <v>20.399999999999999</v>
      </c>
      <c r="Y179" s="77">
        <f t="shared" si="42"/>
        <v>44.6</v>
      </c>
      <c r="Z179" s="79">
        <f t="shared" si="43"/>
        <v>73.599999999999994</v>
      </c>
    </row>
    <row r="180" spans="1:26" x14ac:dyDescent="0.25">
      <c r="A180" s="80">
        <v>40</v>
      </c>
      <c r="B180" s="80" t="s">
        <v>3921</v>
      </c>
      <c r="C180" s="80" t="s">
        <v>872</v>
      </c>
      <c r="D180" s="80" t="s">
        <v>27</v>
      </c>
      <c r="E180" s="80">
        <v>5</v>
      </c>
      <c r="F180" s="80">
        <v>5</v>
      </c>
      <c r="G180" s="80">
        <v>4</v>
      </c>
      <c r="H180" s="80">
        <v>4</v>
      </c>
      <c r="I180" s="77">
        <f t="shared" si="33"/>
        <v>22.5</v>
      </c>
      <c r="J180" s="75">
        <v>17</v>
      </c>
      <c r="K180" s="78">
        <f t="shared" si="34"/>
        <v>4.25</v>
      </c>
      <c r="L180" s="75">
        <v>18</v>
      </c>
      <c r="M180" s="78">
        <f t="shared" si="35"/>
        <v>4.5</v>
      </c>
      <c r="N180" s="75">
        <v>19</v>
      </c>
      <c r="O180" s="78">
        <f t="shared" si="36"/>
        <v>4.75</v>
      </c>
      <c r="P180" s="77">
        <f t="shared" si="37"/>
        <v>13.5</v>
      </c>
      <c r="Q180" s="75">
        <v>19</v>
      </c>
      <c r="R180" s="78">
        <f t="shared" si="38"/>
        <v>11.4</v>
      </c>
      <c r="S180" s="75">
        <v>14</v>
      </c>
      <c r="T180" s="78">
        <f t="shared" si="39"/>
        <v>5.6000000000000005</v>
      </c>
      <c r="U180" s="75">
        <v>18</v>
      </c>
      <c r="V180" s="78">
        <f t="shared" si="40"/>
        <v>3.6</v>
      </c>
      <c r="W180" s="75">
        <v>14</v>
      </c>
      <c r="X180" s="78">
        <f t="shared" si="41"/>
        <v>16.8</v>
      </c>
      <c r="Y180" s="77">
        <f t="shared" si="42"/>
        <v>37.400000000000006</v>
      </c>
      <c r="Z180" s="79">
        <f t="shared" si="43"/>
        <v>73.400000000000006</v>
      </c>
    </row>
    <row r="181" spans="1:26" x14ac:dyDescent="0.25">
      <c r="A181" s="75">
        <v>41</v>
      </c>
      <c r="B181" s="80" t="s">
        <v>3922</v>
      </c>
      <c r="C181" s="80" t="s">
        <v>3923</v>
      </c>
      <c r="D181" s="80" t="s">
        <v>799</v>
      </c>
      <c r="E181" s="80">
        <v>3</v>
      </c>
      <c r="F181" s="80">
        <v>3</v>
      </c>
      <c r="G181" s="80">
        <v>3</v>
      </c>
      <c r="H181" s="80">
        <v>4</v>
      </c>
      <c r="I181" s="77">
        <f t="shared" si="33"/>
        <v>16.25</v>
      </c>
      <c r="J181" s="75">
        <v>9</v>
      </c>
      <c r="K181" s="78">
        <f t="shared" si="34"/>
        <v>2.25</v>
      </c>
      <c r="L181" s="75">
        <v>13</v>
      </c>
      <c r="M181" s="78">
        <f t="shared" si="35"/>
        <v>3.25</v>
      </c>
      <c r="N181" s="75">
        <v>12</v>
      </c>
      <c r="O181" s="78">
        <f t="shared" si="36"/>
        <v>3</v>
      </c>
      <c r="P181" s="77">
        <f t="shared" si="37"/>
        <v>8.5</v>
      </c>
      <c r="Q181" s="75">
        <v>13</v>
      </c>
      <c r="R181" s="78">
        <f t="shared" si="38"/>
        <v>7.8</v>
      </c>
      <c r="S181" s="75">
        <v>25</v>
      </c>
      <c r="T181" s="78">
        <f t="shared" si="39"/>
        <v>10</v>
      </c>
      <c r="U181" s="75">
        <v>21</v>
      </c>
      <c r="V181" s="78">
        <f t="shared" si="40"/>
        <v>4.2</v>
      </c>
      <c r="W181" s="75">
        <v>22</v>
      </c>
      <c r="X181" s="78">
        <f t="shared" si="41"/>
        <v>26.4</v>
      </c>
      <c r="Y181" s="77">
        <f t="shared" si="42"/>
        <v>48.4</v>
      </c>
      <c r="Z181" s="79">
        <f t="shared" si="43"/>
        <v>73.150000000000006</v>
      </c>
    </row>
    <row r="182" spans="1:26" x14ac:dyDescent="0.25">
      <c r="A182" s="80">
        <v>42</v>
      </c>
      <c r="B182" s="80" t="s">
        <v>982</v>
      </c>
      <c r="C182" s="80" t="s">
        <v>964</v>
      </c>
      <c r="D182" s="80" t="s">
        <v>69</v>
      </c>
      <c r="E182" s="80">
        <v>3</v>
      </c>
      <c r="F182" s="80">
        <v>3</v>
      </c>
      <c r="G182" s="80">
        <v>3</v>
      </c>
      <c r="H182" s="80">
        <v>3</v>
      </c>
      <c r="I182" s="77">
        <f t="shared" si="33"/>
        <v>15</v>
      </c>
      <c r="J182" s="75">
        <v>11</v>
      </c>
      <c r="K182" s="78">
        <f t="shared" si="34"/>
        <v>2.75</v>
      </c>
      <c r="L182" s="75">
        <v>9</v>
      </c>
      <c r="M182" s="78">
        <f t="shared" si="35"/>
        <v>2.25</v>
      </c>
      <c r="N182" s="75">
        <v>11</v>
      </c>
      <c r="O182" s="78">
        <f t="shared" si="36"/>
        <v>2.75</v>
      </c>
      <c r="P182" s="77">
        <f t="shared" si="37"/>
        <v>7.75</v>
      </c>
      <c r="Q182" s="75">
        <v>21</v>
      </c>
      <c r="R182" s="78">
        <f t="shared" si="38"/>
        <v>12.6</v>
      </c>
      <c r="S182" s="75">
        <v>23</v>
      </c>
      <c r="T182" s="78">
        <f t="shared" si="39"/>
        <v>9.2000000000000011</v>
      </c>
      <c r="U182" s="75">
        <v>21</v>
      </c>
      <c r="V182" s="78">
        <f t="shared" si="40"/>
        <v>4.2</v>
      </c>
      <c r="W182" s="75">
        <v>20</v>
      </c>
      <c r="X182" s="78">
        <f t="shared" si="41"/>
        <v>24</v>
      </c>
      <c r="Y182" s="77">
        <f t="shared" si="42"/>
        <v>50</v>
      </c>
      <c r="Z182" s="79">
        <f t="shared" si="43"/>
        <v>72.75</v>
      </c>
    </row>
    <row r="183" spans="1:26" x14ac:dyDescent="0.25">
      <c r="A183" s="75">
        <v>43</v>
      </c>
      <c r="B183" s="80" t="s">
        <v>922</v>
      </c>
      <c r="C183" s="80" t="s">
        <v>781</v>
      </c>
      <c r="D183" s="80" t="s">
        <v>1020</v>
      </c>
      <c r="E183" s="80">
        <v>3</v>
      </c>
      <c r="F183" s="80">
        <v>3</v>
      </c>
      <c r="G183" s="80">
        <v>3</v>
      </c>
      <c r="H183" s="80">
        <v>4</v>
      </c>
      <c r="I183" s="77">
        <f t="shared" si="33"/>
        <v>16.25</v>
      </c>
      <c r="J183" s="75">
        <v>12</v>
      </c>
      <c r="K183" s="78">
        <f t="shared" si="34"/>
        <v>3</v>
      </c>
      <c r="L183" s="75">
        <v>15</v>
      </c>
      <c r="M183" s="78">
        <f t="shared" si="35"/>
        <v>3.75</v>
      </c>
      <c r="N183" s="75">
        <v>16</v>
      </c>
      <c r="O183" s="78">
        <f t="shared" si="36"/>
        <v>4</v>
      </c>
      <c r="P183" s="77">
        <f t="shared" si="37"/>
        <v>10.75</v>
      </c>
      <c r="Q183" s="75">
        <v>22</v>
      </c>
      <c r="R183" s="78">
        <f t="shared" si="38"/>
        <v>13.2</v>
      </c>
      <c r="S183" s="75">
        <v>18</v>
      </c>
      <c r="T183" s="78">
        <f t="shared" si="39"/>
        <v>7.2</v>
      </c>
      <c r="U183" s="75">
        <v>17</v>
      </c>
      <c r="V183" s="78">
        <f t="shared" si="40"/>
        <v>3.4000000000000004</v>
      </c>
      <c r="W183" s="75">
        <v>18</v>
      </c>
      <c r="X183" s="78">
        <f t="shared" si="41"/>
        <v>21.599999999999998</v>
      </c>
      <c r="Y183" s="77">
        <f t="shared" si="42"/>
        <v>45.399999999999991</v>
      </c>
      <c r="Z183" s="79">
        <f t="shared" si="43"/>
        <v>72.399999999999991</v>
      </c>
    </row>
    <row r="184" spans="1:26" x14ac:dyDescent="0.25">
      <c r="A184" s="80">
        <v>44</v>
      </c>
      <c r="B184" s="80" t="s">
        <v>3924</v>
      </c>
      <c r="C184" s="80" t="s">
        <v>776</v>
      </c>
      <c r="D184" s="80" t="s">
        <v>228</v>
      </c>
      <c r="E184" s="80">
        <v>4</v>
      </c>
      <c r="F184" s="80">
        <v>3</v>
      </c>
      <c r="G184" s="80">
        <v>3</v>
      </c>
      <c r="H184" s="80">
        <v>3</v>
      </c>
      <c r="I184" s="77">
        <f t="shared" si="33"/>
        <v>16.25</v>
      </c>
      <c r="J184" s="75">
        <v>9</v>
      </c>
      <c r="K184" s="78">
        <f t="shared" si="34"/>
        <v>2.25</v>
      </c>
      <c r="L184" s="75">
        <v>10</v>
      </c>
      <c r="M184" s="78">
        <f t="shared" si="35"/>
        <v>2.5</v>
      </c>
      <c r="N184" s="75">
        <v>14</v>
      </c>
      <c r="O184" s="78">
        <f t="shared" si="36"/>
        <v>3.5</v>
      </c>
      <c r="P184" s="77">
        <f t="shared" si="37"/>
        <v>8.25</v>
      </c>
      <c r="Q184" s="75">
        <v>19</v>
      </c>
      <c r="R184" s="78">
        <f t="shared" si="38"/>
        <v>11.4</v>
      </c>
      <c r="S184" s="75">
        <v>18</v>
      </c>
      <c r="T184" s="78">
        <f t="shared" si="39"/>
        <v>7.2</v>
      </c>
      <c r="U184" s="75">
        <v>20</v>
      </c>
      <c r="V184" s="78">
        <f t="shared" si="40"/>
        <v>4</v>
      </c>
      <c r="W184" s="75">
        <v>21</v>
      </c>
      <c r="X184" s="78">
        <f t="shared" si="41"/>
        <v>25.2</v>
      </c>
      <c r="Y184" s="77">
        <f t="shared" si="42"/>
        <v>47.8</v>
      </c>
      <c r="Z184" s="79">
        <f t="shared" si="43"/>
        <v>72.3</v>
      </c>
    </row>
    <row r="185" spans="1:26" x14ac:dyDescent="0.25">
      <c r="A185" s="75">
        <v>45</v>
      </c>
      <c r="B185" s="80" t="s">
        <v>3913</v>
      </c>
      <c r="C185" s="80" t="s">
        <v>815</v>
      </c>
      <c r="D185" s="80" t="s">
        <v>27</v>
      </c>
      <c r="E185" s="80">
        <v>3</v>
      </c>
      <c r="F185" s="80">
        <v>3</v>
      </c>
      <c r="G185" s="80">
        <v>4</v>
      </c>
      <c r="H185" s="80">
        <v>4</v>
      </c>
      <c r="I185" s="77">
        <f t="shared" si="33"/>
        <v>17.5</v>
      </c>
      <c r="J185" s="75">
        <v>13</v>
      </c>
      <c r="K185" s="78">
        <f t="shared" si="34"/>
        <v>3.25</v>
      </c>
      <c r="L185" s="75">
        <v>14</v>
      </c>
      <c r="M185" s="78">
        <f t="shared" si="35"/>
        <v>3.5</v>
      </c>
      <c r="N185" s="75">
        <v>15</v>
      </c>
      <c r="O185" s="78">
        <f t="shared" si="36"/>
        <v>3.75</v>
      </c>
      <c r="P185" s="77">
        <f t="shared" si="37"/>
        <v>10.5</v>
      </c>
      <c r="Q185" s="75">
        <v>18</v>
      </c>
      <c r="R185" s="78">
        <f t="shared" si="38"/>
        <v>10.799999999999999</v>
      </c>
      <c r="S185" s="75">
        <v>18</v>
      </c>
      <c r="T185" s="78">
        <f t="shared" si="39"/>
        <v>7.2</v>
      </c>
      <c r="U185" s="75">
        <v>23</v>
      </c>
      <c r="V185" s="78">
        <f t="shared" si="40"/>
        <v>4.6000000000000005</v>
      </c>
      <c r="W185" s="75">
        <v>18</v>
      </c>
      <c r="X185" s="78">
        <f t="shared" si="41"/>
        <v>21.599999999999998</v>
      </c>
      <c r="Y185" s="77">
        <f t="shared" si="42"/>
        <v>44.2</v>
      </c>
      <c r="Z185" s="79">
        <f t="shared" si="43"/>
        <v>72.2</v>
      </c>
    </row>
    <row r="186" spans="1:26" x14ac:dyDescent="0.25">
      <c r="A186" s="80">
        <v>46</v>
      </c>
      <c r="B186" s="80" t="s">
        <v>1069</v>
      </c>
      <c r="C186" s="80" t="s">
        <v>3925</v>
      </c>
      <c r="D186" s="80" t="s">
        <v>1020</v>
      </c>
      <c r="E186" s="80">
        <v>4</v>
      </c>
      <c r="F186" s="80">
        <v>4</v>
      </c>
      <c r="G186" s="80">
        <v>4</v>
      </c>
      <c r="H186" s="80">
        <v>4</v>
      </c>
      <c r="I186" s="77">
        <f t="shared" si="33"/>
        <v>20</v>
      </c>
      <c r="J186" s="75">
        <v>12</v>
      </c>
      <c r="K186" s="78">
        <f t="shared" si="34"/>
        <v>3</v>
      </c>
      <c r="L186" s="75">
        <v>16</v>
      </c>
      <c r="M186" s="78">
        <f t="shared" si="35"/>
        <v>4</v>
      </c>
      <c r="N186" s="75">
        <v>18</v>
      </c>
      <c r="O186" s="78">
        <f t="shared" si="36"/>
        <v>4.5</v>
      </c>
      <c r="P186" s="77">
        <f t="shared" si="37"/>
        <v>11.5</v>
      </c>
      <c r="Q186" s="75">
        <v>18</v>
      </c>
      <c r="R186" s="78">
        <f t="shared" si="38"/>
        <v>10.799999999999999</v>
      </c>
      <c r="S186" s="75">
        <v>22</v>
      </c>
      <c r="T186" s="78">
        <f t="shared" si="39"/>
        <v>8.8000000000000007</v>
      </c>
      <c r="U186" s="75">
        <v>20</v>
      </c>
      <c r="V186" s="78">
        <f t="shared" si="40"/>
        <v>4</v>
      </c>
      <c r="W186" s="75">
        <v>14</v>
      </c>
      <c r="X186" s="78">
        <f t="shared" si="41"/>
        <v>16.8</v>
      </c>
      <c r="Y186" s="77">
        <f t="shared" si="42"/>
        <v>40.400000000000006</v>
      </c>
      <c r="Z186" s="79">
        <f t="shared" si="43"/>
        <v>71.900000000000006</v>
      </c>
    </row>
    <row r="187" spans="1:26" x14ac:dyDescent="0.25">
      <c r="A187" s="75">
        <v>47</v>
      </c>
      <c r="B187" s="80" t="s">
        <v>775</v>
      </c>
      <c r="C187" s="80" t="s">
        <v>3926</v>
      </c>
      <c r="D187" s="80" t="s">
        <v>160</v>
      </c>
      <c r="E187" s="80">
        <v>4</v>
      </c>
      <c r="F187" s="80">
        <v>4</v>
      </c>
      <c r="G187" s="80">
        <v>4</v>
      </c>
      <c r="H187" s="80">
        <v>5</v>
      </c>
      <c r="I187" s="77">
        <f t="shared" si="33"/>
        <v>21.25</v>
      </c>
      <c r="J187" s="75">
        <v>12</v>
      </c>
      <c r="K187" s="78">
        <f t="shared" si="34"/>
        <v>3</v>
      </c>
      <c r="L187" s="75">
        <v>14</v>
      </c>
      <c r="M187" s="78">
        <f t="shared" si="35"/>
        <v>3.5</v>
      </c>
      <c r="N187" s="75">
        <v>17</v>
      </c>
      <c r="O187" s="78">
        <f t="shared" si="36"/>
        <v>4.25</v>
      </c>
      <c r="P187" s="77">
        <f t="shared" si="37"/>
        <v>10.75</v>
      </c>
      <c r="Q187" s="75">
        <v>18</v>
      </c>
      <c r="R187" s="78">
        <f t="shared" si="38"/>
        <v>10.799999999999999</v>
      </c>
      <c r="S187" s="75">
        <v>25</v>
      </c>
      <c r="T187" s="78">
        <f t="shared" si="39"/>
        <v>10</v>
      </c>
      <c r="U187" s="75">
        <v>22</v>
      </c>
      <c r="V187" s="78">
        <f t="shared" si="40"/>
        <v>4.4000000000000004</v>
      </c>
      <c r="W187" s="75">
        <v>12</v>
      </c>
      <c r="X187" s="78">
        <f t="shared" si="41"/>
        <v>14.399999999999999</v>
      </c>
      <c r="Y187" s="77">
        <f t="shared" si="42"/>
        <v>39.599999999999994</v>
      </c>
      <c r="Z187" s="79">
        <f t="shared" si="43"/>
        <v>71.599999999999994</v>
      </c>
    </row>
    <row r="188" spans="1:26" x14ac:dyDescent="0.25">
      <c r="A188" s="80">
        <v>48</v>
      </c>
      <c r="B188" s="80" t="s">
        <v>3906</v>
      </c>
      <c r="C188" s="80" t="s">
        <v>3927</v>
      </c>
      <c r="D188" s="80" t="s">
        <v>27</v>
      </c>
      <c r="E188" s="80">
        <v>3</v>
      </c>
      <c r="F188" s="80">
        <v>3</v>
      </c>
      <c r="G188" s="80">
        <v>4</v>
      </c>
      <c r="H188" s="80">
        <v>4</v>
      </c>
      <c r="I188" s="77">
        <f t="shared" si="33"/>
        <v>17.5</v>
      </c>
      <c r="J188" s="75">
        <v>12</v>
      </c>
      <c r="K188" s="78">
        <f t="shared" si="34"/>
        <v>3</v>
      </c>
      <c r="L188" s="75">
        <v>13</v>
      </c>
      <c r="M188" s="78">
        <f t="shared" si="35"/>
        <v>3.25</v>
      </c>
      <c r="N188" s="75">
        <v>16</v>
      </c>
      <c r="O188" s="78">
        <f t="shared" si="36"/>
        <v>4</v>
      </c>
      <c r="P188" s="77">
        <f t="shared" si="37"/>
        <v>10.25</v>
      </c>
      <c r="Q188" s="75">
        <v>19</v>
      </c>
      <c r="R188" s="78">
        <f t="shared" si="38"/>
        <v>11.4</v>
      </c>
      <c r="S188" s="75">
        <v>21</v>
      </c>
      <c r="T188" s="78">
        <f t="shared" si="39"/>
        <v>8.4</v>
      </c>
      <c r="U188" s="75">
        <v>17</v>
      </c>
      <c r="V188" s="78">
        <f t="shared" si="40"/>
        <v>3.4000000000000004</v>
      </c>
      <c r="W188" s="75">
        <v>17</v>
      </c>
      <c r="X188" s="78">
        <f t="shared" si="41"/>
        <v>20.399999999999999</v>
      </c>
      <c r="Y188" s="77">
        <f t="shared" si="42"/>
        <v>43.6</v>
      </c>
      <c r="Z188" s="79">
        <f t="shared" si="43"/>
        <v>71.349999999999994</v>
      </c>
    </row>
    <row r="189" spans="1:26" x14ac:dyDescent="0.25">
      <c r="A189" s="75">
        <v>49</v>
      </c>
      <c r="B189" s="80" t="s">
        <v>3928</v>
      </c>
      <c r="C189" s="80" t="s">
        <v>3854</v>
      </c>
      <c r="D189" s="80" t="s">
        <v>178</v>
      </c>
      <c r="E189" s="80">
        <v>5</v>
      </c>
      <c r="F189" s="80">
        <v>5</v>
      </c>
      <c r="G189" s="80">
        <v>5</v>
      </c>
      <c r="H189" s="80">
        <v>4</v>
      </c>
      <c r="I189" s="77">
        <f t="shared" si="33"/>
        <v>23.75</v>
      </c>
      <c r="J189" s="75">
        <v>19</v>
      </c>
      <c r="K189" s="78">
        <f t="shared" si="34"/>
        <v>4.75</v>
      </c>
      <c r="L189" s="75">
        <v>19</v>
      </c>
      <c r="M189" s="78">
        <f t="shared" si="35"/>
        <v>4.75</v>
      </c>
      <c r="N189" s="75">
        <v>19</v>
      </c>
      <c r="O189" s="78">
        <f t="shared" si="36"/>
        <v>4.75</v>
      </c>
      <c r="P189" s="77">
        <f t="shared" si="37"/>
        <v>14.25</v>
      </c>
      <c r="Q189" s="75">
        <v>15</v>
      </c>
      <c r="R189" s="78">
        <f t="shared" si="38"/>
        <v>9</v>
      </c>
      <c r="S189" s="75">
        <v>18</v>
      </c>
      <c r="T189" s="78">
        <f t="shared" si="39"/>
        <v>7.2</v>
      </c>
      <c r="U189" s="75">
        <v>12</v>
      </c>
      <c r="V189" s="78">
        <f t="shared" si="40"/>
        <v>2.4000000000000004</v>
      </c>
      <c r="W189" s="75">
        <v>12</v>
      </c>
      <c r="X189" s="78">
        <f t="shared" si="41"/>
        <v>14.399999999999999</v>
      </c>
      <c r="Y189" s="77">
        <f t="shared" si="42"/>
        <v>33</v>
      </c>
      <c r="Z189" s="79">
        <f t="shared" si="43"/>
        <v>71</v>
      </c>
    </row>
    <row r="190" spans="1:26" x14ac:dyDescent="0.25">
      <c r="A190" s="80">
        <v>50</v>
      </c>
      <c r="B190" s="80" t="s">
        <v>3929</v>
      </c>
      <c r="C190" s="80" t="s">
        <v>3930</v>
      </c>
      <c r="D190" s="80" t="s">
        <v>3931</v>
      </c>
      <c r="E190" s="80">
        <v>5</v>
      </c>
      <c r="F190" s="80">
        <v>5</v>
      </c>
      <c r="G190" s="80">
        <v>5</v>
      </c>
      <c r="H190" s="80">
        <v>5</v>
      </c>
      <c r="I190" s="77">
        <f t="shared" si="33"/>
        <v>25</v>
      </c>
      <c r="J190" s="75">
        <v>18</v>
      </c>
      <c r="K190" s="78">
        <f t="shared" si="34"/>
        <v>4.5</v>
      </c>
      <c r="L190" s="75">
        <v>15</v>
      </c>
      <c r="M190" s="78">
        <f t="shared" si="35"/>
        <v>3.75</v>
      </c>
      <c r="N190" s="75">
        <v>20</v>
      </c>
      <c r="O190" s="78">
        <f t="shared" si="36"/>
        <v>5</v>
      </c>
      <c r="P190" s="77">
        <f t="shared" si="37"/>
        <v>13.25</v>
      </c>
      <c r="Q190" s="75">
        <v>15</v>
      </c>
      <c r="R190" s="78">
        <f t="shared" si="38"/>
        <v>9</v>
      </c>
      <c r="S190" s="75">
        <v>16</v>
      </c>
      <c r="T190" s="78">
        <f t="shared" si="39"/>
        <v>6.4</v>
      </c>
      <c r="U190" s="75">
        <v>13</v>
      </c>
      <c r="V190" s="78">
        <f t="shared" si="40"/>
        <v>2.6</v>
      </c>
      <c r="W190" s="75">
        <v>12</v>
      </c>
      <c r="X190" s="78">
        <f t="shared" si="41"/>
        <v>14.399999999999999</v>
      </c>
      <c r="Y190" s="77">
        <f t="shared" si="42"/>
        <v>32.4</v>
      </c>
      <c r="Z190" s="79">
        <f t="shared" si="43"/>
        <v>70.650000000000006</v>
      </c>
    </row>
    <row r="191" spans="1:26" x14ac:dyDescent="0.25">
      <c r="A191" s="75">
        <v>51</v>
      </c>
      <c r="B191" s="80" t="s">
        <v>1180</v>
      </c>
      <c r="C191" s="80" t="s">
        <v>950</v>
      </c>
      <c r="D191" s="80" t="s">
        <v>930</v>
      </c>
      <c r="E191" s="80">
        <v>4</v>
      </c>
      <c r="F191" s="80">
        <v>3</v>
      </c>
      <c r="G191" s="80">
        <v>4</v>
      </c>
      <c r="H191" s="80">
        <v>4</v>
      </c>
      <c r="I191" s="77">
        <f t="shared" si="33"/>
        <v>18.75</v>
      </c>
      <c r="J191" s="75">
        <v>16</v>
      </c>
      <c r="K191" s="78">
        <f t="shared" si="34"/>
        <v>4</v>
      </c>
      <c r="L191" s="75">
        <v>10</v>
      </c>
      <c r="M191" s="78">
        <f t="shared" si="35"/>
        <v>2.5</v>
      </c>
      <c r="N191" s="75">
        <v>13</v>
      </c>
      <c r="O191" s="78">
        <f t="shared" si="36"/>
        <v>3.25</v>
      </c>
      <c r="P191" s="77">
        <f t="shared" si="37"/>
        <v>9.75</v>
      </c>
      <c r="Q191" s="75">
        <v>15</v>
      </c>
      <c r="R191" s="78">
        <f t="shared" si="38"/>
        <v>9</v>
      </c>
      <c r="S191" s="75">
        <v>19</v>
      </c>
      <c r="T191" s="78">
        <f t="shared" si="39"/>
        <v>7.6000000000000005</v>
      </c>
      <c r="U191" s="75">
        <v>19</v>
      </c>
      <c r="V191" s="78">
        <f t="shared" si="40"/>
        <v>3.8000000000000003</v>
      </c>
      <c r="W191" s="75">
        <v>18</v>
      </c>
      <c r="X191" s="78">
        <f t="shared" si="41"/>
        <v>21.599999999999998</v>
      </c>
      <c r="Y191" s="77">
        <f t="shared" si="42"/>
        <v>42</v>
      </c>
      <c r="Z191" s="79">
        <f t="shared" si="43"/>
        <v>70.5</v>
      </c>
    </row>
    <row r="192" spans="1:26" x14ac:dyDescent="0.25">
      <c r="A192" s="80">
        <v>52</v>
      </c>
      <c r="B192" s="80" t="s">
        <v>3932</v>
      </c>
      <c r="C192" s="80" t="s">
        <v>1259</v>
      </c>
      <c r="D192" s="80" t="s">
        <v>111</v>
      </c>
      <c r="E192" s="80">
        <v>3</v>
      </c>
      <c r="F192" s="80">
        <v>3</v>
      </c>
      <c r="G192" s="80">
        <v>3</v>
      </c>
      <c r="H192" s="80">
        <v>3</v>
      </c>
      <c r="I192" s="77">
        <f t="shared" si="33"/>
        <v>15</v>
      </c>
      <c r="J192" s="75">
        <v>9</v>
      </c>
      <c r="K192" s="78">
        <f t="shared" si="34"/>
        <v>2.25</v>
      </c>
      <c r="L192" s="75">
        <v>8</v>
      </c>
      <c r="M192" s="78">
        <f t="shared" si="35"/>
        <v>2</v>
      </c>
      <c r="N192" s="75">
        <v>15</v>
      </c>
      <c r="O192" s="78">
        <f t="shared" si="36"/>
        <v>3.75</v>
      </c>
      <c r="P192" s="77">
        <f t="shared" si="37"/>
        <v>8</v>
      </c>
      <c r="Q192" s="75">
        <v>21</v>
      </c>
      <c r="R192" s="78">
        <f t="shared" si="38"/>
        <v>12.6</v>
      </c>
      <c r="S192" s="75">
        <v>22</v>
      </c>
      <c r="T192" s="78">
        <f t="shared" si="39"/>
        <v>8.8000000000000007</v>
      </c>
      <c r="U192" s="75">
        <v>15</v>
      </c>
      <c r="V192" s="78">
        <f t="shared" si="40"/>
        <v>3</v>
      </c>
      <c r="W192" s="75">
        <v>19</v>
      </c>
      <c r="X192" s="78">
        <f t="shared" si="41"/>
        <v>22.8</v>
      </c>
      <c r="Y192" s="77">
        <f t="shared" si="42"/>
        <v>47.2</v>
      </c>
      <c r="Z192" s="79">
        <f t="shared" si="43"/>
        <v>70.2</v>
      </c>
    </row>
    <row r="193" spans="1:26" x14ac:dyDescent="0.25">
      <c r="A193" s="75">
        <v>53</v>
      </c>
      <c r="B193" s="80" t="s">
        <v>1089</v>
      </c>
      <c r="C193" s="80" t="s">
        <v>189</v>
      </c>
      <c r="D193" s="80" t="s">
        <v>27</v>
      </c>
      <c r="E193" s="80">
        <v>4</v>
      </c>
      <c r="F193" s="80">
        <v>4</v>
      </c>
      <c r="G193" s="80">
        <v>4</v>
      </c>
      <c r="H193" s="80">
        <v>3</v>
      </c>
      <c r="I193" s="77">
        <f t="shared" si="33"/>
        <v>18.75</v>
      </c>
      <c r="J193" s="75">
        <v>12</v>
      </c>
      <c r="K193" s="78">
        <f t="shared" si="34"/>
        <v>3</v>
      </c>
      <c r="L193" s="75">
        <v>11</v>
      </c>
      <c r="M193" s="78">
        <f t="shared" si="35"/>
        <v>2.75</v>
      </c>
      <c r="N193" s="75">
        <v>14</v>
      </c>
      <c r="O193" s="78">
        <f t="shared" si="36"/>
        <v>3.5</v>
      </c>
      <c r="P193" s="77">
        <f t="shared" si="37"/>
        <v>9.25</v>
      </c>
      <c r="Q193" s="75">
        <v>15</v>
      </c>
      <c r="R193" s="78">
        <f t="shared" si="38"/>
        <v>9</v>
      </c>
      <c r="S193" s="75">
        <v>14</v>
      </c>
      <c r="T193" s="78">
        <f t="shared" si="39"/>
        <v>5.6000000000000005</v>
      </c>
      <c r="U193" s="75">
        <v>18</v>
      </c>
      <c r="V193" s="78">
        <f t="shared" si="40"/>
        <v>3.6</v>
      </c>
      <c r="W193" s="75">
        <v>20</v>
      </c>
      <c r="X193" s="78">
        <f t="shared" si="41"/>
        <v>24</v>
      </c>
      <c r="Y193" s="77">
        <f t="shared" si="42"/>
        <v>42.2</v>
      </c>
      <c r="Z193" s="79">
        <f t="shared" si="43"/>
        <v>70.2</v>
      </c>
    </row>
    <row r="194" spans="1:26" x14ac:dyDescent="0.25">
      <c r="A194" s="80">
        <v>54</v>
      </c>
      <c r="B194" s="80" t="s">
        <v>197</v>
      </c>
      <c r="C194" s="80" t="s">
        <v>847</v>
      </c>
      <c r="D194" s="80" t="s">
        <v>3907</v>
      </c>
      <c r="E194" s="80">
        <v>4</v>
      </c>
      <c r="F194" s="80">
        <v>5</v>
      </c>
      <c r="G194" s="80">
        <v>4</v>
      </c>
      <c r="H194" s="80">
        <v>3</v>
      </c>
      <c r="I194" s="77">
        <f t="shared" si="33"/>
        <v>20</v>
      </c>
      <c r="J194" s="75">
        <v>15</v>
      </c>
      <c r="K194" s="78">
        <f t="shared" si="34"/>
        <v>3.75</v>
      </c>
      <c r="L194" s="75">
        <v>13</v>
      </c>
      <c r="M194" s="78">
        <f t="shared" si="35"/>
        <v>3.25</v>
      </c>
      <c r="N194" s="75">
        <v>15</v>
      </c>
      <c r="O194" s="78">
        <f t="shared" si="36"/>
        <v>3.75</v>
      </c>
      <c r="P194" s="77">
        <f t="shared" si="37"/>
        <v>10.75</v>
      </c>
      <c r="Q194" s="75">
        <v>21</v>
      </c>
      <c r="R194" s="78">
        <f t="shared" si="38"/>
        <v>12.6</v>
      </c>
      <c r="S194" s="75">
        <v>15</v>
      </c>
      <c r="T194" s="78">
        <f t="shared" si="39"/>
        <v>6</v>
      </c>
      <c r="U194" s="75">
        <v>13</v>
      </c>
      <c r="V194" s="78">
        <f t="shared" si="40"/>
        <v>2.6</v>
      </c>
      <c r="W194" s="75">
        <v>15</v>
      </c>
      <c r="X194" s="78">
        <f t="shared" si="41"/>
        <v>18</v>
      </c>
      <c r="Y194" s="77">
        <f t="shared" si="42"/>
        <v>39.200000000000003</v>
      </c>
      <c r="Z194" s="79">
        <f t="shared" si="43"/>
        <v>69.95</v>
      </c>
    </row>
    <row r="195" spans="1:26" x14ac:dyDescent="0.25">
      <c r="A195" s="75">
        <v>55</v>
      </c>
      <c r="B195" s="80" t="s">
        <v>887</v>
      </c>
      <c r="C195" s="80" t="s">
        <v>1063</v>
      </c>
      <c r="D195" s="80" t="s">
        <v>851</v>
      </c>
      <c r="E195" s="80">
        <v>4</v>
      </c>
      <c r="F195" s="80">
        <v>4</v>
      </c>
      <c r="G195" s="80">
        <v>4</v>
      </c>
      <c r="H195" s="80">
        <v>4</v>
      </c>
      <c r="I195" s="77">
        <f t="shared" si="33"/>
        <v>20</v>
      </c>
      <c r="J195" s="75">
        <v>13</v>
      </c>
      <c r="K195" s="78">
        <f t="shared" si="34"/>
        <v>3.25</v>
      </c>
      <c r="L195" s="75">
        <v>13</v>
      </c>
      <c r="M195" s="78">
        <f t="shared" si="35"/>
        <v>3.25</v>
      </c>
      <c r="N195" s="75">
        <v>19</v>
      </c>
      <c r="O195" s="78">
        <f t="shared" si="36"/>
        <v>4.75</v>
      </c>
      <c r="P195" s="77">
        <f t="shared" si="37"/>
        <v>11.25</v>
      </c>
      <c r="Q195" s="75">
        <v>17</v>
      </c>
      <c r="R195" s="78">
        <f t="shared" si="38"/>
        <v>10.199999999999999</v>
      </c>
      <c r="S195" s="75">
        <v>21</v>
      </c>
      <c r="T195" s="78">
        <f t="shared" si="39"/>
        <v>8.4</v>
      </c>
      <c r="U195" s="75">
        <v>16</v>
      </c>
      <c r="V195" s="78">
        <f t="shared" si="40"/>
        <v>3.2</v>
      </c>
      <c r="W195" s="75">
        <v>14</v>
      </c>
      <c r="X195" s="78">
        <f t="shared" si="41"/>
        <v>16.8</v>
      </c>
      <c r="Y195" s="77">
        <f t="shared" si="42"/>
        <v>38.6</v>
      </c>
      <c r="Z195" s="79">
        <f t="shared" si="43"/>
        <v>69.849999999999994</v>
      </c>
    </row>
    <row r="196" spans="1:26" x14ac:dyDescent="0.25">
      <c r="A196" s="80">
        <v>56</v>
      </c>
      <c r="B196" s="80" t="s">
        <v>3933</v>
      </c>
      <c r="C196" s="80" t="s">
        <v>3934</v>
      </c>
      <c r="D196" s="80" t="s">
        <v>1020</v>
      </c>
      <c r="E196" s="80">
        <v>4</v>
      </c>
      <c r="F196" s="80">
        <v>4</v>
      </c>
      <c r="G196" s="80">
        <v>4</v>
      </c>
      <c r="H196" s="80">
        <v>4</v>
      </c>
      <c r="I196" s="77">
        <f t="shared" si="33"/>
        <v>20</v>
      </c>
      <c r="J196" s="75">
        <v>15</v>
      </c>
      <c r="K196" s="78">
        <f t="shared" si="34"/>
        <v>3.75</v>
      </c>
      <c r="L196" s="75">
        <v>17</v>
      </c>
      <c r="M196" s="78">
        <f t="shared" si="35"/>
        <v>4.25</v>
      </c>
      <c r="N196" s="75">
        <v>17</v>
      </c>
      <c r="O196" s="78">
        <f t="shared" si="36"/>
        <v>4.25</v>
      </c>
      <c r="P196" s="77">
        <f t="shared" si="37"/>
        <v>12.25</v>
      </c>
      <c r="Q196" s="75">
        <v>15</v>
      </c>
      <c r="R196" s="78">
        <f t="shared" si="38"/>
        <v>9</v>
      </c>
      <c r="S196" s="75">
        <v>15</v>
      </c>
      <c r="T196" s="78">
        <f t="shared" si="39"/>
        <v>6</v>
      </c>
      <c r="U196" s="75">
        <v>17</v>
      </c>
      <c r="V196" s="78">
        <f t="shared" si="40"/>
        <v>3.4000000000000004</v>
      </c>
      <c r="W196" s="75">
        <v>16</v>
      </c>
      <c r="X196" s="78">
        <f t="shared" si="41"/>
        <v>19.2</v>
      </c>
      <c r="Y196" s="77">
        <f t="shared" si="42"/>
        <v>37.599999999999994</v>
      </c>
      <c r="Z196" s="79">
        <f t="shared" si="43"/>
        <v>69.849999999999994</v>
      </c>
    </row>
    <row r="197" spans="1:26" x14ac:dyDescent="0.25">
      <c r="A197" s="75">
        <v>57</v>
      </c>
      <c r="B197" s="80" t="s">
        <v>45</v>
      </c>
      <c r="C197" s="80" t="s">
        <v>189</v>
      </c>
      <c r="D197" s="80" t="s">
        <v>255</v>
      </c>
      <c r="E197" s="80">
        <v>3</v>
      </c>
      <c r="F197" s="80">
        <v>3</v>
      </c>
      <c r="G197" s="80">
        <v>3</v>
      </c>
      <c r="H197" s="80">
        <v>4</v>
      </c>
      <c r="I197" s="77">
        <f t="shared" si="33"/>
        <v>16.25</v>
      </c>
      <c r="J197" s="75">
        <v>12</v>
      </c>
      <c r="K197" s="78">
        <f t="shared" si="34"/>
        <v>3</v>
      </c>
      <c r="L197" s="75">
        <v>16</v>
      </c>
      <c r="M197" s="78">
        <f t="shared" si="35"/>
        <v>4</v>
      </c>
      <c r="N197" s="75">
        <v>16</v>
      </c>
      <c r="O197" s="78">
        <f t="shared" si="36"/>
        <v>4</v>
      </c>
      <c r="P197" s="77">
        <f t="shared" si="37"/>
        <v>11</v>
      </c>
      <c r="Q197" s="75">
        <v>17</v>
      </c>
      <c r="R197" s="78">
        <f t="shared" si="38"/>
        <v>10.199999999999999</v>
      </c>
      <c r="S197" s="75">
        <v>19</v>
      </c>
      <c r="T197" s="78">
        <f t="shared" si="39"/>
        <v>7.6000000000000005</v>
      </c>
      <c r="U197" s="75">
        <v>14</v>
      </c>
      <c r="V197" s="78">
        <f t="shared" si="40"/>
        <v>2.8000000000000003</v>
      </c>
      <c r="W197" s="75">
        <v>18</v>
      </c>
      <c r="X197" s="78">
        <f t="shared" si="41"/>
        <v>21.599999999999998</v>
      </c>
      <c r="Y197" s="77">
        <f t="shared" si="42"/>
        <v>42.2</v>
      </c>
      <c r="Z197" s="79">
        <f t="shared" si="43"/>
        <v>69.45</v>
      </c>
    </row>
    <row r="198" spans="1:26" x14ac:dyDescent="0.25">
      <c r="A198" s="80">
        <v>58</v>
      </c>
      <c r="B198" s="80" t="s">
        <v>64</v>
      </c>
      <c r="C198" s="80" t="s">
        <v>988</v>
      </c>
      <c r="D198" s="80" t="s">
        <v>799</v>
      </c>
      <c r="E198" s="80">
        <v>3</v>
      </c>
      <c r="F198" s="80">
        <v>3</v>
      </c>
      <c r="G198" s="80">
        <v>3</v>
      </c>
      <c r="H198" s="80">
        <v>3</v>
      </c>
      <c r="I198" s="77">
        <f t="shared" si="33"/>
        <v>15</v>
      </c>
      <c r="J198" s="75">
        <v>12</v>
      </c>
      <c r="K198" s="78">
        <f t="shared" si="34"/>
        <v>3</v>
      </c>
      <c r="L198" s="75">
        <v>13</v>
      </c>
      <c r="M198" s="78">
        <f t="shared" si="35"/>
        <v>3.25</v>
      </c>
      <c r="N198" s="75">
        <v>11</v>
      </c>
      <c r="O198" s="78">
        <f t="shared" si="36"/>
        <v>2.75</v>
      </c>
      <c r="P198" s="77">
        <f t="shared" si="37"/>
        <v>9</v>
      </c>
      <c r="Q198" s="75">
        <v>18</v>
      </c>
      <c r="R198" s="78">
        <f t="shared" si="38"/>
        <v>10.799999999999999</v>
      </c>
      <c r="S198" s="75">
        <v>16</v>
      </c>
      <c r="T198" s="78">
        <f t="shared" si="39"/>
        <v>6.4</v>
      </c>
      <c r="U198" s="75">
        <v>20</v>
      </c>
      <c r="V198" s="78">
        <f t="shared" si="40"/>
        <v>4</v>
      </c>
      <c r="W198" s="75">
        <v>20</v>
      </c>
      <c r="X198" s="78">
        <f t="shared" si="41"/>
        <v>24</v>
      </c>
      <c r="Y198" s="77">
        <f t="shared" si="42"/>
        <v>45.2</v>
      </c>
      <c r="Z198" s="79">
        <f t="shared" si="43"/>
        <v>69.2</v>
      </c>
    </row>
    <row r="199" spans="1:26" x14ac:dyDescent="0.25">
      <c r="A199" s="75">
        <v>59</v>
      </c>
      <c r="B199" s="80" t="s">
        <v>3935</v>
      </c>
      <c r="C199" s="80" t="s">
        <v>3875</v>
      </c>
      <c r="D199" s="80" t="s">
        <v>822</v>
      </c>
      <c r="E199" s="80">
        <v>4</v>
      </c>
      <c r="F199" s="80">
        <v>4</v>
      </c>
      <c r="G199" s="80">
        <v>4</v>
      </c>
      <c r="H199" s="80">
        <v>4</v>
      </c>
      <c r="I199" s="77">
        <f t="shared" si="33"/>
        <v>20</v>
      </c>
      <c r="J199" s="75">
        <v>17</v>
      </c>
      <c r="K199" s="78">
        <f t="shared" si="34"/>
        <v>4.25</v>
      </c>
      <c r="L199" s="75">
        <v>17</v>
      </c>
      <c r="M199" s="78">
        <f t="shared" si="35"/>
        <v>4.25</v>
      </c>
      <c r="N199" s="75">
        <v>17</v>
      </c>
      <c r="O199" s="78">
        <f t="shared" si="36"/>
        <v>4.25</v>
      </c>
      <c r="P199" s="77">
        <f t="shared" si="37"/>
        <v>12.75</v>
      </c>
      <c r="Q199" s="75">
        <v>14</v>
      </c>
      <c r="R199" s="78">
        <f t="shared" si="38"/>
        <v>8.4</v>
      </c>
      <c r="S199" s="75">
        <v>19</v>
      </c>
      <c r="T199" s="78">
        <f t="shared" si="39"/>
        <v>7.6000000000000005</v>
      </c>
      <c r="U199" s="75">
        <v>18</v>
      </c>
      <c r="V199" s="78">
        <f t="shared" si="40"/>
        <v>3.6</v>
      </c>
      <c r="W199" s="75">
        <v>14</v>
      </c>
      <c r="X199" s="78">
        <f t="shared" si="41"/>
        <v>16.8</v>
      </c>
      <c r="Y199" s="77">
        <f t="shared" si="42"/>
        <v>36.400000000000006</v>
      </c>
      <c r="Z199" s="79">
        <f t="shared" si="43"/>
        <v>69.150000000000006</v>
      </c>
    </row>
    <row r="200" spans="1:26" x14ac:dyDescent="0.25">
      <c r="A200" s="80">
        <v>60</v>
      </c>
      <c r="B200" s="80" t="s">
        <v>922</v>
      </c>
      <c r="C200" s="80" t="s">
        <v>203</v>
      </c>
      <c r="D200" s="80" t="s">
        <v>27</v>
      </c>
      <c r="E200" s="80">
        <v>3</v>
      </c>
      <c r="F200" s="80">
        <v>3</v>
      </c>
      <c r="G200" s="80">
        <v>3</v>
      </c>
      <c r="H200" s="80">
        <v>4</v>
      </c>
      <c r="I200" s="124">
        <f t="shared" si="33"/>
        <v>16.25</v>
      </c>
      <c r="J200" s="82">
        <v>12</v>
      </c>
      <c r="K200" s="125">
        <f t="shared" si="34"/>
        <v>3</v>
      </c>
      <c r="L200" s="82">
        <v>10</v>
      </c>
      <c r="M200" s="125">
        <f t="shared" si="35"/>
        <v>2.5</v>
      </c>
      <c r="N200" s="82">
        <v>17</v>
      </c>
      <c r="O200" s="125">
        <f t="shared" si="36"/>
        <v>4.25</v>
      </c>
      <c r="P200" s="124">
        <f t="shared" si="37"/>
        <v>9.75</v>
      </c>
      <c r="Q200" s="82">
        <v>19</v>
      </c>
      <c r="R200" s="125">
        <f t="shared" si="38"/>
        <v>11.4</v>
      </c>
      <c r="S200" s="82">
        <v>23</v>
      </c>
      <c r="T200" s="125">
        <f t="shared" si="39"/>
        <v>9.2000000000000011</v>
      </c>
      <c r="U200" s="82">
        <v>16</v>
      </c>
      <c r="V200" s="125">
        <f t="shared" si="40"/>
        <v>3.2</v>
      </c>
      <c r="W200" s="82">
        <v>16</v>
      </c>
      <c r="X200" s="125">
        <f t="shared" si="41"/>
        <v>19.2</v>
      </c>
      <c r="Y200" s="124">
        <f t="shared" si="42"/>
        <v>43</v>
      </c>
      <c r="Z200" s="126">
        <f t="shared" si="43"/>
        <v>69</v>
      </c>
    </row>
    <row r="201" spans="1:26" x14ac:dyDescent="0.25">
      <c r="A201" s="75">
        <v>61</v>
      </c>
      <c r="B201" s="80" t="s">
        <v>44</v>
      </c>
      <c r="C201" s="80" t="s">
        <v>831</v>
      </c>
      <c r="D201" s="80" t="s">
        <v>69</v>
      </c>
      <c r="E201" s="80">
        <v>3</v>
      </c>
      <c r="F201" s="80">
        <v>3</v>
      </c>
      <c r="G201" s="80">
        <v>3</v>
      </c>
      <c r="H201" s="80">
        <v>4</v>
      </c>
      <c r="I201" s="124">
        <f t="shared" si="33"/>
        <v>16.25</v>
      </c>
      <c r="J201" s="82">
        <v>12</v>
      </c>
      <c r="K201" s="125">
        <f t="shared" si="34"/>
        <v>3</v>
      </c>
      <c r="L201" s="82">
        <v>12</v>
      </c>
      <c r="M201" s="125">
        <f t="shared" si="35"/>
        <v>3</v>
      </c>
      <c r="N201" s="82">
        <v>14</v>
      </c>
      <c r="O201" s="125">
        <f t="shared" si="36"/>
        <v>3.5</v>
      </c>
      <c r="P201" s="124">
        <f t="shared" si="37"/>
        <v>9.5</v>
      </c>
      <c r="Q201" s="82">
        <v>12</v>
      </c>
      <c r="R201" s="125">
        <f t="shared" si="38"/>
        <v>7.1999999999999993</v>
      </c>
      <c r="S201" s="82">
        <v>22</v>
      </c>
      <c r="T201" s="125">
        <f t="shared" si="39"/>
        <v>8.8000000000000007</v>
      </c>
      <c r="U201" s="82">
        <v>21</v>
      </c>
      <c r="V201" s="125">
        <f t="shared" si="40"/>
        <v>4.2</v>
      </c>
      <c r="W201" s="82">
        <v>19</v>
      </c>
      <c r="X201" s="125">
        <f t="shared" si="41"/>
        <v>22.8</v>
      </c>
      <c r="Y201" s="124">
        <f t="shared" si="42"/>
        <v>43</v>
      </c>
      <c r="Z201" s="126">
        <f t="shared" si="43"/>
        <v>68.75</v>
      </c>
    </row>
    <row r="202" spans="1:26" x14ac:dyDescent="0.25">
      <c r="A202" s="80">
        <v>62</v>
      </c>
      <c r="B202" s="80" t="s">
        <v>1022</v>
      </c>
      <c r="C202" s="80" t="s">
        <v>785</v>
      </c>
      <c r="D202" s="80" t="s">
        <v>978</v>
      </c>
      <c r="E202" s="80">
        <v>3</v>
      </c>
      <c r="F202" s="80">
        <v>3</v>
      </c>
      <c r="G202" s="80">
        <v>3</v>
      </c>
      <c r="H202" s="80">
        <v>4</v>
      </c>
      <c r="I202" s="124">
        <f t="shared" si="33"/>
        <v>16.25</v>
      </c>
      <c r="J202" s="82">
        <v>10</v>
      </c>
      <c r="K202" s="125">
        <f t="shared" si="34"/>
        <v>2.5</v>
      </c>
      <c r="L202" s="82">
        <v>10</v>
      </c>
      <c r="M202" s="125">
        <f t="shared" si="35"/>
        <v>2.5</v>
      </c>
      <c r="N202" s="82">
        <v>14</v>
      </c>
      <c r="O202" s="125">
        <f t="shared" si="36"/>
        <v>3.5</v>
      </c>
      <c r="P202" s="124">
        <f t="shared" si="37"/>
        <v>8.5</v>
      </c>
      <c r="Q202" s="82">
        <v>14</v>
      </c>
      <c r="R202" s="125">
        <f t="shared" si="38"/>
        <v>8.4</v>
      </c>
      <c r="S202" s="82">
        <v>18</v>
      </c>
      <c r="T202" s="125">
        <f t="shared" si="39"/>
        <v>7.2</v>
      </c>
      <c r="U202" s="82">
        <v>16</v>
      </c>
      <c r="V202" s="125">
        <f t="shared" si="40"/>
        <v>3.2</v>
      </c>
      <c r="W202" s="82">
        <v>21</v>
      </c>
      <c r="X202" s="125">
        <f t="shared" si="41"/>
        <v>25.2</v>
      </c>
      <c r="Y202" s="124">
        <f t="shared" si="42"/>
        <v>44</v>
      </c>
      <c r="Z202" s="126">
        <f t="shared" si="43"/>
        <v>68.75</v>
      </c>
    </row>
    <row r="203" spans="1:26" x14ac:dyDescent="0.25">
      <c r="A203" s="75">
        <v>63</v>
      </c>
      <c r="B203" s="80" t="s">
        <v>3936</v>
      </c>
      <c r="C203" s="80" t="s">
        <v>229</v>
      </c>
      <c r="D203" s="80" t="s">
        <v>52</v>
      </c>
      <c r="E203" s="80">
        <v>3</v>
      </c>
      <c r="F203" s="80">
        <v>3</v>
      </c>
      <c r="G203" s="80">
        <v>3</v>
      </c>
      <c r="H203" s="80">
        <v>4</v>
      </c>
      <c r="I203" s="77">
        <f>((E203+F203+G203+H203)/4)*5</f>
        <v>16.25</v>
      </c>
      <c r="J203" s="75">
        <v>13</v>
      </c>
      <c r="K203" s="78">
        <f>J203/4</f>
        <v>3.25</v>
      </c>
      <c r="L203" s="75">
        <v>12</v>
      </c>
      <c r="M203" s="78">
        <f>L203/4</f>
        <v>3</v>
      </c>
      <c r="N203" s="75">
        <v>12</v>
      </c>
      <c r="O203" s="78">
        <f>N203/4</f>
        <v>3</v>
      </c>
      <c r="P203" s="77">
        <f>K203+M203+O203</f>
        <v>9.25</v>
      </c>
      <c r="Q203" s="75">
        <v>16</v>
      </c>
      <c r="R203" s="78">
        <f>Q203*0.6</f>
        <v>9.6</v>
      </c>
      <c r="S203" s="75">
        <v>15</v>
      </c>
      <c r="T203" s="78">
        <f>S203*0.4</f>
        <v>6</v>
      </c>
      <c r="U203" s="75">
        <v>12</v>
      </c>
      <c r="V203" s="78">
        <f>U203*0.2</f>
        <v>2.4000000000000004</v>
      </c>
      <c r="W203" s="75">
        <v>21</v>
      </c>
      <c r="X203" s="78">
        <f>W203*1.2</f>
        <v>25.2</v>
      </c>
      <c r="Y203" s="77">
        <f>R203+T203+V203+X203</f>
        <v>43.2</v>
      </c>
      <c r="Z203" s="79">
        <f>I203+P203+Y203</f>
        <v>68.7</v>
      </c>
    </row>
    <row r="204" spans="1:26" x14ac:dyDescent="0.25">
      <c r="A204" s="80">
        <v>64</v>
      </c>
      <c r="B204" s="80" t="s">
        <v>922</v>
      </c>
      <c r="C204" s="80" t="s">
        <v>1080</v>
      </c>
      <c r="D204" s="80" t="s">
        <v>41</v>
      </c>
      <c r="E204" s="80">
        <v>4</v>
      </c>
      <c r="F204" s="80">
        <v>4</v>
      </c>
      <c r="G204" s="80">
        <v>3</v>
      </c>
      <c r="H204" s="80">
        <v>4</v>
      </c>
      <c r="I204" s="77">
        <f>((E204+F204+G204+H204)/4)*5</f>
        <v>18.75</v>
      </c>
      <c r="J204" s="75">
        <v>18</v>
      </c>
      <c r="K204" s="78">
        <f>J204/4</f>
        <v>4.5</v>
      </c>
      <c r="L204" s="75">
        <v>14</v>
      </c>
      <c r="M204" s="78">
        <f>L204/4</f>
        <v>3.5</v>
      </c>
      <c r="N204" s="75">
        <v>11</v>
      </c>
      <c r="O204" s="78">
        <f>N204/4</f>
        <v>2.75</v>
      </c>
      <c r="P204" s="77">
        <f>K204+M204+O204</f>
        <v>10.75</v>
      </c>
      <c r="Q204" s="75">
        <v>17</v>
      </c>
      <c r="R204" s="78">
        <f>Q204*0.6</f>
        <v>10.199999999999999</v>
      </c>
      <c r="S204" s="75">
        <v>22</v>
      </c>
      <c r="T204" s="78">
        <f>S204*0.4</f>
        <v>8.8000000000000007</v>
      </c>
      <c r="U204" s="75">
        <v>17</v>
      </c>
      <c r="V204" s="78">
        <f>U204*0.2</f>
        <v>3.4000000000000004</v>
      </c>
      <c r="W204" s="75">
        <v>14</v>
      </c>
      <c r="X204" s="78">
        <f>W204*1.2</f>
        <v>16.8</v>
      </c>
      <c r="Y204" s="77">
        <f>R204+T204+V204+X204</f>
        <v>39.200000000000003</v>
      </c>
      <c r="Z204" s="79">
        <f>I204+P204+Y204</f>
        <v>68.7</v>
      </c>
    </row>
    <row r="205" spans="1:26" x14ac:dyDescent="0.25">
      <c r="A205" s="508" t="s">
        <v>3888</v>
      </c>
      <c r="B205" s="509"/>
      <c r="C205" s="509"/>
      <c r="D205" s="509"/>
      <c r="E205" s="509"/>
      <c r="F205" s="509"/>
      <c r="G205" s="509"/>
      <c r="H205" s="509"/>
      <c r="I205" s="509"/>
      <c r="J205" s="509"/>
      <c r="K205" s="509"/>
      <c r="L205" s="509"/>
      <c r="M205" s="509"/>
      <c r="N205" s="509"/>
      <c r="O205" s="509"/>
      <c r="P205" s="509"/>
      <c r="Q205" s="509"/>
      <c r="R205" s="509"/>
      <c r="S205" s="509"/>
      <c r="T205" s="509"/>
      <c r="U205" s="509"/>
      <c r="V205" s="509"/>
      <c r="W205" s="509"/>
      <c r="X205" s="509"/>
      <c r="Y205" s="509"/>
      <c r="Z205" s="509"/>
    </row>
    <row r="206" spans="1:26" x14ac:dyDescent="0.25">
      <c r="A206" s="508" t="s">
        <v>3889</v>
      </c>
      <c r="B206" s="509"/>
      <c r="C206" s="509"/>
      <c r="D206" s="509"/>
      <c r="E206" s="509"/>
      <c r="F206" s="509"/>
      <c r="G206" s="509"/>
      <c r="H206" s="509"/>
      <c r="I206" s="509"/>
      <c r="J206" s="509"/>
      <c r="K206" s="509"/>
      <c r="L206" s="509"/>
      <c r="M206" s="509"/>
      <c r="N206" s="509"/>
      <c r="O206" s="509"/>
      <c r="P206" s="509"/>
      <c r="Q206" s="509"/>
      <c r="R206" s="509"/>
      <c r="S206" s="509"/>
      <c r="T206" s="509"/>
      <c r="U206" s="509"/>
      <c r="V206" s="509"/>
      <c r="W206" s="509"/>
      <c r="X206" s="509"/>
      <c r="Y206" s="509"/>
      <c r="Z206" s="509"/>
    </row>
    <row r="207" spans="1:26" x14ac:dyDescent="0.25">
      <c r="A207" s="508" t="s">
        <v>3937</v>
      </c>
      <c r="B207" s="509"/>
      <c r="C207" s="509"/>
      <c r="D207" s="509"/>
      <c r="E207" s="509"/>
      <c r="F207" s="509"/>
      <c r="G207" s="509"/>
      <c r="H207" s="509"/>
      <c r="I207" s="509"/>
      <c r="J207" s="509"/>
      <c r="K207" s="509"/>
      <c r="L207" s="509"/>
      <c r="M207" s="509"/>
      <c r="N207" s="509"/>
      <c r="O207" s="509"/>
      <c r="P207" s="509"/>
      <c r="Q207" s="509"/>
      <c r="R207" s="509"/>
      <c r="S207" s="509"/>
      <c r="T207" s="509"/>
      <c r="U207" s="509"/>
      <c r="V207" s="509"/>
      <c r="W207" s="509"/>
      <c r="X207" s="509"/>
      <c r="Y207" s="509"/>
      <c r="Z207" s="509"/>
    </row>
    <row r="208" spans="1:26" x14ac:dyDescent="0.25">
      <c r="A208" s="518"/>
      <c r="B208" s="519"/>
      <c r="C208" s="519"/>
      <c r="D208" s="519"/>
      <c r="E208" s="519"/>
      <c r="F208" s="519"/>
      <c r="G208" s="519"/>
      <c r="H208" s="519"/>
      <c r="I208" s="519"/>
      <c r="J208" s="519"/>
      <c r="K208" s="519"/>
      <c r="L208" s="519"/>
      <c r="M208" s="519"/>
      <c r="N208" s="519"/>
      <c r="O208" s="519"/>
      <c r="P208" s="519"/>
      <c r="Q208" s="519"/>
      <c r="R208" s="519"/>
      <c r="S208" s="519"/>
      <c r="T208" s="519"/>
      <c r="U208" s="519"/>
      <c r="V208" s="519"/>
      <c r="W208" s="519"/>
      <c r="X208" s="519"/>
      <c r="Y208" s="519"/>
      <c r="Z208" s="519"/>
    </row>
    <row r="209" spans="1:26" x14ac:dyDescent="0.25">
      <c r="A209" s="403"/>
      <c r="B209" s="404"/>
      <c r="C209" s="404"/>
      <c r="D209" s="404"/>
      <c r="E209" s="404"/>
      <c r="F209" s="404"/>
      <c r="G209" s="404"/>
      <c r="H209" s="404"/>
      <c r="I209" s="404"/>
      <c r="J209" s="404"/>
      <c r="K209" s="404"/>
      <c r="L209" s="404"/>
      <c r="M209" s="404"/>
      <c r="N209" s="404"/>
      <c r="O209" s="404"/>
      <c r="P209" s="404"/>
      <c r="Q209" s="404"/>
      <c r="R209" s="404"/>
      <c r="S209" s="404"/>
      <c r="T209" s="404"/>
      <c r="U209" s="404"/>
      <c r="V209" s="404"/>
      <c r="W209" s="404"/>
      <c r="X209" s="404"/>
      <c r="Y209" s="404"/>
      <c r="Z209" s="404"/>
    </row>
    <row r="210" spans="1:26" x14ac:dyDescent="0.25">
      <c r="A210" s="403"/>
      <c r="B210" s="404"/>
      <c r="C210" s="404"/>
      <c r="D210" s="404" t="s">
        <v>3938</v>
      </c>
      <c r="E210" s="404"/>
      <c r="F210" s="404"/>
      <c r="G210" s="404"/>
      <c r="H210" s="404"/>
      <c r="I210" s="404"/>
      <c r="J210" s="404"/>
      <c r="K210" s="404"/>
      <c r="L210" s="404"/>
      <c r="M210" s="404"/>
      <c r="N210" s="404"/>
      <c r="O210" s="404"/>
      <c r="P210" s="404"/>
      <c r="Q210" s="404"/>
      <c r="R210" s="404"/>
      <c r="S210" s="404"/>
      <c r="T210" s="404"/>
      <c r="U210" s="404"/>
      <c r="V210" s="404"/>
      <c r="W210" s="404"/>
      <c r="X210" s="404"/>
      <c r="Y210" s="404"/>
      <c r="Z210" s="404"/>
    </row>
    <row r="211" spans="1:26" x14ac:dyDescent="0.25">
      <c r="A211" s="403"/>
      <c r="B211" s="404"/>
      <c r="C211" s="404"/>
      <c r="D211" s="404"/>
      <c r="E211" s="404"/>
      <c r="F211" s="404"/>
      <c r="G211" s="404"/>
      <c r="H211" s="404"/>
      <c r="I211" s="404"/>
      <c r="J211" s="404"/>
      <c r="K211" s="404"/>
      <c r="L211" s="404"/>
      <c r="M211" s="404"/>
      <c r="N211" s="404"/>
      <c r="O211" s="404"/>
      <c r="P211" s="404"/>
      <c r="Q211" s="404"/>
      <c r="R211" s="404"/>
      <c r="S211" s="404"/>
      <c r="T211" s="404"/>
      <c r="U211" s="404"/>
      <c r="V211" s="404"/>
      <c r="W211" s="404"/>
      <c r="X211" s="404"/>
      <c r="Y211" s="404"/>
      <c r="Z211" s="404"/>
    </row>
    <row r="212" spans="1:26" ht="18.75" thickBot="1" x14ac:dyDescent="0.3">
      <c r="A212" s="516" t="s">
        <v>3939</v>
      </c>
      <c r="B212" s="511"/>
      <c r="C212" s="511"/>
      <c r="D212" s="511"/>
      <c r="E212" s="511"/>
      <c r="F212" s="511"/>
      <c r="G212" s="511"/>
      <c r="H212" s="511"/>
      <c r="I212" s="511"/>
      <c r="J212" s="511"/>
      <c r="K212" s="511"/>
      <c r="L212" s="511"/>
      <c r="M212" s="511"/>
      <c r="N212" s="511"/>
      <c r="O212" s="511"/>
      <c r="P212" s="511"/>
      <c r="Q212" s="511"/>
      <c r="R212" s="511"/>
      <c r="S212" s="511"/>
      <c r="T212" s="511"/>
      <c r="U212" s="511"/>
      <c r="V212" s="511"/>
      <c r="W212" s="511"/>
      <c r="X212" s="511"/>
      <c r="Y212" s="511"/>
      <c r="Z212" s="517"/>
    </row>
    <row r="213" spans="1:26" ht="15.75" thickBot="1" x14ac:dyDescent="0.3">
      <c r="A213" s="44" t="s">
        <v>755</v>
      </c>
      <c r="B213" s="45"/>
      <c r="C213" s="45"/>
      <c r="D213" s="46"/>
      <c r="E213" s="47"/>
      <c r="F213" s="48"/>
      <c r="G213" s="48"/>
      <c r="H213" s="48"/>
      <c r="I213" s="49"/>
      <c r="J213" s="48"/>
      <c r="K213" s="50"/>
      <c r="L213" s="48"/>
      <c r="M213" s="50"/>
      <c r="N213" s="48"/>
      <c r="O213" s="50"/>
      <c r="P213" s="49" t="s">
        <v>756</v>
      </c>
      <c r="Q213" s="48"/>
      <c r="R213" s="50"/>
      <c r="S213" s="48"/>
      <c r="T213" s="50"/>
      <c r="U213" s="48"/>
      <c r="V213" s="50"/>
      <c r="W213" s="48"/>
      <c r="X213" s="50"/>
      <c r="Y213" s="49"/>
      <c r="Z213" s="51"/>
    </row>
    <row r="214" spans="1:26" ht="15.75" thickBot="1" x14ac:dyDescent="0.3">
      <c r="A214" s="52"/>
      <c r="B214" s="53"/>
      <c r="C214" s="53"/>
      <c r="D214" s="54"/>
      <c r="E214" s="55" t="s">
        <v>757</v>
      </c>
      <c r="F214" s="56"/>
      <c r="G214" s="56"/>
      <c r="H214" s="56"/>
      <c r="I214" s="57"/>
      <c r="J214" s="55" t="s">
        <v>758</v>
      </c>
      <c r="K214" s="58"/>
      <c r="L214" s="59"/>
      <c r="M214" s="58"/>
      <c r="N214" s="59"/>
      <c r="O214" s="58"/>
      <c r="P214" s="60"/>
      <c r="Q214" s="61"/>
      <c r="R214" s="62"/>
      <c r="S214" s="63" t="s">
        <v>759</v>
      </c>
      <c r="T214" s="62"/>
      <c r="U214" s="63"/>
      <c r="V214" s="62"/>
      <c r="W214" s="63"/>
      <c r="X214" s="62"/>
      <c r="Y214" s="64"/>
      <c r="Z214" s="65"/>
    </row>
    <row r="215" spans="1:26" ht="15.75" thickBot="1" x14ac:dyDescent="0.3">
      <c r="A215" s="66" t="s">
        <v>760</v>
      </c>
      <c r="B215" s="67" t="s">
        <v>2</v>
      </c>
      <c r="C215" s="67" t="s">
        <v>761</v>
      </c>
      <c r="D215" s="68" t="s">
        <v>3</v>
      </c>
      <c r="E215" s="66">
        <v>6</v>
      </c>
      <c r="F215" s="67">
        <v>7</v>
      </c>
      <c r="G215" s="67">
        <v>8</v>
      </c>
      <c r="H215" s="68">
        <v>9</v>
      </c>
      <c r="I215" s="69" t="s">
        <v>762</v>
      </c>
      <c r="J215" s="70" t="s">
        <v>487</v>
      </c>
      <c r="K215" s="71"/>
      <c r="L215" s="70" t="s">
        <v>486</v>
      </c>
      <c r="M215" s="71"/>
      <c r="N215" s="70" t="s">
        <v>763</v>
      </c>
      <c r="O215" s="71"/>
      <c r="P215" s="72" t="s">
        <v>762</v>
      </c>
      <c r="Q215" s="70" t="s">
        <v>764</v>
      </c>
      <c r="R215" s="73"/>
      <c r="S215" s="70" t="s">
        <v>765</v>
      </c>
      <c r="T215" s="73"/>
      <c r="U215" s="70" t="s">
        <v>766</v>
      </c>
      <c r="V215" s="73"/>
      <c r="W215" s="70" t="s">
        <v>767</v>
      </c>
      <c r="X215" s="73"/>
      <c r="Y215" s="72" t="s">
        <v>762</v>
      </c>
      <c r="Z215" s="74" t="s">
        <v>762</v>
      </c>
    </row>
    <row r="216" spans="1:26" x14ac:dyDescent="0.25">
      <c r="A216" s="75">
        <v>65</v>
      </c>
      <c r="B216" s="80" t="s">
        <v>1028</v>
      </c>
      <c r="C216" s="80" t="s">
        <v>915</v>
      </c>
      <c r="D216" s="80" t="s">
        <v>23</v>
      </c>
      <c r="E216" s="80">
        <v>5</v>
      </c>
      <c r="F216" s="80">
        <v>5</v>
      </c>
      <c r="G216" s="80">
        <v>4</v>
      </c>
      <c r="H216" s="80">
        <v>4</v>
      </c>
      <c r="I216" s="77">
        <f t="shared" ref="I216:I279" si="44">((E216+F216+G216+H216)/4)*5</f>
        <v>22.5</v>
      </c>
      <c r="J216" s="75">
        <v>18</v>
      </c>
      <c r="K216" s="78">
        <f t="shared" ref="K216:K279" si="45">J216/4</f>
        <v>4.5</v>
      </c>
      <c r="L216" s="75">
        <v>14</v>
      </c>
      <c r="M216" s="78">
        <f t="shared" ref="M216:M279" si="46">L216/4</f>
        <v>3.5</v>
      </c>
      <c r="N216" s="75">
        <v>19</v>
      </c>
      <c r="O216" s="78">
        <f t="shared" ref="O216:O279" si="47">N216/4</f>
        <v>4.75</v>
      </c>
      <c r="P216" s="77">
        <f t="shared" ref="P216:P279" si="48">K216+M216+O216</f>
        <v>12.75</v>
      </c>
      <c r="Q216" s="75">
        <v>19</v>
      </c>
      <c r="R216" s="78">
        <f t="shared" ref="R216:R279" si="49">Q216*0.6</f>
        <v>11.4</v>
      </c>
      <c r="S216" s="75">
        <v>12</v>
      </c>
      <c r="T216" s="78">
        <f t="shared" ref="T216:T279" si="50">S216*0.4</f>
        <v>4.8000000000000007</v>
      </c>
      <c r="U216" s="75">
        <v>8</v>
      </c>
      <c r="V216" s="78">
        <f t="shared" ref="V216:V279" si="51">U216*0.2</f>
        <v>1.6</v>
      </c>
      <c r="W216" s="75">
        <v>13</v>
      </c>
      <c r="X216" s="78">
        <f t="shared" ref="X216:X279" si="52">W216*1.2</f>
        <v>15.6</v>
      </c>
      <c r="Y216" s="77">
        <f t="shared" ref="Y216:Y279" si="53">R216+T216+V216+X216</f>
        <v>33.400000000000006</v>
      </c>
      <c r="Z216" s="79">
        <f t="shared" ref="Z216:Z279" si="54">I216+P216+Y216</f>
        <v>68.650000000000006</v>
      </c>
    </row>
    <row r="217" spans="1:26" x14ac:dyDescent="0.25">
      <c r="A217" s="80">
        <v>66</v>
      </c>
      <c r="B217" s="80" t="s">
        <v>244</v>
      </c>
      <c r="C217" s="80" t="s">
        <v>770</v>
      </c>
      <c r="D217" s="80" t="s">
        <v>791</v>
      </c>
      <c r="E217" s="80">
        <v>4</v>
      </c>
      <c r="F217" s="80">
        <v>4</v>
      </c>
      <c r="G217" s="80">
        <v>4</v>
      </c>
      <c r="H217" s="80">
        <v>4</v>
      </c>
      <c r="I217" s="77">
        <f t="shared" si="44"/>
        <v>20</v>
      </c>
      <c r="J217" s="75">
        <v>11</v>
      </c>
      <c r="K217" s="78">
        <f t="shared" si="45"/>
        <v>2.75</v>
      </c>
      <c r="L217" s="75">
        <v>20</v>
      </c>
      <c r="M217" s="78">
        <f t="shared" si="46"/>
        <v>5</v>
      </c>
      <c r="N217" s="75">
        <v>14</v>
      </c>
      <c r="O217" s="78">
        <f t="shared" si="47"/>
        <v>3.5</v>
      </c>
      <c r="P217" s="77">
        <f t="shared" si="48"/>
        <v>11.25</v>
      </c>
      <c r="Q217" s="75">
        <v>17</v>
      </c>
      <c r="R217" s="78">
        <f t="shared" si="49"/>
        <v>10.199999999999999</v>
      </c>
      <c r="S217" s="75">
        <v>16</v>
      </c>
      <c r="T217" s="78">
        <f t="shared" si="50"/>
        <v>6.4</v>
      </c>
      <c r="U217" s="75">
        <v>12</v>
      </c>
      <c r="V217" s="78">
        <f t="shared" si="51"/>
        <v>2.4000000000000004</v>
      </c>
      <c r="W217" s="75">
        <v>15</v>
      </c>
      <c r="X217" s="78">
        <f t="shared" si="52"/>
        <v>18</v>
      </c>
      <c r="Y217" s="77">
        <f t="shared" si="53"/>
        <v>37</v>
      </c>
      <c r="Z217" s="79">
        <f t="shared" si="54"/>
        <v>68.25</v>
      </c>
    </row>
    <row r="218" spans="1:26" x14ac:dyDescent="0.25">
      <c r="A218" s="75">
        <v>67</v>
      </c>
      <c r="B218" s="80" t="s">
        <v>3940</v>
      </c>
      <c r="C218" s="80" t="s">
        <v>3941</v>
      </c>
      <c r="D218" s="80" t="s">
        <v>1143</v>
      </c>
      <c r="E218" s="80">
        <v>4</v>
      </c>
      <c r="F218" s="80">
        <v>3</v>
      </c>
      <c r="G218" s="80">
        <v>4</v>
      </c>
      <c r="H218" s="80">
        <v>4</v>
      </c>
      <c r="I218" s="77">
        <f t="shared" si="44"/>
        <v>18.75</v>
      </c>
      <c r="J218" s="75">
        <v>15</v>
      </c>
      <c r="K218" s="78">
        <f t="shared" si="45"/>
        <v>3.75</v>
      </c>
      <c r="L218" s="75">
        <v>12</v>
      </c>
      <c r="M218" s="78">
        <f t="shared" si="46"/>
        <v>3</v>
      </c>
      <c r="N218" s="75">
        <v>17</v>
      </c>
      <c r="O218" s="78">
        <f t="shared" si="47"/>
        <v>4.25</v>
      </c>
      <c r="P218" s="77">
        <f t="shared" si="48"/>
        <v>11</v>
      </c>
      <c r="Q218" s="75">
        <v>12</v>
      </c>
      <c r="R218" s="78">
        <f t="shared" si="49"/>
        <v>7.1999999999999993</v>
      </c>
      <c r="S218" s="75">
        <v>22</v>
      </c>
      <c r="T218" s="78">
        <f t="shared" si="50"/>
        <v>8.8000000000000007</v>
      </c>
      <c r="U218" s="75">
        <v>22</v>
      </c>
      <c r="V218" s="78">
        <f t="shared" si="51"/>
        <v>4.4000000000000004</v>
      </c>
      <c r="W218" s="75">
        <v>15</v>
      </c>
      <c r="X218" s="78">
        <f t="shared" si="52"/>
        <v>18</v>
      </c>
      <c r="Y218" s="77">
        <f t="shared" si="53"/>
        <v>38.4</v>
      </c>
      <c r="Z218" s="79">
        <f t="shared" si="54"/>
        <v>68.150000000000006</v>
      </c>
    </row>
    <row r="219" spans="1:26" x14ac:dyDescent="0.25">
      <c r="A219" s="80">
        <v>68</v>
      </c>
      <c r="B219" s="80" t="s">
        <v>1054</v>
      </c>
      <c r="C219" s="80" t="s">
        <v>189</v>
      </c>
      <c r="D219" s="80" t="s">
        <v>133</v>
      </c>
      <c r="E219" s="80">
        <v>4</v>
      </c>
      <c r="F219" s="80">
        <v>3</v>
      </c>
      <c r="G219" s="80">
        <v>3</v>
      </c>
      <c r="H219" s="80">
        <v>3</v>
      </c>
      <c r="I219" s="77">
        <f t="shared" si="44"/>
        <v>16.25</v>
      </c>
      <c r="J219" s="75">
        <v>11</v>
      </c>
      <c r="K219" s="78">
        <f t="shared" si="45"/>
        <v>2.75</v>
      </c>
      <c r="L219" s="75">
        <v>13</v>
      </c>
      <c r="M219" s="78">
        <f t="shared" si="46"/>
        <v>3.25</v>
      </c>
      <c r="N219" s="75">
        <v>17</v>
      </c>
      <c r="O219" s="78">
        <f t="shared" si="47"/>
        <v>4.25</v>
      </c>
      <c r="P219" s="77">
        <f t="shared" si="48"/>
        <v>10.25</v>
      </c>
      <c r="Q219" s="75">
        <v>14</v>
      </c>
      <c r="R219" s="78">
        <f t="shared" si="49"/>
        <v>8.4</v>
      </c>
      <c r="S219" s="75">
        <v>16</v>
      </c>
      <c r="T219" s="78">
        <f t="shared" si="50"/>
        <v>6.4</v>
      </c>
      <c r="U219" s="75">
        <v>12</v>
      </c>
      <c r="V219" s="78">
        <f t="shared" si="51"/>
        <v>2.4000000000000004</v>
      </c>
      <c r="W219" s="75">
        <v>20</v>
      </c>
      <c r="X219" s="78">
        <f t="shared" si="52"/>
        <v>24</v>
      </c>
      <c r="Y219" s="77">
        <f t="shared" si="53"/>
        <v>41.2</v>
      </c>
      <c r="Z219" s="79">
        <f t="shared" si="54"/>
        <v>67.7</v>
      </c>
    </row>
    <row r="220" spans="1:26" x14ac:dyDescent="0.25">
      <c r="A220" s="75">
        <v>69</v>
      </c>
      <c r="B220" s="80" t="s">
        <v>144</v>
      </c>
      <c r="C220" s="80" t="s">
        <v>876</v>
      </c>
      <c r="D220" s="80" t="s">
        <v>111</v>
      </c>
      <c r="E220" s="80">
        <v>3</v>
      </c>
      <c r="F220" s="80">
        <v>3</v>
      </c>
      <c r="G220" s="80">
        <v>4</v>
      </c>
      <c r="H220" s="80">
        <v>4</v>
      </c>
      <c r="I220" s="77">
        <f t="shared" si="44"/>
        <v>17.5</v>
      </c>
      <c r="J220" s="75">
        <v>11</v>
      </c>
      <c r="K220" s="78">
        <f t="shared" si="45"/>
        <v>2.75</v>
      </c>
      <c r="L220" s="75">
        <v>10</v>
      </c>
      <c r="M220" s="78">
        <f t="shared" si="46"/>
        <v>2.5</v>
      </c>
      <c r="N220" s="75">
        <v>11</v>
      </c>
      <c r="O220" s="78">
        <f t="shared" si="47"/>
        <v>2.75</v>
      </c>
      <c r="P220" s="77">
        <f t="shared" si="48"/>
        <v>8</v>
      </c>
      <c r="Q220" s="75">
        <v>20</v>
      </c>
      <c r="R220" s="78">
        <f t="shared" si="49"/>
        <v>12</v>
      </c>
      <c r="S220" s="75">
        <v>19</v>
      </c>
      <c r="T220" s="78">
        <f t="shared" si="50"/>
        <v>7.6000000000000005</v>
      </c>
      <c r="U220" s="75">
        <v>17</v>
      </c>
      <c r="V220" s="78">
        <f t="shared" si="51"/>
        <v>3.4000000000000004</v>
      </c>
      <c r="W220" s="75">
        <v>16</v>
      </c>
      <c r="X220" s="78">
        <f t="shared" si="52"/>
        <v>19.2</v>
      </c>
      <c r="Y220" s="77">
        <f t="shared" si="53"/>
        <v>42.2</v>
      </c>
      <c r="Z220" s="79">
        <f t="shared" si="54"/>
        <v>67.7</v>
      </c>
    </row>
    <row r="221" spans="1:26" x14ac:dyDescent="0.25">
      <c r="A221" s="80">
        <v>70</v>
      </c>
      <c r="B221" s="80" t="s">
        <v>86</v>
      </c>
      <c r="C221" s="80" t="s">
        <v>3942</v>
      </c>
      <c r="D221" s="80" t="s">
        <v>3943</v>
      </c>
      <c r="E221" s="80">
        <v>3</v>
      </c>
      <c r="F221" s="80">
        <v>3</v>
      </c>
      <c r="G221" s="80">
        <v>3</v>
      </c>
      <c r="H221" s="80">
        <v>4</v>
      </c>
      <c r="I221" s="77">
        <f t="shared" si="44"/>
        <v>16.25</v>
      </c>
      <c r="J221" s="75">
        <v>10</v>
      </c>
      <c r="K221" s="78">
        <f t="shared" si="45"/>
        <v>2.5</v>
      </c>
      <c r="L221" s="75">
        <v>12</v>
      </c>
      <c r="M221" s="78">
        <f t="shared" si="46"/>
        <v>3</v>
      </c>
      <c r="N221" s="75">
        <v>10</v>
      </c>
      <c r="O221" s="78">
        <f t="shared" si="47"/>
        <v>2.5</v>
      </c>
      <c r="P221" s="77">
        <f t="shared" si="48"/>
        <v>8</v>
      </c>
      <c r="Q221" s="75">
        <v>17</v>
      </c>
      <c r="R221" s="78">
        <f t="shared" si="49"/>
        <v>10.199999999999999</v>
      </c>
      <c r="S221" s="75">
        <v>20</v>
      </c>
      <c r="T221" s="78">
        <f t="shared" si="50"/>
        <v>8</v>
      </c>
      <c r="U221" s="75">
        <v>18</v>
      </c>
      <c r="V221" s="78">
        <f t="shared" si="51"/>
        <v>3.6</v>
      </c>
      <c r="W221" s="75">
        <v>18</v>
      </c>
      <c r="X221" s="78">
        <f t="shared" si="52"/>
        <v>21.599999999999998</v>
      </c>
      <c r="Y221" s="77">
        <f t="shared" si="53"/>
        <v>43.4</v>
      </c>
      <c r="Z221" s="79">
        <f t="shared" si="54"/>
        <v>67.650000000000006</v>
      </c>
    </row>
    <row r="222" spans="1:26" x14ac:dyDescent="0.25">
      <c r="A222" s="75">
        <v>71</v>
      </c>
      <c r="B222" s="80" t="s">
        <v>218</v>
      </c>
      <c r="C222" s="80" t="s">
        <v>776</v>
      </c>
      <c r="D222" s="80" t="s">
        <v>3944</v>
      </c>
      <c r="E222" s="80">
        <v>4</v>
      </c>
      <c r="F222" s="80">
        <v>3</v>
      </c>
      <c r="G222" s="80">
        <v>4</v>
      </c>
      <c r="H222" s="80">
        <v>4</v>
      </c>
      <c r="I222" s="77">
        <f t="shared" si="44"/>
        <v>18.75</v>
      </c>
      <c r="J222" s="75">
        <v>14</v>
      </c>
      <c r="K222" s="78">
        <f t="shared" si="45"/>
        <v>3.5</v>
      </c>
      <c r="L222" s="75">
        <v>11</v>
      </c>
      <c r="M222" s="78">
        <f t="shared" si="46"/>
        <v>2.75</v>
      </c>
      <c r="N222" s="75">
        <v>17</v>
      </c>
      <c r="O222" s="78">
        <f t="shared" si="47"/>
        <v>4.25</v>
      </c>
      <c r="P222" s="77">
        <f t="shared" si="48"/>
        <v>10.5</v>
      </c>
      <c r="Q222" s="75">
        <v>15</v>
      </c>
      <c r="R222" s="78">
        <f t="shared" si="49"/>
        <v>9</v>
      </c>
      <c r="S222" s="75">
        <v>16</v>
      </c>
      <c r="T222" s="78">
        <f t="shared" si="50"/>
        <v>6.4</v>
      </c>
      <c r="U222" s="75">
        <v>12</v>
      </c>
      <c r="V222" s="78">
        <f t="shared" si="51"/>
        <v>2.4000000000000004</v>
      </c>
      <c r="W222" s="75">
        <v>17</v>
      </c>
      <c r="X222" s="78">
        <f t="shared" si="52"/>
        <v>20.399999999999999</v>
      </c>
      <c r="Y222" s="77">
        <f t="shared" si="53"/>
        <v>38.200000000000003</v>
      </c>
      <c r="Z222" s="79">
        <f t="shared" si="54"/>
        <v>67.45</v>
      </c>
    </row>
    <row r="223" spans="1:26" x14ac:dyDescent="0.25">
      <c r="A223" s="80">
        <v>72</v>
      </c>
      <c r="B223" s="80" t="s">
        <v>3945</v>
      </c>
      <c r="C223" s="80" t="s">
        <v>3946</v>
      </c>
      <c r="D223" s="80" t="s">
        <v>921</v>
      </c>
      <c r="E223" s="80">
        <v>4</v>
      </c>
      <c r="F223" s="80">
        <v>3</v>
      </c>
      <c r="G223" s="80">
        <v>3</v>
      </c>
      <c r="H223" s="80">
        <v>3</v>
      </c>
      <c r="I223" s="77">
        <f t="shared" si="44"/>
        <v>16.25</v>
      </c>
      <c r="J223" s="75">
        <v>8</v>
      </c>
      <c r="K223" s="78">
        <f t="shared" si="45"/>
        <v>2</v>
      </c>
      <c r="L223" s="75">
        <v>11</v>
      </c>
      <c r="M223" s="78">
        <f t="shared" si="46"/>
        <v>2.75</v>
      </c>
      <c r="N223" s="75">
        <v>12</v>
      </c>
      <c r="O223" s="78">
        <f t="shared" si="47"/>
        <v>3</v>
      </c>
      <c r="P223" s="77">
        <f t="shared" si="48"/>
        <v>7.75</v>
      </c>
      <c r="Q223" s="75">
        <v>17</v>
      </c>
      <c r="R223" s="78">
        <f t="shared" si="49"/>
        <v>10.199999999999999</v>
      </c>
      <c r="S223" s="75">
        <v>20</v>
      </c>
      <c r="T223" s="78">
        <f t="shared" si="50"/>
        <v>8</v>
      </c>
      <c r="U223" s="75">
        <v>17</v>
      </c>
      <c r="V223" s="78">
        <f t="shared" si="51"/>
        <v>3.4000000000000004</v>
      </c>
      <c r="W223" s="75">
        <v>18</v>
      </c>
      <c r="X223" s="78">
        <f t="shared" si="52"/>
        <v>21.599999999999998</v>
      </c>
      <c r="Y223" s="77">
        <f t="shared" si="53"/>
        <v>43.2</v>
      </c>
      <c r="Z223" s="79">
        <f t="shared" si="54"/>
        <v>67.2</v>
      </c>
    </row>
    <row r="224" spans="1:26" x14ac:dyDescent="0.25">
      <c r="A224" s="75">
        <v>73</v>
      </c>
      <c r="B224" s="80" t="s">
        <v>1073</v>
      </c>
      <c r="C224" s="80" t="s">
        <v>815</v>
      </c>
      <c r="D224" s="80" t="s">
        <v>146</v>
      </c>
      <c r="E224" s="80">
        <v>4</v>
      </c>
      <c r="F224" s="80">
        <v>4</v>
      </c>
      <c r="G224" s="80">
        <v>3</v>
      </c>
      <c r="H224" s="80">
        <v>3</v>
      </c>
      <c r="I224" s="77">
        <f t="shared" si="44"/>
        <v>17.5</v>
      </c>
      <c r="J224" s="75">
        <v>14</v>
      </c>
      <c r="K224" s="78">
        <f t="shared" si="45"/>
        <v>3.5</v>
      </c>
      <c r="L224" s="75">
        <v>12</v>
      </c>
      <c r="M224" s="78">
        <f t="shared" si="46"/>
        <v>3</v>
      </c>
      <c r="N224" s="75">
        <v>14</v>
      </c>
      <c r="O224" s="78">
        <f t="shared" si="47"/>
        <v>3.5</v>
      </c>
      <c r="P224" s="77">
        <f t="shared" si="48"/>
        <v>10</v>
      </c>
      <c r="Q224" s="75">
        <v>20</v>
      </c>
      <c r="R224" s="78">
        <f t="shared" si="49"/>
        <v>12</v>
      </c>
      <c r="S224" s="75">
        <v>10</v>
      </c>
      <c r="T224" s="78">
        <f t="shared" si="50"/>
        <v>4</v>
      </c>
      <c r="U224" s="75">
        <v>16</v>
      </c>
      <c r="V224" s="78">
        <f t="shared" si="51"/>
        <v>3.2</v>
      </c>
      <c r="W224" s="75">
        <v>17</v>
      </c>
      <c r="X224" s="78">
        <f t="shared" si="52"/>
        <v>20.399999999999999</v>
      </c>
      <c r="Y224" s="77">
        <f t="shared" si="53"/>
        <v>39.599999999999994</v>
      </c>
      <c r="Z224" s="79">
        <f t="shared" si="54"/>
        <v>67.099999999999994</v>
      </c>
    </row>
    <row r="225" spans="1:26" x14ac:dyDescent="0.25">
      <c r="A225" s="80">
        <v>74</v>
      </c>
      <c r="B225" s="80" t="s">
        <v>3947</v>
      </c>
      <c r="C225" s="80" t="s">
        <v>879</v>
      </c>
      <c r="D225" s="80" t="s">
        <v>3948</v>
      </c>
      <c r="E225" s="80">
        <v>3</v>
      </c>
      <c r="F225" s="80">
        <v>2</v>
      </c>
      <c r="G225" s="80">
        <v>3</v>
      </c>
      <c r="H225" s="80">
        <v>5</v>
      </c>
      <c r="I225" s="77">
        <f t="shared" si="44"/>
        <v>16.25</v>
      </c>
      <c r="J225" s="75">
        <v>15</v>
      </c>
      <c r="K225" s="78">
        <f t="shared" si="45"/>
        <v>3.75</v>
      </c>
      <c r="L225" s="75">
        <v>13</v>
      </c>
      <c r="M225" s="78">
        <f t="shared" si="46"/>
        <v>3.25</v>
      </c>
      <c r="N225" s="75">
        <v>17</v>
      </c>
      <c r="O225" s="78">
        <f t="shared" si="47"/>
        <v>4.25</v>
      </c>
      <c r="P225" s="77">
        <f t="shared" si="48"/>
        <v>11.25</v>
      </c>
      <c r="Q225" s="75">
        <v>17</v>
      </c>
      <c r="R225" s="78">
        <f t="shared" si="49"/>
        <v>10.199999999999999</v>
      </c>
      <c r="S225" s="75">
        <v>22</v>
      </c>
      <c r="T225" s="78">
        <f t="shared" si="50"/>
        <v>8.8000000000000007</v>
      </c>
      <c r="U225" s="75">
        <v>12</v>
      </c>
      <c r="V225" s="78">
        <f t="shared" si="51"/>
        <v>2.4000000000000004</v>
      </c>
      <c r="W225" s="75">
        <v>15</v>
      </c>
      <c r="X225" s="78">
        <f t="shared" si="52"/>
        <v>18</v>
      </c>
      <c r="Y225" s="77">
        <f t="shared" si="53"/>
        <v>39.4</v>
      </c>
      <c r="Z225" s="79">
        <f t="shared" si="54"/>
        <v>66.900000000000006</v>
      </c>
    </row>
    <row r="226" spans="1:26" x14ac:dyDescent="0.25">
      <c r="A226" s="75">
        <v>75</v>
      </c>
      <c r="B226" s="80" t="s">
        <v>3949</v>
      </c>
      <c r="C226" s="80" t="s">
        <v>776</v>
      </c>
      <c r="D226" s="80" t="s">
        <v>27</v>
      </c>
      <c r="E226" s="80">
        <v>3</v>
      </c>
      <c r="F226" s="80">
        <v>2</v>
      </c>
      <c r="G226" s="80">
        <v>4</v>
      </c>
      <c r="H226" s="80">
        <v>3</v>
      </c>
      <c r="I226" s="77">
        <f t="shared" si="44"/>
        <v>15</v>
      </c>
      <c r="J226" s="75">
        <v>9</v>
      </c>
      <c r="K226" s="78">
        <f t="shared" si="45"/>
        <v>2.25</v>
      </c>
      <c r="L226" s="75">
        <v>11</v>
      </c>
      <c r="M226" s="78">
        <f t="shared" si="46"/>
        <v>2.75</v>
      </c>
      <c r="N226" s="75">
        <v>13</v>
      </c>
      <c r="O226" s="78">
        <f t="shared" si="47"/>
        <v>3.25</v>
      </c>
      <c r="P226" s="77">
        <f t="shared" si="48"/>
        <v>8.25</v>
      </c>
      <c r="Q226" s="75">
        <v>17</v>
      </c>
      <c r="R226" s="78">
        <f t="shared" si="49"/>
        <v>10.199999999999999</v>
      </c>
      <c r="S226" s="75">
        <v>23</v>
      </c>
      <c r="T226" s="78">
        <f t="shared" si="50"/>
        <v>9.2000000000000011</v>
      </c>
      <c r="U226" s="75">
        <v>19</v>
      </c>
      <c r="V226" s="78">
        <f t="shared" si="51"/>
        <v>3.8000000000000003</v>
      </c>
      <c r="W226" s="75">
        <v>17</v>
      </c>
      <c r="X226" s="78">
        <f t="shared" si="52"/>
        <v>20.399999999999999</v>
      </c>
      <c r="Y226" s="77">
        <f t="shared" si="53"/>
        <v>43.599999999999994</v>
      </c>
      <c r="Z226" s="79">
        <f t="shared" si="54"/>
        <v>66.849999999999994</v>
      </c>
    </row>
    <row r="227" spans="1:26" x14ac:dyDescent="0.25">
      <c r="A227" s="80">
        <v>76</v>
      </c>
      <c r="B227" s="80" t="s">
        <v>854</v>
      </c>
      <c r="C227" s="80" t="s">
        <v>203</v>
      </c>
      <c r="D227" s="80" t="s">
        <v>111</v>
      </c>
      <c r="E227" s="80">
        <v>4</v>
      </c>
      <c r="F227" s="80">
        <v>5</v>
      </c>
      <c r="G227" s="80">
        <v>5</v>
      </c>
      <c r="H227" s="80">
        <v>4</v>
      </c>
      <c r="I227" s="77">
        <f t="shared" si="44"/>
        <v>22.5</v>
      </c>
      <c r="J227" s="75">
        <v>19</v>
      </c>
      <c r="K227" s="78">
        <f t="shared" si="45"/>
        <v>4.75</v>
      </c>
      <c r="L227" s="75">
        <v>16</v>
      </c>
      <c r="M227" s="78">
        <f t="shared" si="46"/>
        <v>4</v>
      </c>
      <c r="N227" s="75">
        <v>19</v>
      </c>
      <c r="O227" s="78">
        <f t="shared" si="47"/>
        <v>4.75</v>
      </c>
      <c r="P227" s="77">
        <f t="shared" si="48"/>
        <v>13.5</v>
      </c>
      <c r="Q227" s="75">
        <v>17</v>
      </c>
      <c r="R227" s="78">
        <f t="shared" si="49"/>
        <v>10.199999999999999</v>
      </c>
      <c r="S227" s="75">
        <v>16</v>
      </c>
      <c r="T227" s="78">
        <f t="shared" si="50"/>
        <v>6.4</v>
      </c>
      <c r="U227" s="75">
        <v>11</v>
      </c>
      <c r="V227" s="78">
        <f t="shared" si="51"/>
        <v>2.2000000000000002</v>
      </c>
      <c r="W227" s="75">
        <v>10</v>
      </c>
      <c r="X227" s="78">
        <f t="shared" si="52"/>
        <v>12</v>
      </c>
      <c r="Y227" s="77">
        <f t="shared" si="53"/>
        <v>30.8</v>
      </c>
      <c r="Z227" s="79">
        <f t="shared" si="54"/>
        <v>66.8</v>
      </c>
    </row>
    <row r="228" spans="1:26" x14ac:dyDescent="0.25">
      <c r="A228" s="75">
        <v>77</v>
      </c>
      <c r="B228" s="80" t="s">
        <v>87</v>
      </c>
      <c r="C228" s="80" t="s">
        <v>1046</v>
      </c>
      <c r="D228" s="80" t="s">
        <v>924</v>
      </c>
      <c r="E228" s="80">
        <v>4</v>
      </c>
      <c r="F228" s="80">
        <v>4</v>
      </c>
      <c r="G228" s="80">
        <v>4</v>
      </c>
      <c r="H228" s="80">
        <v>3</v>
      </c>
      <c r="I228" s="77">
        <f t="shared" si="44"/>
        <v>18.75</v>
      </c>
      <c r="J228" s="75">
        <v>13</v>
      </c>
      <c r="K228" s="78">
        <f t="shared" si="45"/>
        <v>3.25</v>
      </c>
      <c r="L228" s="75">
        <v>11</v>
      </c>
      <c r="M228" s="78">
        <f t="shared" si="46"/>
        <v>2.75</v>
      </c>
      <c r="N228" s="75">
        <v>16</v>
      </c>
      <c r="O228" s="78">
        <f t="shared" si="47"/>
        <v>4</v>
      </c>
      <c r="P228" s="77">
        <f t="shared" si="48"/>
        <v>10</v>
      </c>
      <c r="Q228" s="75">
        <v>13</v>
      </c>
      <c r="R228" s="78">
        <f t="shared" si="49"/>
        <v>7.8</v>
      </c>
      <c r="S228" s="75">
        <v>17</v>
      </c>
      <c r="T228" s="78">
        <f t="shared" si="50"/>
        <v>6.8000000000000007</v>
      </c>
      <c r="U228" s="75">
        <v>17</v>
      </c>
      <c r="V228" s="78">
        <f t="shared" si="51"/>
        <v>3.4000000000000004</v>
      </c>
      <c r="W228" s="75">
        <v>16</v>
      </c>
      <c r="X228" s="78">
        <f t="shared" si="52"/>
        <v>19.2</v>
      </c>
      <c r="Y228" s="77">
        <f t="shared" si="53"/>
        <v>37.200000000000003</v>
      </c>
      <c r="Z228" s="79">
        <f t="shared" si="54"/>
        <v>65.95</v>
      </c>
    </row>
    <row r="229" spans="1:26" x14ac:dyDescent="0.25">
      <c r="A229" s="80">
        <v>78</v>
      </c>
      <c r="B229" s="80" t="s">
        <v>3950</v>
      </c>
      <c r="C229" s="80" t="s">
        <v>785</v>
      </c>
      <c r="D229" s="80" t="s">
        <v>3951</v>
      </c>
      <c r="E229" s="80">
        <v>4</v>
      </c>
      <c r="F229" s="80">
        <v>3</v>
      </c>
      <c r="G229" s="80">
        <v>5</v>
      </c>
      <c r="H229" s="80">
        <v>4</v>
      </c>
      <c r="I229" s="77">
        <f t="shared" si="44"/>
        <v>20</v>
      </c>
      <c r="J229" s="75">
        <v>16</v>
      </c>
      <c r="K229" s="78">
        <f t="shared" si="45"/>
        <v>4</v>
      </c>
      <c r="L229" s="75">
        <v>12</v>
      </c>
      <c r="M229" s="78">
        <f t="shared" si="46"/>
        <v>3</v>
      </c>
      <c r="N229" s="75">
        <v>20</v>
      </c>
      <c r="O229" s="78">
        <f t="shared" si="47"/>
        <v>5</v>
      </c>
      <c r="P229" s="77">
        <f t="shared" si="48"/>
        <v>12</v>
      </c>
      <c r="Q229" s="75">
        <v>12</v>
      </c>
      <c r="R229" s="78">
        <f t="shared" si="49"/>
        <v>7.1999999999999993</v>
      </c>
      <c r="S229" s="75">
        <v>15</v>
      </c>
      <c r="T229" s="78">
        <f t="shared" si="50"/>
        <v>6</v>
      </c>
      <c r="U229" s="75">
        <v>13</v>
      </c>
      <c r="V229" s="78">
        <f t="shared" si="51"/>
        <v>2.6</v>
      </c>
      <c r="W229" s="75">
        <v>15</v>
      </c>
      <c r="X229" s="78">
        <f t="shared" si="52"/>
        <v>18</v>
      </c>
      <c r="Y229" s="77">
        <f t="shared" si="53"/>
        <v>33.799999999999997</v>
      </c>
      <c r="Z229" s="79">
        <f t="shared" si="54"/>
        <v>65.8</v>
      </c>
    </row>
    <row r="230" spans="1:26" x14ac:dyDescent="0.25">
      <c r="A230" s="75">
        <v>79</v>
      </c>
      <c r="B230" s="80" t="s">
        <v>895</v>
      </c>
      <c r="C230" s="80" t="s">
        <v>1030</v>
      </c>
      <c r="D230" s="80" t="s">
        <v>119</v>
      </c>
      <c r="E230" s="80">
        <v>3</v>
      </c>
      <c r="F230" s="80">
        <v>3</v>
      </c>
      <c r="G230" s="80">
        <v>3</v>
      </c>
      <c r="H230" s="80">
        <v>3</v>
      </c>
      <c r="I230" s="77">
        <f t="shared" si="44"/>
        <v>15</v>
      </c>
      <c r="J230" s="75">
        <v>13</v>
      </c>
      <c r="K230" s="78">
        <f t="shared" si="45"/>
        <v>3.25</v>
      </c>
      <c r="L230" s="75">
        <v>10</v>
      </c>
      <c r="M230" s="78">
        <f t="shared" si="46"/>
        <v>2.5</v>
      </c>
      <c r="N230" s="75">
        <v>15</v>
      </c>
      <c r="O230" s="78">
        <f t="shared" si="47"/>
        <v>3.75</v>
      </c>
      <c r="P230" s="77">
        <f t="shared" si="48"/>
        <v>9.5</v>
      </c>
      <c r="Q230" s="75">
        <v>15</v>
      </c>
      <c r="R230" s="78">
        <f t="shared" si="49"/>
        <v>9</v>
      </c>
      <c r="S230" s="75">
        <v>16</v>
      </c>
      <c r="T230" s="78">
        <f t="shared" si="50"/>
        <v>6.4</v>
      </c>
      <c r="U230" s="75">
        <v>15</v>
      </c>
      <c r="V230" s="78">
        <f t="shared" si="51"/>
        <v>3</v>
      </c>
      <c r="W230" s="75">
        <v>19</v>
      </c>
      <c r="X230" s="78">
        <f t="shared" si="52"/>
        <v>22.8</v>
      </c>
      <c r="Y230" s="77">
        <f t="shared" si="53"/>
        <v>41.2</v>
      </c>
      <c r="Z230" s="79">
        <f t="shared" si="54"/>
        <v>65.7</v>
      </c>
    </row>
    <row r="231" spans="1:26" x14ac:dyDescent="0.25">
      <c r="A231" s="80">
        <v>80</v>
      </c>
      <c r="B231" s="80" t="s">
        <v>117</v>
      </c>
      <c r="C231" s="80" t="s">
        <v>63</v>
      </c>
      <c r="D231" s="80" t="s">
        <v>801</v>
      </c>
      <c r="E231" s="80">
        <v>4</v>
      </c>
      <c r="F231" s="80">
        <v>4</v>
      </c>
      <c r="G231" s="80">
        <v>5</v>
      </c>
      <c r="H231" s="80">
        <v>5</v>
      </c>
      <c r="I231" s="77">
        <f t="shared" si="44"/>
        <v>22.5</v>
      </c>
      <c r="J231" s="75">
        <v>17</v>
      </c>
      <c r="K231" s="78">
        <f t="shared" si="45"/>
        <v>4.25</v>
      </c>
      <c r="L231" s="75">
        <v>16</v>
      </c>
      <c r="M231" s="78">
        <f t="shared" si="46"/>
        <v>4</v>
      </c>
      <c r="N231" s="75">
        <v>20</v>
      </c>
      <c r="O231" s="78">
        <f t="shared" si="47"/>
        <v>5</v>
      </c>
      <c r="P231" s="77">
        <f t="shared" si="48"/>
        <v>13.25</v>
      </c>
      <c r="Q231" s="75">
        <v>16</v>
      </c>
      <c r="R231" s="78">
        <f t="shared" si="49"/>
        <v>9.6</v>
      </c>
      <c r="S231" s="75">
        <v>15</v>
      </c>
      <c r="T231" s="78">
        <f t="shared" si="50"/>
        <v>6</v>
      </c>
      <c r="U231" s="75">
        <v>10</v>
      </c>
      <c r="V231" s="78">
        <f t="shared" si="51"/>
        <v>2</v>
      </c>
      <c r="W231" s="75">
        <v>10</v>
      </c>
      <c r="X231" s="78">
        <f t="shared" si="52"/>
        <v>12</v>
      </c>
      <c r="Y231" s="77">
        <f t="shared" si="53"/>
        <v>29.6</v>
      </c>
      <c r="Z231" s="79">
        <f t="shared" si="54"/>
        <v>65.349999999999994</v>
      </c>
    </row>
    <row r="232" spans="1:26" x14ac:dyDescent="0.25">
      <c r="A232" s="75">
        <v>81</v>
      </c>
      <c r="B232" s="80" t="s">
        <v>3952</v>
      </c>
      <c r="C232" s="80" t="s">
        <v>995</v>
      </c>
      <c r="D232" s="80" t="s">
        <v>808</v>
      </c>
      <c r="E232" s="80">
        <v>4</v>
      </c>
      <c r="F232" s="80">
        <v>4</v>
      </c>
      <c r="G232" s="80">
        <v>3</v>
      </c>
      <c r="H232" s="80">
        <v>4</v>
      </c>
      <c r="I232" s="77">
        <f t="shared" si="44"/>
        <v>18.75</v>
      </c>
      <c r="J232" s="75">
        <v>10</v>
      </c>
      <c r="K232" s="78">
        <f t="shared" si="45"/>
        <v>2.5</v>
      </c>
      <c r="L232" s="75">
        <v>11</v>
      </c>
      <c r="M232" s="78">
        <f t="shared" si="46"/>
        <v>2.75</v>
      </c>
      <c r="N232" s="75">
        <v>17</v>
      </c>
      <c r="O232" s="78">
        <f t="shared" si="47"/>
        <v>4.25</v>
      </c>
      <c r="P232" s="77">
        <f t="shared" si="48"/>
        <v>9.5</v>
      </c>
      <c r="Q232" s="75">
        <v>15</v>
      </c>
      <c r="R232" s="78">
        <f t="shared" si="49"/>
        <v>9</v>
      </c>
      <c r="S232" s="75">
        <v>22</v>
      </c>
      <c r="T232" s="78">
        <f t="shared" si="50"/>
        <v>8.8000000000000007</v>
      </c>
      <c r="U232" s="75">
        <v>17</v>
      </c>
      <c r="V232" s="78">
        <f t="shared" si="51"/>
        <v>3.4000000000000004</v>
      </c>
      <c r="W232" s="75">
        <v>13</v>
      </c>
      <c r="X232" s="78">
        <f t="shared" si="52"/>
        <v>15.6</v>
      </c>
      <c r="Y232" s="77">
        <f t="shared" si="53"/>
        <v>36.800000000000004</v>
      </c>
      <c r="Z232" s="79">
        <f t="shared" si="54"/>
        <v>65.050000000000011</v>
      </c>
    </row>
    <row r="233" spans="1:26" x14ac:dyDescent="0.25">
      <c r="A233" s="80">
        <v>82</v>
      </c>
      <c r="B233" s="80" t="s">
        <v>86</v>
      </c>
      <c r="C233" s="80" t="s">
        <v>815</v>
      </c>
      <c r="D233" s="80" t="s">
        <v>111</v>
      </c>
      <c r="E233" s="80">
        <v>3</v>
      </c>
      <c r="F233" s="80">
        <v>3</v>
      </c>
      <c r="G233" s="80">
        <v>3</v>
      </c>
      <c r="H233" s="80">
        <v>3</v>
      </c>
      <c r="I233" s="77">
        <f t="shared" si="44"/>
        <v>15</v>
      </c>
      <c r="J233" s="75">
        <v>13</v>
      </c>
      <c r="K233" s="78">
        <f t="shared" si="45"/>
        <v>3.25</v>
      </c>
      <c r="L233" s="75">
        <v>12</v>
      </c>
      <c r="M233" s="78">
        <f t="shared" si="46"/>
        <v>3</v>
      </c>
      <c r="N233" s="75">
        <v>12</v>
      </c>
      <c r="O233" s="78">
        <f t="shared" si="47"/>
        <v>3</v>
      </c>
      <c r="P233" s="77">
        <f t="shared" si="48"/>
        <v>9.25</v>
      </c>
      <c r="Q233" s="75">
        <v>19</v>
      </c>
      <c r="R233" s="78">
        <f t="shared" si="49"/>
        <v>11.4</v>
      </c>
      <c r="S233" s="75">
        <v>18</v>
      </c>
      <c r="T233" s="78">
        <f t="shared" si="50"/>
        <v>7.2</v>
      </c>
      <c r="U233" s="75">
        <v>15</v>
      </c>
      <c r="V233" s="78">
        <f t="shared" si="51"/>
        <v>3</v>
      </c>
      <c r="W233" s="75">
        <v>16</v>
      </c>
      <c r="X233" s="78">
        <f t="shared" si="52"/>
        <v>19.2</v>
      </c>
      <c r="Y233" s="77">
        <f t="shared" si="53"/>
        <v>40.799999999999997</v>
      </c>
      <c r="Z233" s="79">
        <f t="shared" si="54"/>
        <v>65.05</v>
      </c>
    </row>
    <row r="234" spans="1:26" x14ac:dyDescent="0.25">
      <c r="A234" s="75">
        <v>83</v>
      </c>
      <c r="B234" s="80" t="s">
        <v>780</v>
      </c>
      <c r="C234" s="80" t="s">
        <v>827</v>
      </c>
      <c r="D234" s="80" t="s">
        <v>46</v>
      </c>
      <c r="E234" s="80">
        <v>3</v>
      </c>
      <c r="F234" s="80">
        <v>3</v>
      </c>
      <c r="G234" s="80">
        <v>4</v>
      </c>
      <c r="H234" s="80">
        <v>5</v>
      </c>
      <c r="I234" s="77">
        <f t="shared" si="44"/>
        <v>18.75</v>
      </c>
      <c r="J234" s="75">
        <v>15</v>
      </c>
      <c r="K234" s="78">
        <f t="shared" si="45"/>
        <v>3.75</v>
      </c>
      <c r="L234" s="75">
        <v>14</v>
      </c>
      <c r="M234" s="78">
        <f t="shared" si="46"/>
        <v>3.5</v>
      </c>
      <c r="N234" s="75">
        <v>16</v>
      </c>
      <c r="O234" s="78">
        <f t="shared" si="47"/>
        <v>4</v>
      </c>
      <c r="P234" s="77">
        <f t="shared" si="48"/>
        <v>11.25</v>
      </c>
      <c r="Q234" s="75">
        <v>16</v>
      </c>
      <c r="R234" s="78">
        <f t="shared" si="49"/>
        <v>9.6</v>
      </c>
      <c r="S234" s="75">
        <v>21</v>
      </c>
      <c r="T234" s="78">
        <f t="shared" si="50"/>
        <v>8.4</v>
      </c>
      <c r="U234" s="75">
        <v>13</v>
      </c>
      <c r="V234" s="78">
        <f t="shared" si="51"/>
        <v>2.6</v>
      </c>
      <c r="W234" s="75">
        <v>12</v>
      </c>
      <c r="X234" s="78">
        <f t="shared" si="52"/>
        <v>14.399999999999999</v>
      </c>
      <c r="Y234" s="77">
        <f t="shared" si="53"/>
        <v>35</v>
      </c>
      <c r="Z234" s="79">
        <f t="shared" si="54"/>
        <v>65</v>
      </c>
    </row>
    <row r="235" spans="1:26" x14ac:dyDescent="0.25">
      <c r="A235" s="80">
        <v>84</v>
      </c>
      <c r="B235" s="80" t="s">
        <v>251</v>
      </c>
      <c r="C235" s="80" t="s">
        <v>802</v>
      </c>
      <c r="D235" s="80" t="s">
        <v>978</v>
      </c>
      <c r="E235" s="80">
        <v>3</v>
      </c>
      <c r="F235" s="80">
        <v>3</v>
      </c>
      <c r="G235" s="80">
        <v>3</v>
      </c>
      <c r="H235" s="80">
        <v>3</v>
      </c>
      <c r="I235" s="77">
        <f t="shared" si="44"/>
        <v>15</v>
      </c>
      <c r="J235" s="75">
        <v>11</v>
      </c>
      <c r="K235" s="78">
        <f t="shared" si="45"/>
        <v>2.75</v>
      </c>
      <c r="L235" s="75">
        <v>15</v>
      </c>
      <c r="M235" s="78">
        <f t="shared" si="46"/>
        <v>3.75</v>
      </c>
      <c r="N235" s="75">
        <v>15</v>
      </c>
      <c r="O235" s="78">
        <f t="shared" si="47"/>
        <v>3.75</v>
      </c>
      <c r="P235" s="77">
        <f t="shared" si="48"/>
        <v>10.25</v>
      </c>
      <c r="Q235" s="75">
        <v>18</v>
      </c>
      <c r="R235" s="78">
        <f t="shared" si="49"/>
        <v>10.799999999999999</v>
      </c>
      <c r="S235" s="75">
        <v>18</v>
      </c>
      <c r="T235" s="78">
        <f t="shared" si="50"/>
        <v>7.2</v>
      </c>
      <c r="U235" s="75">
        <v>18</v>
      </c>
      <c r="V235" s="78">
        <f t="shared" si="51"/>
        <v>3.6</v>
      </c>
      <c r="W235" s="75">
        <v>15</v>
      </c>
      <c r="X235" s="78">
        <f t="shared" si="52"/>
        <v>18</v>
      </c>
      <c r="Y235" s="77">
        <f t="shared" si="53"/>
        <v>39.6</v>
      </c>
      <c r="Z235" s="79">
        <f t="shared" si="54"/>
        <v>64.849999999999994</v>
      </c>
    </row>
    <row r="236" spans="1:26" x14ac:dyDescent="0.25">
      <c r="A236" s="75">
        <v>85</v>
      </c>
      <c r="B236" s="80" t="s">
        <v>141</v>
      </c>
      <c r="C236" s="80" t="s">
        <v>229</v>
      </c>
      <c r="D236" s="80" t="s">
        <v>3953</v>
      </c>
      <c r="E236" s="80">
        <v>3</v>
      </c>
      <c r="F236" s="80">
        <v>4</v>
      </c>
      <c r="G236" s="80">
        <v>3</v>
      </c>
      <c r="H236" s="80">
        <v>3</v>
      </c>
      <c r="I236" s="77">
        <f t="shared" si="44"/>
        <v>16.25</v>
      </c>
      <c r="J236" s="75">
        <v>11</v>
      </c>
      <c r="K236" s="78">
        <f t="shared" si="45"/>
        <v>2.75</v>
      </c>
      <c r="L236" s="75">
        <v>10</v>
      </c>
      <c r="M236" s="78">
        <f t="shared" si="46"/>
        <v>2.5</v>
      </c>
      <c r="N236" s="75">
        <v>12</v>
      </c>
      <c r="O236" s="78">
        <f t="shared" si="47"/>
        <v>3</v>
      </c>
      <c r="P236" s="77">
        <f t="shared" si="48"/>
        <v>8.25</v>
      </c>
      <c r="Q236" s="75">
        <v>16</v>
      </c>
      <c r="R236" s="78">
        <f t="shared" si="49"/>
        <v>9.6</v>
      </c>
      <c r="S236" s="75">
        <v>15</v>
      </c>
      <c r="T236" s="78">
        <f t="shared" si="50"/>
        <v>6</v>
      </c>
      <c r="U236" s="75">
        <v>14</v>
      </c>
      <c r="V236" s="78">
        <f t="shared" si="51"/>
        <v>2.8000000000000003</v>
      </c>
      <c r="W236" s="75">
        <v>18</v>
      </c>
      <c r="X236" s="78">
        <f t="shared" si="52"/>
        <v>21.599999999999998</v>
      </c>
      <c r="Y236" s="77">
        <f t="shared" si="53"/>
        <v>40</v>
      </c>
      <c r="Z236" s="79">
        <f t="shared" si="54"/>
        <v>64.5</v>
      </c>
    </row>
    <row r="237" spans="1:26" x14ac:dyDescent="0.25">
      <c r="A237" s="80">
        <v>86</v>
      </c>
      <c r="B237" s="80" t="s">
        <v>86</v>
      </c>
      <c r="C237" s="80" t="s">
        <v>1082</v>
      </c>
      <c r="D237" s="80" t="s">
        <v>3833</v>
      </c>
      <c r="E237" s="80">
        <v>4</v>
      </c>
      <c r="F237" s="80">
        <v>4</v>
      </c>
      <c r="G237" s="80">
        <v>4</v>
      </c>
      <c r="H237" s="80">
        <v>4</v>
      </c>
      <c r="I237" s="77">
        <f t="shared" si="44"/>
        <v>20</v>
      </c>
      <c r="J237" s="75">
        <v>19</v>
      </c>
      <c r="K237" s="78">
        <f t="shared" si="45"/>
        <v>4.75</v>
      </c>
      <c r="L237" s="75">
        <v>19</v>
      </c>
      <c r="M237" s="78">
        <f t="shared" si="46"/>
        <v>4.75</v>
      </c>
      <c r="N237" s="75">
        <v>17</v>
      </c>
      <c r="O237" s="78">
        <f t="shared" si="47"/>
        <v>4.25</v>
      </c>
      <c r="P237" s="77">
        <f t="shared" si="48"/>
        <v>13.75</v>
      </c>
      <c r="Q237" s="75">
        <v>18</v>
      </c>
      <c r="R237" s="78">
        <f t="shared" si="49"/>
        <v>10.799999999999999</v>
      </c>
      <c r="S237" s="75">
        <v>13</v>
      </c>
      <c r="T237" s="78">
        <f t="shared" si="50"/>
        <v>5.2</v>
      </c>
      <c r="U237" s="75">
        <v>13</v>
      </c>
      <c r="V237" s="78">
        <f t="shared" si="51"/>
        <v>2.6</v>
      </c>
      <c r="W237" s="75">
        <v>10</v>
      </c>
      <c r="X237" s="78">
        <f t="shared" si="52"/>
        <v>12</v>
      </c>
      <c r="Y237" s="77">
        <f t="shared" si="53"/>
        <v>30.6</v>
      </c>
      <c r="Z237" s="79">
        <f t="shared" si="54"/>
        <v>64.349999999999994</v>
      </c>
    </row>
    <row r="238" spans="1:26" x14ac:dyDescent="0.25">
      <c r="A238" s="75">
        <v>87</v>
      </c>
      <c r="B238" s="80" t="s">
        <v>251</v>
      </c>
      <c r="C238" s="80" t="s">
        <v>842</v>
      </c>
      <c r="D238" s="80" t="s">
        <v>3954</v>
      </c>
      <c r="E238" s="80">
        <v>3</v>
      </c>
      <c r="F238" s="80">
        <v>3</v>
      </c>
      <c r="G238" s="80">
        <v>3</v>
      </c>
      <c r="H238" s="80">
        <v>3</v>
      </c>
      <c r="I238" s="77">
        <f t="shared" si="44"/>
        <v>15</v>
      </c>
      <c r="J238" s="75">
        <v>8</v>
      </c>
      <c r="K238" s="78">
        <f t="shared" si="45"/>
        <v>2</v>
      </c>
      <c r="L238" s="75">
        <v>10</v>
      </c>
      <c r="M238" s="78">
        <f t="shared" si="46"/>
        <v>2.5</v>
      </c>
      <c r="N238" s="75">
        <v>12</v>
      </c>
      <c r="O238" s="78">
        <f t="shared" si="47"/>
        <v>3</v>
      </c>
      <c r="P238" s="77">
        <f t="shared" si="48"/>
        <v>7.5</v>
      </c>
      <c r="Q238" s="75">
        <v>21</v>
      </c>
      <c r="R238" s="78">
        <f t="shared" si="49"/>
        <v>12.6</v>
      </c>
      <c r="S238" s="75">
        <v>19</v>
      </c>
      <c r="T238" s="78">
        <f t="shared" si="50"/>
        <v>7.6000000000000005</v>
      </c>
      <c r="U238" s="75">
        <v>12</v>
      </c>
      <c r="V238" s="78">
        <f t="shared" si="51"/>
        <v>2.4000000000000004</v>
      </c>
      <c r="W238" s="75">
        <v>16</v>
      </c>
      <c r="X238" s="78">
        <f t="shared" si="52"/>
        <v>19.2</v>
      </c>
      <c r="Y238" s="77">
        <f t="shared" si="53"/>
        <v>41.8</v>
      </c>
      <c r="Z238" s="79">
        <f t="shared" si="54"/>
        <v>64.3</v>
      </c>
    </row>
    <row r="239" spans="1:26" x14ac:dyDescent="0.25">
      <c r="A239" s="80">
        <v>88</v>
      </c>
      <c r="B239" s="80" t="s">
        <v>3955</v>
      </c>
      <c r="C239" s="80" t="s">
        <v>892</v>
      </c>
      <c r="D239" s="80" t="s">
        <v>846</v>
      </c>
      <c r="E239" s="80">
        <v>3</v>
      </c>
      <c r="F239" s="80">
        <v>3</v>
      </c>
      <c r="G239" s="80">
        <v>3</v>
      </c>
      <c r="H239" s="80">
        <v>3</v>
      </c>
      <c r="I239" s="77">
        <f t="shared" si="44"/>
        <v>15</v>
      </c>
      <c r="J239" s="75">
        <v>12</v>
      </c>
      <c r="K239" s="78">
        <f t="shared" si="45"/>
        <v>3</v>
      </c>
      <c r="L239" s="75">
        <v>12</v>
      </c>
      <c r="M239" s="78">
        <f t="shared" si="46"/>
        <v>3</v>
      </c>
      <c r="N239" s="75">
        <v>12</v>
      </c>
      <c r="O239" s="78">
        <f t="shared" si="47"/>
        <v>3</v>
      </c>
      <c r="P239" s="77">
        <f t="shared" si="48"/>
        <v>9</v>
      </c>
      <c r="Q239" s="75">
        <v>17</v>
      </c>
      <c r="R239" s="78">
        <f t="shared" si="49"/>
        <v>10.199999999999999</v>
      </c>
      <c r="S239" s="75">
        <v>16</v>
      </c>
      <c r="T239" s="78">
        <f t="shared" si="50"/>
        <v>6.4</v>
      </c>
      <c r="U239" s="75">
        <v>19</v>
      </c>
      <c r="V239" s="78">
        <f t="shared" si="51"/>
        <v>3.8000000000000003</v>
      </c>
      <c r="W239" s="75">
        <v>16</v>
      </c>
      <c r="X239" s="78">
        <f t="shared" si="52"/>
        <v>19.2</v>
      </c>
      <c r="Y239" s="77">
        <f t="shared" si="53"/>
        <v>39.6</v>
      </c>
      <c r="Z239" s="79">
        <f t="shared" si="54"/>
        <v>63.6</v>
      </c>
    </row>
    <row r="240" spans="1:26" x14ac:dyDescent="0.25">
      <c r="A240" s="75">
        <v>89</v>
      </c>
      <c r="B240" s="80" t="s">
        <v>4</v>
      </c>
      <c r="C240" s="80" t="s">
        <v>842</v>
      </c>
      <c r="D240" s="80" t="s">
        <v>978</v>
      </c>
      <c r="E240" s="80">
        <v>4</v>
      </c>
      <c r="F240" s="80">
        <v>4</v>
      </c>
      <c r="G240" s="80">
        <v>3</v>
      </c>
      <c r="H240" s="80">
        <v>4</v>
      </c>
      <c r="I240" s="77">
        <f t="shared" si="44"/>
        <v>18.75</v>
      </c>
      <c r="J240" s="75">
        <v>16</v>
      </c>
      <c r="K240" s="78">
        <f t="shared" si="45"/>
        <v>4</v>
      </c>
      <c r="L240" s="75">
        <v>10</v>
      </c>
      <c r="M240" s="78">
        <f t="shared" si="46"/>
        <v>2.5</v>
      </c>
      <c r="N240" s="75">
        <v>13</v>
      </c>
      <c r="O240" s="78">
        <f t="shared" si="47"/>
        <v>3.25</v>
      </c>
      <c r="P240" s="77">
        <f t="shared" si="48"/>
        <v>9.75</v>
      </c>
      <c r="Q240" s="75">
        <v>17</v>
      </c>
      <c r="R240" s="78">
        <f t="shared" si="49"/>
        <v>10.199999999999999</v>
      </c>
      <c r="S240" s="75">
        <v>19</v>
      </c>
      <c r="T240" s="78">
        <f t="shared" si="50"/>
        <v>7.6000000000000005</v>
      </c>
      <c r="U240" s="75">
        <v>19</v>
      </c>
      <c r="V240" s="78">
        <f t="shared" si="51"/>
        <v>3.8000000000000003</v>
      </c>
      <c r="W240" s="75">
        <v>11</v>
      </c>
      <c r="X240" s="78">
        <f t="shared" si="52"/>
        <v>13.2</v>
      </c>
      <c r="Y240" s="77">
        <f t="shared" si="53"/>
        <v>34.799999999999997</v>
      </c>
      <c r="Z240" s="79">
        <f t="shared" si="54"/>
        <v>63.3</v>
      </c>
    </row>
    <row r="241" spans="1:26" x14ac:dyDescent="0.25">
      <c r="A241" s="80">
        <v>90</v>
      </c>
      <c r="B241" s="80" t="s">
        <v>205</v>
      </c>
      <c r="C241" s="80" t="s">
        <v>952</v>
      </c>
      <c r="D241" s="80" t="s">
        <v>846</v>
      </c>
      <c r="E241" s="80">
        <v>5</v>
      </c>
      <c r="F241" s="80">
        <v>3</v>
      </c>
      <c r="G241" s="80">
        <v>3</v>
      </c>
      <c r="H241" s="80">
        <v>3</v>
      </c>
      <c r="I241" s="77">
        <f t="shared" si="44"/>
        <v>17.5</v>
      </c>
      <c r="J241" s="75">
        <v>13</v>
      </c>
      <c r="K241" s="78">
        <f t="shared" si="45"/>
        <v>3.25</v>
      </c>
      <c r="L241" s="75">
        <v>14</v>
      </c>
      <c r="M241" s="78">
        <f t="shared" si="46"/>
        <v>3.5</v>
      </c>
      <c r="N241" s="75">
        <v>17</v>
      </c>
      <c r="O241" s="78">
        <f t="shared" si="47"/>
        <v>4.25</v>
      </c>
      <c r="P241" s="77">
        <f t="shared" si="48"/>
        <v>11</v>
      </c>
      <c r="Q241" s="75">
        <v>18</v>
      </c>
      <c r="R241" s="78">
        <f t="shared" si="49"/>
        <v>10.799999999999999</v>
      </c>
      <c r="S241" s="75">
        <v>16</v>
      </c>
      <c r="T241" s="78">
        <f t="shared" si="50"/>
        <v>6.4</v>
      </c>
      <c r="U241" s="75">
        <v>16</v>
      </c>
      <c r="V241" s="78">
        <f t="shared" si="51"/>
        <v>3.2</v>
      </c>
      <c r="W241" s="75">
        <v>12</v>
      </c>
      <c r="X241" s="78">
        <f t="shared" si="52"/>
        <v>14.399999999999999</v>
      </c>
      <c r="Y241" s="77">
        <f t="shared" si="53"/>
        <v>34.799999999999997</v>
      </c>
      <c r="Z241" s="79">
        <f t="shared" si="54"/>
        <v>63.3</v>
      </c>
    </row>
    <row r="242" spans="1:26" x14ac:dyDescent="0.25">
      <c r="A242" s="75">
        <v>91</v>
      </c>
      <c r="B242" s="80" t="s">
        <v>197</v>
      </c>
      <c r="C242" s="80" t="s">
        <v>879</v>
      </c>
      <c r="D242" s="80" t="s">
        <v>181</v>
      </c>
      <c r="E242" s="80">
        <v>3</v>
      </c>
      <c r="F242" s="80">
        <v>3</v>
      </c>
      <c r="G242" s="80">
        <v>2</v>
      </c>
      <c r="H242" s="80">
        <v>3</v>
      </c>
      <c r="I242" s="77">
        <f t="shared" si="44"/>
        <v>13.75</v>
      </c>
      <c r="J242" s="75">
        <v>8</v>
      </c>
      <c r="K242" s="78">
        <f t="shared" si="45"/>
        <v>2</v>
      </c>
      <c r="L242" s="75">
        <v>9</v>
      </c>
      <c r="M242" s="78">
        <f t="shared" si="46"/>
        <v>2.25</v>
      </c>
      <c r="N242" s="75">
        <v>9</v>
      </c>
      <c r="O242" s="78">
        <f t="shared" si="47"/>
        <v>2.25</v>
      </c>
      <c r="P242" s="77">
        <f t="shared" si="48"/>
        <v>6.5</v>
      </c>
      <c r="Q242" s="75">
        <v>20</v>
      </c>
      <c r="R242" s="78">
        <f t="shared" si="49"/>
        <v>12</v>
      </c>
      <c r="S242" s="75">
        <v>19</v>
      </c>
      <c r="T242" s="78">
        <f t="shared" si="50"/>
        <v>7.6000000000000005</v>
      </c>
      <c r="U242" s="75">
        <v>18</v>
      </c>
      <c r="V242" s="78">
        <f t="shared" si="51"/>
        <v>3.6</v>
      </c>
      <c r="W242" s="75">
        <v>16</v>
      </c>
      <c r="X242" s="78">
        <f t="shared" si="52"/>
        <v>19.2</v>
      </c>
      <c r="Y242" s="77">
        <f t="shared" si="53"/>
        <v>42.400000000000006</v>
      </c>
      <c r="Z242" s="79">
        <f t="shared" si="54"/>
        <v>62.650000000000006</v>
      </c>
    </row>
    <row r="243" spans="1:26" x14ac:dyDescent="0.25">
      <c r="A243" s="80">
        <v>92</v>
      </c>
      <c r="B243" s="80" t="s">
        <v>1299</v>
      </c>
      <c r="C243" s="80" t="s">
        <v>832</v>
      </c>
      <c r="D243" s="80" t="s">
        <v>3956</v>
      </c>
      <c r="E243" s="80">
        <v>5</v>
      </c>
      <c r="F243" s="80">
        <v>4</v>
      </c>
      <c r="G243" s="80">
        <v>4</v>
      </c>
      <c r="H243" s="80">
        <v>4</v>
      </c>
      <c r="I243" s="77">
        <f t="shared" si="44"/>
        <v>21.25</v>
      </c>
      <c r="J243" s="75">
        <v>15</v>
      </c>
      <c r="K243" s="78">
        <f t="shared" si="45"/>
        <v>3.75</v>
      </c>
      <c r="L243" s="75">
        <v>12</v>
      </c>
      <c r="M243" s="78">
        <f t="shared" si="46"/>
        <v>3</v>
      </c>
      <c r="N243" s="75">
        <v>19</v>
      </c>
      <c r="O243" s="78">
        <f t="shared" si="47"/>
        <v>4.75</v>
      </c>
      <c r="P243" s="77">
        <f t="shared" si="48"/>
        <v>11.5</v>
      </c>
      <c r="Q243" s="75">
        <v>16</v>
      </c>
      <c r="R243" s="78">
        <f t="shared" si="49"/>
        <v>9.6</v>
      </c>
      <c r="S243" s="75">
        <v>5</v>
      </c>
      <c r="T243" s="78">
        <f t="shared" si="50"/>
        <v>2</v>
      </c>
      <c r="U243" s="75">
        <v>13</v>
      </c>
      <c r="V243" s="78">
        <f t="shared" si="51"/>
        <v>2.6</v>
      </c>
      <c r="W243" s="75">
        <v>13</v>
      </c>
      <c r="X243" s="78">
        <f t="shared" si="52"/>
        <v>15.6</v>
      </c>
      <c r="Y243" s="77">
        <f t="shared" si="53"/>
        <v>29.799999999999997</v>
      </c>
      <c r="Z243" s="79">
        <f t="shared" si="54"/>
        <v>62.55</v>
      </c>
    </row>
    <row r="244" spans="1:26" x14ac:dyDescent="0.25">
      <c r="A244" s="75">
        <v>93</v>
      </c>
      <c r="B244" s="81" t="s">
        <v>3957</v>
      </c>
      <c r="C244" s="81" t="s">
        <v>896</v>
      </c>
      <c r="D244" s="81" t="s">
        <v>46</v>
      </c>
      <c r="E244" s="82">
        <v>3</v>
      </c>
      <c r="F244" s="82">
        <v>4</v>
      </c>
      <c r="G244" s="82">
        <v>4</v>
      </c>
      <c r="H244" s="82">
        <v>4</v>
      </c>
      <c r="I244" s="77">
        <f t="shared" si="44"/>
        <v>18.75</v>
      </c>
      <c r="J244" s="75">
        <v>14</v>
      </c>
      <c r="K244" s="78">
        <f t="shared" si="45"/>
        <v>3.5</v>
      </c>
      <c r="L244" s="75">
        <v>8</v>
      </c>
      <c r="M244" s="78">
        <f t="shared" si="46"/>
        <v>2</v>
      </c>
      <c r="N244" s="75">
        <v>12</v>
      </c>
      <c r="O244" s="78">
        <f t="shared" si="47"/>
        <v>3</v>
      </c>
      <c r="P244" s="77">
        <f t="shared" si="48"/>
        <v>8.5</v>
      </c>
      <c r="Q244" s="75">
        <v>18</v>
      </c>
      <c r="R244" s="78">
        <f t="shared" si="49"/>
        <v>10.799999999999999</v>
      </c>
      <c r="S244" s="75">
        <v>16</v>
      </c>
      <c r="T244" s="78">
        <f t="shared" si="50"/>
        <v>6.4</v>
      </c>
      <c r="U244" s="75">
        <v>17</v>
      </c>
      <c r="V244" s="78">
        <f t="shared" si="51"/>
        <v>3.4000000000000004</v>
      </c>
      <c r="W244" s="75">
        <v>12</v>
      </c>
      <c r="X244" s="78">
        <f t="shared" si="52"/>
        <v>14.399999999999999</v>
      </c>
      <c r="Y244" s="77">
        <f t="shared" si="53"/>
        <v>35</v>
      </c>
      <c r="Z244" s="79">
        <f t="shared" si="54"/>
        <v>62.25</v>
      </c>
    </row>
    <row r="245" spans="1:26" x14ac:dyDescent="0.25">
      <c r="A245" s="80">
        <v>94</v>
      </c>
      <c r="B245" s="80" t="s">
        <v>943</v>
      </c>
      <c r="C245" s="80" t="s">
        <v>95</v>
      </c>
      <c r="D245" s="80" t="s">
        <v>27</v>
      </c>
      <c r="E245" s="80">
        <v>4</v>
      </c>
      <c r="F245" s="80">
        <v>3</v>
      </c>
      <c r="G245" s="80">
        <v>3</v>
      </c>
      <c r="H245" s="80">
        <v>4</v>
      </c>
      <c r="I245" s="77">
        <f t="shared" si="44"/>
        <v>17.5</v>
      </c>
      <c r="J245" s="75">
        <v>15</v>
      </c>
      <c r="K245" s="78">
        <f t="shared" si="45"/>
        <v>3.75</v>
      </c>
      <c r="L245" s="75">
        <v>12</v>
      </c>
      <c r="M245" s="78">
        <f t="shared" si="46"/>
        <v>3</v>
      </c>
      <c r="N245" s="75">
        <v>12</v>
      </c>
      <c r="O245" s="78">
        <f t="shared" si="47"/>
        <v>3</v>
      </c>
      <c r="P245" s="77">
        <f t="shared" si="48"/>
        <v>9.75</v>
      </c>
      <c r="Q245" s="75">
        <v>13</v>
      </c>
      <c r="R245" s="78">
        <f t="shared" si="49"/>
        <v>7.8</v>
      </c>
      <c r="S245" s="75">
        <v>13</v>
      </c>
      <c r="T245" s="78">
        <f t="shared" si="50"/>
        <v>5.2</v>
      </c>
      <c r="U245" s="75">
        <v>14</v>
      </c>
      <c r="V245" s="78">
        <f t="shared" si="51"/>
        <v>2.8000000000000003</v>
      </c>
      <c r="W245" s="75">
        <v>16</v>
      </c>
      <c r="X245" s="78">
        <f t="shared" si="52"/>
        <v>19.2</v>
      </c>
      <c r="Y245" s="77">
        <f t="shared" si="53"/>
        <v>35</v>
      </c>
      <c r="Z245" s="79">
        <f t="shared" si="54"/>
        <v>62.25</v>
      </c>
    </row>
    <row r="246" spans="1:26" x14ac:dyDescent="0.25">
      <c r="A246" s="75">
        <v>95</v>
      </c>
      <c r="B246" s="80" t="s">
        <v>993</v>
      </c>
      <c r="C246" s="80" t="s">
        <v>828</v>
      </c>
      <c r="D246" s="80" t="s">
        <v>980</v>
      </c>
      <c r="E246" s="80">
        <v>3</v>
      </c>
      <c r="F246" s="80">
        <v>3</v>
      </c>
      <c r="G246" s="80">
        <v>3</v>
      </c>
      <c r="H246" s="80">
        <v>3</v>
      </c>
      <c r="I246" s="77">
        <f t="shared" si="44"/>
        <v>15</v>
      </c>
      <c r="J246" s="75">
        <v>9</v>
      </c>
      <c r="K246" s="78">
        <f t="shared" si="45"/>
        <v>2.25</v>
      </c>
      <c r="L246" s="75">
        <v>11</v>
      </c>
      <c r="M246" s="78">
        <f t="shared" si="46"/>
        <v>2.75</v>
      </c>
      <c r="N246" s="75">
        <v>9</v>
      </c>
      <c r="O246" s="78">
        <f t="shared" si="47"/>
        <v>2.25</v>
      </c>
      <c r="P246" s="77">
        <f t="shared" si="48"/>
        <v>7.25</v>
      </c>
      <c r="Q246" s="75">
        <v>16</v>
      </c>
      <c r="R246" s="78">
        <f t="shared" si="49"/>
        <v>9.6</v>
      </c>
      <c r="S246" s="75">
        <v>22</v>
      </c>
      <c r="T246" s="78">
        <f t="shared" si="50"/>
        <v>8.8000000000000007</v>
      </c>
      <c r="U246" s="75">
        <v>17</v>
      </c>
      <c r="V246" s="78">
        <f t="shared" si="51"/>
        <v>3.4000000000000004</v>
      </c>
      <c r="W246" s="75">
        <v>15</v>
      </c>
      <c r="X246" s="78">
        <f t="shared" si="52"/>
        <v>18</v>
      </c>
      <c r="Y246" s="77">
        <f t="shared" si="53"/>
        <v>39.799999999999997</v>
      </c>
      <c r="Z246" s="79">
        <f t="shared" si="54"/>
        <v>62.05</v>
      </c>
    </row>
    <row r="247" spans="1:26" x14ac:dyDescent="0.25">
      <c r="A247" s="80">
        <v>96</v>
      </c>
      <c r="B247" s="80" t="s">
        <v>73</v>
      </c>
      <c r="C247" s="80" t="s">
        <v>3958</v>
      </c>
      <c r="D247" s="80" t="s">
        <v>108</v>
      </c>
      <c r="E247" s="80">
        <v>3</v>
      </c>
      <c r="F247" s="80">
        <v>3</v>
      </c>
      <c r="G247" s="80">
        <v>2</v>
      </c>
      <c r="H247" s="80">
        <v>3</v>
      </c>
      <c r="I247" s="77">
        <f t="shared" si="44"/>
        <v>13.75</v>
      </c>
      <c r="J247" s="75">
        <v>8</v>
      </c>
      <c r="K247" s="78">
        <f t="shared" si="45"/>
        <v>2</v>
      </c>
      <c r="L247" s="75">
        <v>8</v>
      </c>
      <c r="M247" s="78">
        <f t="shared" si="46"/>
        <v>2</v>
      </c>
      <c r="N247" s="75">
        <v>9</v>
      </c>
      <c r="O247" s="78">
        <f t="shared" si="47"/>
        <v>2.25</v>
      </c>
      <c r="P247" s="77">
        <f t="shared" si="48"/>
        <v>6.25</v>
      </c>
      <c r="Q247" s="75">
        <v>21</v>
      </c>
      <c r="R247" s="78">
        <f t="shared" si="49"/>
        <v>12.6</v>
      </c>
      <c r="S247" s="75">
        <v>13</v>
      </c>
      <c r="T247" s="78">
        <f t="shared" si="50"/>
        <v>5.2</v>
      </c>
      <c r="U247" s="75">
        <v>19</v>
      </c>
      <c r="V247" s="78">
        <f t="shared" si="51"/>
        <v>3.8000000000000003</v>
      </c>
      <c r="W247" s="75">
        <v>17</v>
      </c>
      <c r="X247" s="78">
        <f t="shared" si="52"/>
        <v>20.399999999999999</v>
      </c>
      <c r="Y247" s="77">
        <f t="shared" si="53"/>
        <v>42</v>
      </c>
      <c r="Z247" s="79">
        <f t="shared" si="54"/>
        <v>62</v>
      </c>
    </row>
    <row r="248" spans="1:26" x14ac:dyDescent="0.25">
      <c r="A248" s="75">
        <v>97</v>
      </c>
      <c r="B248" s="80" t="s">
        <v>227</v>
      </c>
      <c r="C248" s="80" t="s">
        <v>967</v>
      </c>
      <c r="D248" s="80" t="s">
        <v>968</v>
      </c>
      <c r="E248" s="80">
        <v>3</v>
      </c>
      <c r="F248" s="80">
        <v>3</v>
      </c>
      <c r="G248" s="80">
        <v>3</v>
      </c>
      <c r="H248" s="80">
        <v>3</v>
      </c>
      <c r="I248" s="77">
        <f t="shared" si="44"/>
        <v>15</v>
      </c>
      <c r="J248" s="75">
        <v>11</v>
      </c>
      <c r="K248" s="78">
        <f t="shared" si="45"/>
        <v>2.75</v>
      </c>
      <c r="L248" s="75">
        <v>10</v>
      </c>
      <c r="M248" s="78">
        <f t="shared" si="46"/>
        <v>2.5</v>
      </c>
      <c r="N248" s="75">
        <v>11</v>
      </c>
      <c r="O248" s="78">
        <f t="shared" si="47"/>
        <v>2.75</v>
      </c>
      <c r="P248" s="77">
        <f t="shared" si="48"/>
        <v>8</v>
      </c>
      <c r="Q248" s="75">
        <v>17</v>
      </c>
      <c r="R248" s="78">
        <f t="shared" si="49"/>
        <v>10.199999999999999</v>
      </c>
      <c r="S248" s="75">
        <v>18</v>
      </c>
      <c r="T248" s="78">
        <f t="shared" si="50"/>
        <v>7.2</v>
      </c>
      <c r="U248" s="75">
        <v>18</v>
      </c>
      <c r="V248" s="78">
        <f t="shared" si="51"/>
        <v>3.6</v>
      </c>
      <c r="W248" s="75">
        <v>15</v>
      </c>
      <c r="X248" s="78">
        <f t="shared" si="52"/>
        <v>18</v>
      </c>
      <c r="Y248" s="77">
        <f t="shared" si="53"/>
        <v>39</v>
      </c>
      <c r="Z248" s="79">
        <f t="shared" si="54"/>
        <v>62</v>
      </c>
    </row>
    <row r="249" spans="1:26" x14ac:dyDescent="0.25">
      <c r="A249" s="80">
        <v>98</v>
      </c>
      <c r="B249" s="80" t="s">
        <v>3959</v>
      </c>
      <c r="C249" s="80" t="s">
        <v>908</v>
      </c>
      <c r="D249" s="80" t="s">
        <v>3960</v>
      </c>
      <c r="E249" s="80">
        <v>3</v>
      </c>
      <c r="F249" s="80">
        <v>3</v>
      </c>
      <c r="G249" s="80">
        <v>3</v>
      </c>
      <c r="H249" s="80">
        <v>3</v>
      </c>
      <c r="I249" s="77">
        <f t="shared" si="44"/>
        <v>15</v>
      </c>
      <c r="J249" s="75">
        <v>11</v>
      </c>
      <c r="K249" s="78">
        <f t="shared" si="45"/>
        <v>2.75</v>
      </c>
      <c r="L249" s="75">
        <v>10</v>
      </c>
      <c r="M249" s="78">
        <f t="shared" si="46"/>
        <v>2.5</v>
      </c>
      <c r="N249" s="75">
        <v>14</v>
      </c>
      <c r="O249" s="78">
        <f t="shared" si="47"/>
        <v>3.5</v>
      </c>
      <c r="P249" s="77">
        <f t="shared" si="48"/>
        <v>8.75</v>
      </c>
      <c r="Q249" s="75">
        <v>13</v>
      </c>
      <c r="R249" s="78">
        <f t="shared" si="49"/>
        <v>7.8</v>
      </c>
      <c r="S249" s="75">
        <v>19</v>
      </c>
      <c r="T249" s="78">
        <f t="shared" si="50"/>
        <v>7.6000000000000005</v>
      </c>
      <c r="U249" s="75">
        <v>18</v>
      </c>
      <c r="V249" s="78">
        <f t="shared" si="51"/>
        <v>3.6</v>
      </c>
      <c r="W249" s="75">
        <v>16</v>
      </c>
      <c r="X249" s="78">
        <f t="shared" si="52"/>
        <v>19.2</v>
      </c>
      <c r="Y249" s="77">
        <f t="shared" si="53"/>
        <v>38.200000000000003</v>
      </c>
      <c r="Z249" s="79">
        <f t="shared" si="54"/>
        <v>61.95</v>
      </c>
    </row>
    <row r="250" spans="1:26" x14ac:dyDescent="0.25">
      <c r="A250" s="75">
        <v>99</v>
      </c>
      <c r="B250" s="80" t="s">
        <v>778</v>
      </c>
      <c r="C250" s="80" t="s">
        <v>3961</v>
      </c>
      <c r="D250" s="80" t="s">
        <v>3962</v>
      </c>
      <c r="E250" s="80">
        <v>3</v>
      </c>
      <c r="F250" s="80">
        <v>3</v>
      </c>
      <c r="G250" s="80">
        <v>2</v>
      </c>
      <c r="H250" s="80">
        <v>3</v>
      </c>
      <c r="I250" s="77">
        <f t="shared" si="44"/>
        <v>13.75</v>
      </c>
      <c r="J250" s="75">
        <v>9</v>
      </c>
      <c r="K250" s="78">
        <f t="shared" si="45"/>
        <v>2.25</v>
      </c>
      <c r="L250" s="75">
        <v>9</v>
      </c>
      <c r="M250" s="78">
        <f t="shared" si="46"/>
        <v>2.25</v>
      </c>
      <c r="N250" s="75">
        <v>10</v>
      </c>
      <c r="O250" s="78">
        <f t="shared" si="47"/>
        <v>2.5</v>
      </c>
      <c r="P250" s="77">
        <f t="shared" si="48"/>
        <v>7</v>
      </c>
      <c r="Q250" s="75">
        <v>18</v>
      </c>
      <c r="R250" s="78">
        <f t="shared" si="49"/>
        <v>10.799999999999999</v>
      </c>
      <c r="S250" s="75">
        <v>15</v>
      </c>
      <c r="T250" s="78">
        <f t="shared" si="50"/>
        <v>6</v>
      </c>
      <c r="U250" s="75">
        <v>14</v>
      </c>
      <c r="V250" s="78">
        <f t="shared" si="51"/>
        <v>2.8000000000000003</v>
      </c>
      <c r="W250" s="75">
        <v>18</v>
      </c>
      <c r="X250" s="78">
        <f t="shared" si="52"/>
        <v>21.599999999999998</v>
      </c>
      <c r="Y250" s="77">
        <f t="shared" si="53"/>
        <v>41.199999999999996</v>
      </c>
      <c r="Z250" s="79">
        <f t="shared" si="54"/>
        <v>61.949999999999996</v>
      </c>
    </row>
    <row r="251" spans="1:26" x14ac:dyDescent="0.25">
      <c r="A251" s="80">
        <v>100</v>
      </c>
      <c r="B251" s="80" t="s">
        <v>44</v>
      </c>
      <c r="C251" s="80" t="s">
        <v>798</v>
      </c>
      <c r="D251" s="80" t="s">
        <v>50</v>
      </c>
      <c r="E251" s="80">
        <v>3</v>
      </c>
      <c r="F251" s="80">
        <v>3</v>
      </c>
      <c r="G251" s="80">
        <v>3</v>
      </c>
      <c r="H251" s="80">
        <v>3</v>
      </c>
      <c r="I251" s="77">
        <f t="shared" si="44"/>
        <v>15</v>
      </c>
      <c r="J251" s="75">
        <v>12</v>
      </c>
      <c r="K251" s="78">
        <f t="shared" si="45"/>
        <v>3</v>
      </c>
      <c r="L251" s="75">
        <v>12</v>
      </c>
      <c r="M251" s="78">
        <f t="shared" si="46"/>
        <v>3</v>
      </c>
      <c r="N251" s="75">
        <v>17</v>
      </c>
      <c r="O251" s="78">
        <f t="shared" si="47"/>
        <v>4.25</v>
      </c>
      <c r="P251" s="77">
        <f t="shared" si="48"/>
        <v>10.25</v>
      </c>
      <c r="Q251" s="75">
        <v>12</v>
      </c>
      <c r="R251" s="78">
        <f t="shared" si="49"/>
        <v>7.1999999999999993</v>
      </c>
      <c r="S251" s="75">
        <v>18</v>
      </c>
      <c r="T251" s="78">
        <f t="shared" si="50"/>
        <v>7.2</v>
      </c>
      <c r="U251" s="75">
        <v>15</v>
      </c>
      <c r="V251" s="78">
        <f t="shared" si="51"/>
        <v>3</v>
      </c>
      <c r="W251" s="75">
        <v>16</v>
      </c>
      <c r="X251" s="78">
        <f t="shared" si="52"/>
        <v>19.2</v>
      </c>
      <c r="Y251" s="77">
        <f t="shared" si="53"/>
        <v>36.599999999999994</v>
      </c>
      <c r="Z251" s="79">
        <f t="shared" si="54"/>
        <v>61.849999999999994</v>
      </c>
    </row>
    <row r="252" spans="1:26" x14ac:dyDescent="0.25">
      <c r="A252" s="75">
        <v>101</v>
      </c>
      <c r="B252" s="80" t="s">
        <v>1054</v>
      </c>
      <c r="C252" s="80" t="s">
        <v>906</v>
      </c>
      <c r="D252" s="80" t="s">
        <v>936</v>
      </c>
      <c r="E252" s="80">
        <v>3</v>
      </c>
      <c r="F252" s="80">
        <v>3</v>
      </c>
      <c r="G252" s="80">
        <v>3</v>
      </c>
      <c r="H252" s="80">
        <v>3</v>
      </c>
      <c r="I252" s="77">
        <f t="shared" si="44"/>
        <v>15</v>
      </c>
      <c r="J252" s="75">
        <v>10</v>
      </c>
      <c r="K252" s="78">
        <f t="shared" si="45"/>
        <v>2.5</v>
      </c>
      <c r="L252" s="75">
        <v>8</v>
      </c>
      <c r="M252" s="78">
        <f t="shared" si="46"/>
        <v>2</v>
      </c>
      <c r="N252" s="75">
        <v>15</v>
      </c>
      <c r="O252" s="78">
        <f t="shared" si="47"/>
        <v>3.75</v>
      </c>
      <c r="P252" s="77">
        <f t="shared" si="48"/>
        <v>8.25</v>
      </c>
      <c r="Q252" s="75">
        <v>20</v>
      </c>
      <c r="R252" s="78">
        <f t="shared" si="49"/>
        <v>12</v>
      </c>
      <c r="S252" s="75">
        <v>17</v>
      </c>
      <c r="T252" s="78">
        <f t="shared" si="50"/>
        <v>6.8000000000000007</v>
      </c>
      <c r="U252" s="75">
        <v>7</v>
      </c>
      <c r="V252" s="78">
        <f t="shared" si="51"/>
        <v>1.4000000000000001</v>
      </c>
      <c r="W252" s="75">
        <v>15</v>
      </c>
      <c r="X252" s="78">
        <f t="shared" si="52"/>
        <v>18</v>
      </c>
      <c r="Y252" s="77">
        <f t="shared" si="53"/>
        <v>38.200000000000003</v>
      </c>
      <c r="Z252" s="79">
        <f t="shared" si="54"/>
        <v>61.45</v>
      </c>
    </row>
    <row r="253" spans="1:26" x14ac:dyDescent="0.25">
      <c r="A253" s="80">
        <v>102</v>
      </c>
      <c r="B253" s="80" t="s">
        <v>3963</v>
      </c>
      <c r="C253" s="80" t="s">
        <v>3964</v>
      </c>
      <c r="D253" s="80" t="s">
        <v>3965</v>
      </c>
      <c r="E253" s="80">
        <v>3</v>
      </c>
      <c r="F253" s="80">
        <v>3</v>
      </c>
      <c r="G253" s="80">
        <v>3</v>
      </c>
      <c r="H253" s="80">
        <v>3</v>
      </c>
      <c r="I253" s="77">
        <f t="shared" si="44"/>
        <v>15</v>
      </c>
      <c r="J253" s="75">
        <v>10</v>
      </c>
      <c r="K253" s="78">
        <f t="shared" si="45"/>
        <v>2.5</v>
      </c>
      <c r="L253" s="75">
        <v>11</v>
      </c>
      <c r="M253" s="78">
        <f t="shared" si="46"/>
        <v>2.75</v>
      </c>
      <c r="N253" s="75">
        <v>15</v>
      </c>
      <c r="O253" s="78">
        <f t="shared" si="47"/>
        <v>3.75</v>
      </c>
      <c r="P253" s="77">
        <f t="shared" si="48"/>
        <v>9</v>
      </c>
      <c r="Q253" s="75">
        <v>16</v>
      </c>
      <c r="R253" s="78">
        <f t="shared" si="49"/>
        <v>9.6</v>
      </c>
      <c r="S253" s="75">
        <v>19</v>
      </c>
      <c r="T253" s="78">
        <f t="shared" si="50"/>
        <v>7.6000000000000005</v>
      </c>
      <c r="U253" s="75">
        <v>17</v>
      </c>
      <c r="V253" s="78">
        <f t="shared" si="51"/>
        <v>3.4000000000000004</v>
      </c>
      <c r="W253" s="75">
        <v>14</v>
      </c>
      <c r="X253" s="78">
        <f t="shared" si="52"/>
        <v>16.8</v>
      </c>
      <c r="Y253" s="77">
        <f t="shared" si="53"/>
        <v>37.400000000000006</v>
      </c>
      <c r="Z253" s="79">
        <f t="shared" si="54"/>
        <v>61.400000000000006</v>
      </c>
    </row>
    <row r="254" spans="1:26" x14ac:dyDescent="0.25">
      <c r="A254" s="75">
        <v>103</v>
      </c>
      <c r="B254" s="80" t="s">
        <v>3966</v>
      </c>
      <c r="C254" s="80" t="s">
        <v>1259</v>
      </c>
      <c r="D254" s="80" t="s">
        <v>978</v>
      </c>
      <c r="E254" s="80">
        <v>3</v>
      </c>
      <c r="F254" s="80">
        <v>3</v>
      </c>
      <c r="G254" s="80">
        <v>2</v>
      </c>
      <c r="H254" s="80">
        <v>3</v>
      </c>
      <c r="I254" s="77">
        <f t="shared" si="44"/>
        <v>13.75</v>
      </c>
      <c r="J254" s="75">
        <v>8</v>
      </c>
      <c r="K254" s="78">
        <f t="shared" si="45"/>
        <v>2</v>
      </c>
      <c r="L254" s="75">
        <v>8</v>
      </c>
      <c r="M254" s="78">
        <f t="shared" si="46"/>
        <v>2</v>
      </c>
      <c r="N254" s="75">
        <v>10</v>
      </c>
      <c r="O254" s="78">
        <f t="shared" si="47"/>
        <v>2.5</v>
      </c>
      <c r="P254" s="77">
        <f t="shared" si="48"/>
        <v>6.5</v>
      </c>
      <c r="Q254" s="75">
        <v>19</v>
      </c>
      <c r="R254" s="78">
        <f t="shared" si="49"/>
        <v>11.4</v>
      </c>
      <c r="S254" s="75">
        <v>19</v>
      </c>
      <c r="T254" s="78">
        <f t="shared" si="50"/>
        <v>7.6000000000000005</v>
      </c>
      <c r="U254" s="75">
        <v>14</v>
      </c>
      <c r="V254" s="78">
        <f t="shared" si="51"/>
        <v>2.8000000000000003</v>
      </c>
      <c r="W254" s="75">
        <v>16</v>
      </c>
      <c r="X254" s="78">
        <f t="shared" si="52"/>
        <v>19.2</v>
      </c>
      <c r="Y254" s="77">
        <f t="shared" si="53"/>
        <v>41</v>
      </c>
      <c r="Z254" s="79">
        <f t="shared" si="54"/>
        <v>61.25</v>
      </c>
    </row>
    <row r="255" spans="1:26" x14ac:dyDescent="0.25">
      <c r="A255" s="80">
        <v>104</v>
      </c>
      <c r="B255" s="80" t="s">
        <v>871</v>
      </c>
      <c r="C255" s="80" t="s">
        <v>1000</v>
      </c>
      <c r="D255" s="80" t="s">
        <v>108</v>
      </c>
      <c r="E255" s="80">
        <v>4</v>
      </c>
      <c r="F255" s="80">
        <v>3</v>
      </c>
      <c r="G255" s="80">
        <v>2</v>
      </c>
      <c r="H255" s="80">
        <v>3</v>
      </c>
      <c r="I255" s="77">
        <f t="shared" si="44"/>
        <v>15</v>
      </c>
      <c r="J255" s="75">
        <v>10</v>
      </c>
      <c r="K255" s="78">
        <f t="shared" si="45"/>
        <v>2.5</v>
      </c>
      <c r="L255" s="75">
        <v>11</v>
      </c>
      <c r="M255" s="78">
        <f t="shared" si="46"/>
        <v>2.75</v>
      </c>
      <c r="N255" s="75">
        <v>9</v>
      </c>
      <c r="O255" s="78">
        <f t="shared" si="47"/>
        <v>2.25</v>
      </c>
      <c r="P255" s="77">
        <f t="shared" si="48"/>
        <v>7.5</v>
      </c>
      <c r="Q255" s="75">
        <v>18</v>
      </c>
      <c r="R255" s="78">
        <f t="shared" si="49"/>
        <v>10.799999999999999</v>
      </c>
      <c r="S255" s="75">
        <v>22</v>
      </c>
      <c r="T255" s="78">
        <f t="shared" si="50"/>
        <v>8.8000000000000007</v>
      </c>
      <c r="U255" s="75">
        <v>11</v>
      </c>
      <c r="V255" s="78">
        <f t="shared" si="51"/>
        <v>2.2000000000000002</v>
      </c>
      <c r="W255" s="75">
        <v>14</v>
      </c>
      <c r="X255" s="78">
        <f t="shared" si="52"/>
        <v>16.8</v>
      </c>
      <c r="Y255" s="77">
        <f t="shared" si="53"/>
        <v>38.6</v>
      </c>
      <c r="Z255" s="79">
        <f t="shared" si="54"/>
        <v>61.1</v>
      </c>
    </row>
    <row r="256" spans="1:26" x14ac:dyDescent="0.25">
      <c r="A256" s="75">
        <v>105</v>
      </c>
      <c r="B256" s="80" t="s">
        <v>1311</v>
      </c>
      <c r="C256" s="80" t="s">
        <v>842</v>
      </c>
      <c r="D256" s="80" t="s">
        <v>3907</v>
      </c>
      <c r="E256" s="80">
        <v>4</v>
      </c>
      <c r="F256" s="80">
        <v>3</v>
      </c>
      <c r="G256" s="80">
        <v>3</v>
      </c>
      <c r="H256" s="80">
        <v>3</v>
      </c>
      <c r="I256" s="77">
        <f t="shared" si="44"/>
        <v>16.25</v>
      </c>
      <c r="J256" s="75">
        <v>9</v>
      </c>
      <c r="K256" s="78">
        <f t="shared" si="45"/>
        <v>2.25</v>
      </c>
      <c r="L256" s="75">
        <v>12</v>
      </c>
      <c r="M256" s="78">
        <f t="shared" si="46"/>
        <v>3</v>
      </c>
      <c r="N256" s="75">
        <v>14</v>
      </c>
      <c r="O256" s="78">
        <f t="shared" si="47"/>
        <v>3.5</v>
      </c>
      <c r="P256" s="77">
        <f t="shared" si="48"/>
        <v>8.75</v>
      </c>
      <c r="Q256" s="75">
        <v>17</v>
      </c>
      <c r="R256" s="78">
        <f t="shared" si="49"/>
        <v>10.199999999999999</v>
      </c>
      <c r="S256" s="75">
        <v>16</v>
      </c>
      <c r="T256" s="78">
        <f t="shared" si="50"/>
        <v>6.4</v>
      </c>
      <c r="U256" s="75">
        <v>11</v>
      </c>
      <c r="V256" s="78">
        <f t="shared" si="51"/>
        <v>2.2000000000000002</v>
      </c>
      <c r="W256" s="75">
        <v>14</v>
      </c>
      <c r="X256" s="78">
        <f t="shared" si="52"/>
        <v>16.8</v>
      </c>
      <c r="Y256" s="77">
        <f t="shared" si="53"/>
        <v>35.6</v>
      </c>
      <c r="Z256" s="79">
        <f t="shared" si="54"/>
        <v>60.6</v>
      </c>
    </row>
    <row r="257" spans="1:26" x14ac:dyDescent="0.25">
      <c r="A257" s="80">
        <v>106</v>
      </c>
      <c r="B257" s="80" t="s">
        <v>994</v>
      </c>
      <c r="C257" s="80" t="s">
        <v>823</v>
      </c>
      <c r="D257" s="80" t="s">
        <v>3967</v>
      </c>
      <c r="E257" s="80">
        <v>3</v>
      </c>
      <c r="F257" s="80">
        <v>3</v>
      </c>
      <c r="G257" s="80">
        <v>3</v>
      </c>
      <c r="H257" s="80">
        <v>3</v>
      </c>
      <c r="I257" s="77">
        <f t="shared" si="44"/>
        <v>15</v>
      </c>
      <c r="J257" s="75">
        <v>15</v>
      </c>
      <c r="K257" s="78">
        <f t="shared" si="45"/>
        <v>3.75</v>
      </c>
      <c r="L257" s="75">
        <v>9</v>
      </c>
      <c r="M257" s="78">
        <f t="shared" si="46"/>
        <v>2.25</v>
      </c>
      <c r="N257" s="75">
        <v>14</v>
      </c>
      <c r="O257" s="78">
        <f t="shared" si="47"/>
        <v>3.5</v>
      </c>
      <c r="P257" s="77">
        <f t="shared" si="48"/>
        <v>9.5</v>
      </c>
      <c r="Q257" s="75">
        <v>18</v>
      </c>
      <c r="R257" s="78">
        <f t="shared" si="49"/>
        <v>10.799999999999999</v>
      </c>
      <c r="S257" s="75">
        <v>11</v>
      </c>
      <c r="T257" s="78">
        <f t="shared" si="50"/>
        <v>4.4000000000000004</v>
      </c>
      <c r="U257" s="75">
        <v>11</v>
      </c>
      <c r="V257" s="78">
        <f t="shared" si="51"/>
        <v>2.2000000000000002</v>
      </c>
      <c r="W257" s="75">
        <v>15</v>
      </c>
      <c r="X257" s="78">
        <f t="shared" si="52"/>
        <v>18</v>
      </c>
      <c r="Y257" s="77">
        <f t="shared" si="53"/>
        <v>35.4</v>
      </c>
      <c r="Z257" s="79">
        <f t="shared" si="54"/>
        <v>59.9</v>
      </c>
    </row>
    <row r="258" spans="1:26" x14ac:dyDescent="0.25">
      <c r="A258" s="75">
        <v>107</v>
      </c>
      <c r="B258" s="80" t="s">
        <v>3968</v>
      </c>
      <c r="C258" s="80" t="s">
        <v>3905</v>
      </c>
      <c r="D258" s="80" t="s">
        <v>69</v>
      </c>
      <c r="E258" s="80">
        <v>3</v>
      </c>
      <c r="F258" s="80">
        <v>3</v>
      </c>
      <c r="G258" s="80">
        <v>3</v>
      </c>
      <c r="H258" s="80">
        <v>3</v>
      </c>
      <c r="I258" s="77">
        <f t="shared" si="44"/>
        <v>15</v>
      </c>
      <c r="J258" s="75">
        <v>8</v>
      </c>
      <c r="K258" s="78">
        <f t="shared" si="45"/>
        <v>2</v>
      </c>
      <c r="L258" s="75">
        <v>9</v>
      </c>
      <c r="M258" s="78">
        <f t="shared" si="46"/>
        <v>2.25</v>
      </c>
      <c r="N258" s="75">
        <v>11</v>
      </c>
      <c r="O258" s="78">
        <f t="shared" si="47"/>
        <v>2.75</v>
      </c>
      <c r="P258" s="77">
        <f t="shared" si="48"/>
        <v>7</v>
      </c>
      <c r="Q258" s="75">
        <v>19</v>
      </c>
      <c r="R258" s="78">
        <f t="shared" si="49"/>
        <v>11.4</v>
      </c>
      <c r="S258" s="75">
        <v>24</v>
      </c>
      <c r="T258" s="78">
        <f t="shared" si="50"/>
        <v>9.6000000000000014</v>
      </c>
      <c r="U258" s="75">
        <v>18</v>
      </c>
      <c r="V258" s="78">
        <f t="shared" si="51"/>
        <v>3.6</v>
      </c>
      <c r="W258" s="75">
        <v>11</v>
      </c>
      <c r="X258" s="78">
        <f t="shared" si="52"/>
        <v>13.2</v>
      </c>
      <c r="Y258" s="77">
        <f t="shared" si="53"/>
        <v>37.799999999999997</v>
      </c>
      <c r="Z258" s="79">
        <f t="shared" si="54"/>
        <v>59.8</v>
      </c>
    </row>
    <row r="259" spans="1:26" x14ac:dyDescent="0.25">
      <c r="A259" s="80">
        <v>108</v>
      </c>
      <c r="B259" s="80" t="s">
        <v>3969</v>
      </c>
      <c r="C259" s="80" t="s">
        <v>1080</v>
      </c>
      <c r="D259" s="80" t="s">
        <v>79</v>
      </c>
      <c r="E259" s="80">
        <v>4</v>
      </c>
      <c r="F259" s="80">
        <v>4</v>
      </c>
      <c r="G259" s="80">
        <v>4</v>
      </c>
      <c r="H259" s="80">
        <v>4</v>
      </c>
      <c r="I259" s="77">
        <f t="shared" si="44"/>
        <v>20</v>
      </c>
      <c r="J259" s="75">
        <v>9</v>
      </c>
      <c r="K259" s="78">
        <f t="shared" si="45"/>
        <v>2.25</v>
      </c>
      <c r="L259" s="75">
        <v>13</v>
      </c>
      <c r="M259" s="78">
        <f t="shared" si="46"/>
        <v>3.25</v>
      </c>
      <c r="N259" s="75">
        <v>18</v>
      </c>
      <c r="O259" s="78">
        <f t="shared" si="47"/>
        <v>4.5</v>
      </c>
      <c r="P259" s="77">
        <f t="shared" si="48"/>
        <v>10</v>
      </c>
      <c r="Q259" s="75">
        <v>17</v>
      </c>
      <c r="R259" s="78">
        <f t="shared" si="49"/>
        <v>10.199999999999999</v>
      </c>
      <c r="S259" s="75">
        <v>8</v>
      </c>
      <c r="T259" s="78">
        <f t="shared" si="50"/>
        <v>3.2</v>
      </c>
      <c r="U259" s="75">
        <v>8</v>
      </c>
      <c r="V259" s="78">
        <f t="shared" si="51"/>
        <v>1.6</v>
      </c>
      <c r="W259" s="75">
        <v>12</v>
      </c>
      <c r="X259" s="78">
        <f t="shared" si="52"/>
        <v>14.399999999999999</v>
      </c>
      <c r="Y259" s="77">
        <f t="shared" si="53"/>
        <v>29.4</v>
      </c>
      <c r="Z259" s="79">
        <f t="shared" si="54"/>
        <v>59.4</v>
      </c>
    </row>
    <row r="260" spans="1:26" x14ac:dyDescent="0.25">
      <c r="A260" s="75">
        <v>109</v>
      </c>
      <c r="B260" s="80" t="s">
        <v>956</v>
      </c>
      <c r="C260" s="80" t="s">
        <v>1089</v>
      </c>
      <c r="D260" s="80" t="s">
        <v>81</v>
      </c>
      <c r="E260" s="80">
        <v>5</v>
      </c>
      <c r="F260" s="80">
        <v>4</v>
      </c>
      <c r="G260" s="80">
        <v>3</v>
      </c>
      <c r="H260" s="80">
        <v>3</v>
      </c>
      <c r="I260" s="77">
        <f t="shared" si="44"/>
        <v>18.75</v>
      </c>
      <c r="J260" s="75">
        <v>11</v>
      </c>
      <c r="K260" s="78">
        <f t="shared" si="45"/>
        <v>2.75</v>
      </c>
      <c r="L260" s="75">
        <v>14</v>
      </c>
      <c r="M260" s="78">
        <f t="shared" si="46"/>
        <v>3.5</v>
      </c>
      <c r="N260" s="75">
        <v>15</v>
      </c>
      <c r="O260" s="78">
        <f t="shared" si="47"/>
        <v>3.75</v>
      </c>
      <c r="P260" s="77">
        <f t="shared" si="48"/>
        <v>10</v>
      </c>
      <c r="Q260" s="75">
        <v>9</v>
      </c>
      <c r="R260" s="78">
        <f t="shared" si="49"/>
        <v>5.3999999999999995</v>
      </c>
      <c r="S260" s="75">
        <v>15</v>
      </c>
      <c r="T260" s="78">
        <f t="shared" si="50"/>
        <v>6</v>
      </c>
      <c r="U260" s="75">
        <v>11</v>
      </c>
      <c r="V260" s="78">
        <f t="shared" si="51"/>
        <v>2.2000000000000002</v>
      </c>
      <c r="W260" s="75">
        <v>14</v>
      </c>
      <c r="X260" s="78">
        <f t="shared" si="52"/>
        <v>16.8</v>
      </c>
      <c r="Y260" s="77">
        <f t="shared" si="53"/>
        <v>30.4</v>
      </c>
      <c r="Z260" s="79">
        <f t="shared" si="54"/>
        <v>59.15</v>
      </c>
    </row>
    <row r="261" spans="1:26" x14ac:dyDescent="0.25">
      <c r="A261" s="80">
        <v>110</v>
      </c>
      <c r="B261" s="80" t="s">
        <v>1088</v>
      </c>
      <c r="C261" s="80" t="s">
        <v>991</v>
      </c>
      <c r="D261" s="80" t="s">
        <v>3970</v>
      </c>
      <c r="E261" s="80">
        <v>4</v>
      </c>
      <c r="F261" s="80">
        <v>4</v>
      </c>
      <c r="G261" s="80">
        <v>3</v>
      </c>
      <c r="H261" s="80">
        <v>4</v>
      </c>
      <c r="I261" s="77">
        <f t="shared" si="44"/>
        <v>18.75</v>
      </c>
      <c r="J261" s="75">
        <v>18</v>
      </c>
      <c r="K261" s="78">
        <f t="shared" si="45"/>
        <v>4.5</v>
      </c>
      <c r="L261" s="75">
        <v>16</v>
      </c>
      <c r="M261" s="78">
        <f t="shared" si="46"/>
        <v>4</v>
      </c>
      <c r="N261" s="75">
        <v>19</v>
      </c>
      <c r="O261" s="78">
        <f t="shared" si="47"/>
        <v>4.75</v>
      </c>
      <c r="P261" s="77">
        <f t="shared" si="48"/>
        <v>13.25</v>
      </c>
      <c r="Q261" s="75">
        <v>14</v>
      </c>
      <c r="R261" s="78">
        <f t="shared" si="49"/>
        <v>8.4</v>
      </c>
      <c r="S261" s="75">
        <v>12</v>
      </c>
      <c r="T261" s="78">
        <f t="shared" si="50"/>
        <v>4.8000000000000007</v>
      </c>
      <c r="U261" s="75">
        <v>7</v>
      </c>
      <c r="V261" s="78">
        <f t="shared" si="51"/>
        <v>1.4000000000000001</v>
      </c>
      <c r="W261" s="75">
        <v>10</v>
      </c>
      <c r="X261" s="78">
        <f t="shared" si="52"/>
        <v>12</v>
      </c>
      <c r="Y261" s="77">
        <f t="shared" si="53"/>
        <v>26.6</v>
      </c>
      <c r="Z261" s="79">
        <f t="shared" si="54"/>
        <v>58.6</v>
      </c>
    </row>
    <row r="262" spans="1:26" x14ac:dyDescent="0.25">
      <c r="A262" s="75">
        <v>111</v>
      </c>
      <c r="B262" s="80" t="s">
        <v>3971</v>
      </c>
      <c r="C262" s="80" t="s">
        <v>987</v>
      </c>
      <c r="D262" s="80" t="s">
        <v>23</v>
      </c>
      <c r="E262" s="80">
        <v>3</v>
      </c>
      <c r="F262" s="80">
        <v>3</v>
      </c>
      <c r="G262" s="80">
        <v>3</v>
      </c>
      <c r="H262" s="80">
        <v>3</v>
      </c>
      <c r="I262" s="77">
        <f t="shared" si="44"/>
        <v>15</v>
      </c>
      <c r="J262" s="75">
        <v>9</v>
      </c>
      <c r="K262" s="78">
        <f t="shared" si="45"/>
        <v>2.25</v>
      </c>
      <c r="L262" s="75">
        <v>8</v>
      </c>
      <c r="M262" s="78">
        <f t="shared" si="46"/>
        <v>2</v>
      </c>
      <c r="N262" s="75">
        <v>13</v>
      </c>
      <c r="O262" s="78">
        <f t="shared" si="47"/>
        <v>3.25</v>
      </c>
      <c r="P262" s="77">
        <f t="shared" si="48"/>
        <v>7.5</v>
      </c>
      <c r="Q262" s="75">
        <v>15</v>
      </c>
      <c r="R262" s="78">
        <f t="shared" si="49"/>
        <v>9</v>
      </c>
      <c r="S262" s="75">
        <v>23</v>
      </c>
      <c r="T262" s="78">
        <f t="shared" si="50"/>
        <v>9.2000000000000011</v>
      </c>
      <c r="U262" s="75">
        <v>17</v>
      </c>
      <c r="V262" s="78">
        <f t="shared" si="51"/>
        <v>3.4000000000000004</v>
      </c>
      <c r="W262" s="75">
        <v>12</v>
      </c>
      <c r="X262" s="78">
        <f t="shared" si="52"/>
        <v>14.399999999999999</v>
      </c>
      <c r="Y262" s="77">
        <f t="shared" si="53"/>
        <v>36</v>
      </c>
      <c r="Z262" s="79">
        <f t="shared" si="54"/>
        <v>58.5</v>
      </c>
    </row>
    <row r="263" spans="1:26" x14ac:dyDescent="0.25">
      <c r="A263" s="80">
        <v>112</v>
      </c>
      <c r="B263" s="80" t="s">
        <v>907</v>
      </c>
      <c r="C263" s="80" t="s">
        <v>1031</v>
      </c>
      <c r="D263" s="80" t="s">
        <v>3972</v>
      </c>
      <c r="E263" s="80">
        <v>3</v>
      </c>
      <c r="F263" s="80">
        <v>3</v>
      </c>
      <c r="G263" s="80">
        <v>2</v>
      </c>
      <c r="H263" s="80">
        <v>3</v>
      </c>
      <c r="I263" s="77">
        <f t="shared" si="44"/>
        <v>13.75</v>
      </c>
      <c r="J263" s="75">
        <v>10</v>
      </c>
      <c r="K263" s="78">
        <f t="shared" si="45"/>
        <v>2.5</v>
      </c>
      <c r="L263" s="75">
        <v>10</v>
      </c>
      <c r="M263" s="78">
        <f t="shared" si="46"/>
        <v>2.5</v>
      </c>
      <c r="N263" s="75">
        <v>12</v>
      </c>
      <c r="O263" s="78">
        <f t="shared" si="47"/>
        <v>3</v>
      </c>
      <c r="P263" s="77">
        <f t="shared" si="48"/>
        <v>8</v>
      </c>
      <c r="Q263" s="75">
        <v>19</v>
      </c>
      <c r="R263" s="78">
        <f t="shared" si="49"/>
        <v>11.4</v>
      </c>
      <c r="S263" s="75">
        <v>14</v>
      </c>
      <c r="T263" s="78">
        <f t="shared" si="50"/>
        <v>5.6000000000000005</v>
      </c>
      <c r="U263" s="75">
        <v>14</v>
      </c>
      <c r="V263" s="78">
        <f t="shared" si="51"/>
        <v>2.8000000000000003</v>
      </c>
      <c r="W263" s="75">
        <v>14</v>
      </c>
      <c r="X263" s="78">
        <f t="shared" si="52"/>
        <v>16.8</v>
      </c>
      <c r="Y263" s="77">
        <f t="shared" si="53"/>
        <v>36.6</v>
      </c>
      <c r="Z263" s="79">
        <f t="shared" si="54"/>
        <v>58.35</v>
      </c>
    </row>
    <row r="264" spans="1:26" x14ac:dyDescent="0.25">
      <c r="A264" s="75">
        <v>113</v>
      </c>
      <c r="B264" s="80" t="s">
        <v>1243</v>
      </c>
      <c r="C264" s="80" t="s">
        <v>798</v>
      </c>
      <c r="D264" s="80" t="s">
        <v>3973</v>
      </c>
      <c r="E264" s="80">
        <v>5</v>
      </c>
      <c r="F264" s="80">
        <v>5</v>
      </c>
      <c r="G264" s="80">
        <v>4</v>
      </c>
      <c r="H264" s="80">
        <v>4</v>
      </c>
      <c r="I264" s="77">
        <f t="shared" si="44"/>
        <v>22.5</v>
      </c>
      <c r="J264" s="75">
        <v>12</v>
      </c>
      <c r="K264" s="78">
        <f t="shared" si="45"/>
        <v>3</v>
      </c>
      <c r="L264" s="75">
        <v>17</v>
      </c>
      <c r="M264" s="78">
        <f t="shared" si="46"/>
        <v>4.25</v>
      </c>
      <c r="N264" s="75">
        <v>20</v>
      </c>
      <c r="O264" s="78">
        <f t="shared" si="47"/>
        <v>5</v>
      </c>
      <c r="P264" s="77">
        <f t="shared" si="48"/>
        <v>12.25</v>
      </c>
      <c r="Q264" s="75">
        <v>14</v>
      </c>
      <c r="R264" s="78">
        <f t="shared" si="49"/>
        <v>8.4</v>
      </c>
      <c r="S264" s="75">
        <v>7</v>
      </c>
      <c r="T264" s="78">
        <f t="shared" si="50"/>
        <v>2.8000000000000003</v>
      </c>
      <c r="U264" s="75">
        <v>11</v>
      </c>
      <c r="V264" s="78">
        <f t="shared" si="51"/>
        <v>2.2000000000000002</v>
      </c>
      <c r="W264" s="75">
        <v>8</v>
      </c>
      <c r="X264" s="78">
        <f t="shared" si="52"/>
        <v>9.6</v>
      </c>
      <c r="Y264" s="77">
        <f t="shared" si="53"/>
        <v>23</v>
      </c>
      <c r="Z264" s="79">
        <f t="shared" si="54"/>
        <v>57.75</v>
      </c>
    </row>
    <row r="265" spans="1:26" x14ac:dyDescent="0.25">
      <c r="A265" s="80">
        <v>114</v>
      </c>
      <c r="B265" s="80" t="s">
        <v>793</v>
      </c>
      <c r="C265" s="80" t="s">
        <v>905</v>
      </c>
      <c r="D265" s="80" t="s">
        <v>122</v>
      </c>
      <c r="E265" s="80">
        <v>3</v>
      </c>
      <c r="F265" s="80">
        <v>3</v>
      </c>
      <c r="G265" s="80">
        <v>3</v>
      </c>
      <c r="H265" s="80">
        <v>4</v>
      </c>
      <c r="I265" s="77">
        <f t="shared" si="44"/>
        <v>16.25</v>
      </c>
      <c r="J265" s="75">
        <v>12</v>
      </c>
      <c r="K265" s="78">
        <f t="shared" si="45"/>
        <v>3</v>
      </c>
      <c r="L265" s="75">
        <v>13</v>
      </c>
      <c r="M265" s="78">
        <f t="shared" si="46"/>
        <v>3.25</v>
      </c>
      <c r="N265" s="75">
        <v>14</v>
      </c>
      <c r="O265" s="78">
        <f t="shared" si="47"/>
        <v>3.5</v>
      </c>
      <c r="P265" s="77">
        <f t="shared" si="48"/>
        <v>9.75</v>
      </c>
      <c r="Q265" s="75">
        <v>13</v>
      </c>
      <c r="R265" s="78">
        <f t="shared" si="49"/>
        <v>7.8</v>
      </c>
      <c r="S265" s="75">
        <v>23</v>
      </c>
      <c r="T265" s="78">
        <f t="shared" si="50"/>
        <v>9.2000000000000011</v>
      </c>
      <c r="U265" s="75">
        <v>13</v>
      </c>
      <c r="V265" s="78">
        <f t="shared" si="51"/>
        <v>2.6</v>
      </c>
      <c r="W265" s="75">
        <v>10</v>
      </c>
      <c r="X265" s="78">
        <f t="shared" si="52"/>
        <v>12</v>
      </c>
      <c r="Y265" s="77">
        <f t="shared" si="53"/>
        <v>31.6</v>
      </c>
      <c r="Z265" s="79">
        <f t="shared" si="54"/>
        <v>57.6</v>
      </c>
    </row>
    <row r="266" spans="1:26" x14ac:dyDescent="0.25">
      <c r="A266" s="75">
        <v>115</v>
      </c>
      <c r="B266" s="80" t="s">
        <v>1022</v>
      </c>
      <c r="C266" s="80" t="s">
        <v>781</v>
      </c>
      <c r="D266" s="80" t="s">
        <v>3974</v>
      </c>
      <c r="E266" s="80">
        <v>3</v>
      </c>
      <c r="F266" s="80">
        <v>3</v>
      </c>
      <c r="G266" s="80">
        <v>2</v>
      </c>
      <c r="H266" s="80">
        <v>3</v>
      </c>
      <c r="I266" s="77">
        <f t="shared" si="44"/>
        <v>13.75</v>
      </c>
      <c r="J266" s="75">
        <v>8</v>
      </c>
      <c r="K266" s="78">
        <f t="shared" si="45"/>
        <v>2</v>
      </c>
      <c r="L266" s="75">
        <v>8</v>
      </c>
      <c r="M266" s="78">
        <f t="shared" si="46"/>
        <v>2</v>
      </c>
      <c r="N266" s="75">
        <v>11</v>
      </c>
      <c r="O266" s="78">
        <f t="shared" si="47"/>
        <v>2.75</v>
      </c>
      <c r="P266" s="77">
        <f t="shared" si="48"/>
        <v>6.75</v>
      </c>
      <c r="Q266" s="75">
        <v>16</v>
      </c>
      <c r="R266" s="78">
        <f t="shared" si="49"/>
        <v>9.6</v>
      </c>
      <c r="S266" s="75">
        <v>23</v>
      </c>
      <c r="T266" s="78">
        <f t="shared" si="50"/>
        <v>9.2000000000000011</v>
      </c>
      <c r="U266" s="75">
        <v>17</v>
      </c>
      <c r="V266" s="78">
        <f t="shared" si="51"/>
        <v>3.4000000000000004</v>
      </c>
      <c r="W266" s="75">
        <v>12</v>
      </c>
      <c r="X266" s="78">
        <f t="shared" si="52"/>
        <v>14.399999999999999</v>
      </c>
      <c r="Y266" s="77">
        <f t="shared" si="53"/>
        <v>36.6</v>
      </c>
      <c r="Z266" s="79">
        <f t="shared" si="54"/>
        <v>57.1</v>
      </c>
    </row>
    <row r="267" spans="1:26" x14ac:dyDescent="0.25">
      <c r="A267" s="80">
        <v>116</v>
      </c>
      <c r="B267" s="80" t="s">
        <v>1028</v>
      </c>
      <c r="C267" s="80" t="s">
        <v>882</v>
      </c>
      <c r="D267" s="80" t="s">
        <v>1034</v>
      </c>
      <c r="E267" s="80">
        <v>5</v>
      </c>
      <c r="F267" s="80">
        <v>5</v>
      </c>
      <c r="G267" s="80">
        <v>5</v>
      </c>
      <c r="H267" s="80">
        <v>5</v>
      </c>
      <c r="I267" s="77">
        <f t="shared" si="44"/>
        <v>25</v>
      </c>
      <c r="J267" s="75">
        <v>20</v>
      </c>
      <c r="K267" s="78">
        <f t="shared" si="45"/>
        <v>5</v>
      </c>
      <c r="L267" s="75">
        <v>20</v>
      </c>
      <c r="M267" s="78">
        <f t="shared" si="46"/>
        <v>5</v>
      </c>
      <c r="N267" s="75">
        <v>20</v>
      </c>
      <c r="O267" s="78">
        <f t="shared" si="47"/>
        <v>5</v>
      </c>
      <c r="P267" s="77">
        <f t="shared" si="48"/>
        <v>15</v>
      </c>
      <c r="Q267" s="75">
        <v>9</v>
      </c>
      <c r="R267" s="78">
        <f t="shared" si="49"/>
        <v>5.3999999999999995</v>
      </c>
      <c r="S267" s="75">
        <v>8</v>
      </c>
      <c r="T267" s="78">
        <f t="shared" si="50"/>
        <v>3.2</v>
      </c>
      <c r="U267" s="75">
        <v>12</v>
      </c>
      <c r="V267" s="78">
        <f t="shared" si="51"/>
        <v>2.4000000000000004</v>
      </c>
      <c r="W267" s="75">
        <v>5</v>
      </c>
      <c r="X267" s="78">
        <f t="shared" si="52"/>
        <v>6</v>
      </c>
      <c r="Y267" s="77">
        <f t="shared" si="53"/>
        <v>17</v>
      </c>
      <c r="Z267" s="79">
        <f t="shared" si="54"/>
        <v>57</v>
      </c>
    </row>
    <row r="268" spans="1:26" x14ac:dyDescent="0.25">
      <c r="A268" s="75">
        <v>117</v>
      </c>
      <c r="B268" s="80" t="s">
        <v>3966</v>
      </c>
      <c r="C268" s="80" t="s">
        <v>873</v>
      </c>
      <c r="D268" s="80" t="s">
        <v>3975</v>
      </c>
      <c r="E268" s="80">
        <v>4</v>
      </c>
      <c r="F268" s="80">
        <v>3</v>
      </c>
      <c r="G268" s="80">
        <v>3</v>
      </c>
      <c r="H268" s="80">
        <v>3</v>
      </c>
      <c r="I268" s="77">
        <f t="shared" si="44"/>
        <v>16.25</v>
      </c>
      <c r="J268" s="75">
        <v>10</v>
      </c>
      <c r="K268" s="78">
        <f t="shared" si="45"/>
        <v>2.5</v>
      </c>
      <c r="L268" s="75">
        <v>9</v>
      </c>
      <c r="M268" s="78">
        <f t="shared" si="46"/>
        <v>2.25</v>
      </c>
      <c r="N268" s="75">
        <v>13</v>
      </c>
      <c r="O268" s="78">
        <f t="shared" si="47"/>
        <v>3.25</v>
      </c>
      <c r="P268" s="77">
        <f t="shared" si="48"/>
        <v>8</v>
      </c>
      <c r="Q268" s="75">
        <v>17</v>
      </c>
      <c r="R268" s="78">
        <f t="shared" si="49"/>
        <v>10.199999999999999</v>
      </c>
      <c r="S268" s="75">
        <v>6</v>
      </c>
      <c r="T268" s="78">
        <f t="shared" si="50"/>
        <v>2.4000000000000004</v>
      </c>
      <c r="U268" s="75">
        <v>16</v>
      </c>
      <c r="V268" s="78">
        <f t="shared" si="51"/>
        <v>3.2</v>
      </c>
      <c r="W268" s="75">
        <v>14</v>
      </c>
      <c r="X268" s="78">
        <f t="shared" si="52"/>
        <v>16.8</v>
      </c>
      <c r="Y268" s="77">
        <f t="shared" si="53"/>
        <v>32.6</v>
      </c>
      <c r="Z268" s="79">
        <f t="shared" si="54"/>
        <v>56.85</v>
      </c>
    </row>
    <row r="269" spans="1:26" x14ac:dyDescent="0.25">
      <c r="A269" s="80">
        <v>118</v>
      </c>
      <c r="B269" s="80" t="s">
        <v>219</v>
      </c>
      <c r="C269" s="80" t="s">
        <v>842</v>
      </c>
      <c r="D269" s="80" t="s">
        <v>3907</v>
      </c>
      <c r="E269" s="80">
        <v>4</v>
      </c>
      <c r="F269" s="80">
        <v>3</v>
      </c>
      <c r="G269" s="80">
        <v>3</v>
      </c>
      <c r="H269" s="80">
        <v>3</v>
      </c>
      <c r="I269" s="77">
        <f t="shared" si="44"/>
        <v>16.25</v>
      </c>
      <c r="J269" s="75">
        <v>9</v>
      </c>
      <c r="K269" s="78">
        <f t="shared" si="45"/>
        <v>2.25</v>
      </c>
      <c r="L269" s="75">
        <v>13</v>
      </c>
      <c r="M269" s="78">
        <f t="shared" si="46"/>
        <v>3.25</v>
      </c>
      <c r="N269" s="75">
        <v>10</v>
      </c>
      <c r="O269" s="78">
        <f t="shared" si="47"/>
        <v>2.5</v>
      </c>
      <c r="P269" s="77">
        <f t="shared" si="48"/>
        <v>8</v>
      </c>
      <c r="Q269" s="75">
        <v>18</v>
      </c>
      <c r="R269" s="78">
        <f t="shared" si="49"/>
        <v>10.799999999999999</v>
      </c>
      <c r="S269" s="75">
        <v>13</v>
      </c>
      <c r="T269" s="78">
        <f t="shared" si="50"/>
        <v>5.2</v>
      </c>
      <c r="U269" s="75">
        <v>11</v>
      </c>
      <c r="V269" s="78">
        <f t="shared" si="51"/>
        <v>2.2000000000000002</v>
      </c>
      <c r="W269" s="75">
        <v>12</v>
      </c>
      <c r="X269" s="78">
        <f t="shared" si="52"/>
        <v>14.399999999999999</v>
      </c>
      <c r="Y269" s="77">
        <f t="shared" si="53"/>
        <v>32.599999999999994</v>
      </c>
      <c r="Z269" s="79">
        <f t="shared" si="54"/>
        <v>56.849999999999994</v>
      </c>
    </row>
    <row r="270" spans="1:26" x14ac:dyDescent="0.25">
      <c r="A270" s="75">
        <v>119</v>
      </c>
      <c r="B270" s="80" t="s">
        <v>1243</v>
      </c>
      <c r="C270" s="80" t="s">
        <v>915</v>
      </c>
      <c r="D270" s="80" t="s">
        <v>217</v>
      </c>
      <c r="E270" s="80">
        <v>5</v>
      </c>
      <c r="F270" s="80">
        <v>4</v>
      </c>
      <c r="G270" s="80">
        <v>4</v>
      </c>
      <c r="H270" s="80">
        <v>5</v>
      </c>
      <c r="I270" s="77">
        <f t="shared" si="44"/>
        <v>22.5</v>
      </c>
      <c r="J270" s="75">
        <v>17</v>
      </c>
      <c r="K270" s="78">
        <f t="shared" si="45"/>
        <v>4.25</v>
      </c>
      <c r="L270" s="75">
        <v>17</v>
      </c>
      <c r="M270" s="78">
        <f t="shared" si="46"/>
        <v>4.25</v>
      </c>
      <c r="N270" s="75">
        <v>18</v>
      </c>
      <c r="O270" s="78">
        <f t="shared" si="47"/>
        <v>4.5</v>
      </c>
      <c r="P270" s="77">
        <f t="shared" si="48"/>
        <v>13</v>
      </c>
      <c r="Q270" s="75">
        <v>8</v>
      </c>
      <c r="R270" s="78">
        <f t="shared" si="49"/>
        <v>4.8</v>
      </c>
      <c r="S270" s="75">
        <v>7</v>
      </c>
      <c r="T270" s="78">
        <f t="shared" si="50"/>
        <v>2.8000000000000003</v>
      </c>
      <c r="U270" s="75">
        <v>8</v>
      </c>
      <c r="V270" s="78">
        <f t="shared" si="51"/>
        <v>1.6</v>
      </c>
      <c r="W270" s="75">
        <v>10</v>
      </c>
      <c r="X270" s="78">
        <f t="shared" si="52"/>
        <v>12</v>
      </c>
      <c r="Y270" s="77">
        <f t="shared" si="53"/>
        <v>21.2</v>
      </c>
      <c r="Z270" s="79">
        <f t="shared" si="54"/>
        <v>56.7</v>
      </c>
    </row>
    <row r="271" spans="1:26" x14ac:dyDescent="0.25">
      <c r="A271" s="80">
        <v>120</v>
      </c>
      <c r="B271" s="80" t="s">
        <v>958</v>
      </c>
      <c r="C271" s="80" t="s">
        <v>3976</v>
      </c>
      <c r="D271" s="80" t="s">
        <v>27</v>
      </c>
      <c r="E271" s="80">
        <v>3</v>
      </c>
      <c r="F271" s="80">
        <v>2</v>
      </c>
      <c r="G271" s="80">
        <v>2</v>
      </c>
      <c r="H271" s="80">
        <v>3</v>
      </c>
      <c r="I271" s="77">
        <f t="shared" si="44"/>
        <v>12.5</v>
      </c>
      <c r="J271" s="75">
        <v>9</v>
      </c>
      <c r="K271" s="78">
        <f t="shared" si="45"/>
        <v>2.25</v>
      </c>
      <c r="L271" s="75">
        <v>10</v>
      </c>
      <c r="M271" s="78">
        <f t="shared" si="46"/>
        <v>2.5</v>
      </c>
      <c r="N271" s="75">
        <v>9</v>
      </c>
      <c r="O271" s="78">
        <f t="shared" si="47"/>
        <v>2.25</v>
      </c>
      <c r="P271" s="77">
        <f t="shared" si="48"/>
        <v>7</v>
      </c>
      <c r="Q271" s="75">
        <v>16</v>
      </c>
      <c r="R271" s="78">
        <f t="shared" si="49"/>
        <v>9.6</v>
      </c>
      <c r="S271" s="75">
        <v>18</v>
      </c>
      <c r="T271" s="78">
        <f t="shared" si="50"/>
        <v>7.2</v>
      </c>
      <c r="U271" s="75">
        <v>23</v>
      </c>
      <c r="V271" s="78">
        <f t="shared" si="51"/>
        <v>4.6000000000000005</v>
      </c>
      <c r="W271" s="75">
        <v>13</v>
      </c>
      <c r="X271" s="78">
        <f t="shared" si="52"/>
        <v>15.6</v>
      </c>
      <c r="Y271" s="77">
        <f t="shared" si="53"/>
        <v>37</v>
      </c>
      <c r="Z271" s="79">
        <f t="shared" si="54"/>
        <v>56.5</v>
      </c>
    </row>
    <row r="272" spans="1:26" x14ac:dyDescent="0.25">
      <c r="A272" s="80">
        <v>121</v>
      </c>
      <c r="B272" s="80" t="s">
        <v>3977</v>
      </c>
      <c r="C272" s="80" t="s">
        <v>829</v>
      </c>
      <c r="D272" s="80" t="s">
        <v>256</v>
      </c>
      <c r="E272" s="80">
        <v>4</v>
      </c>
      <c r="F272" s="80">
        <v>4</v>
      </c>
      <c r="G272" s="80">
        <v>3</v>
      </c>
      <c r="H272" s="80">
        <v>4</v>
      </c>
      <c r="I272" s="77">
        <f t="shared" si="44"/>
        <v>18.75</v>
      </c>
      <c r="J272" s="75">
        <v>15</v>
      </c>
      <c r="K272" s="78">
        <f t="shared" si="45"/>
        <v>3.75</v>
      </c>
      <c r="L272" s="75">
        <v>14</v>
      </c>
      <c r="M272" s="78">
        <f t="shared" si="46"/>
        <v>3.5</v>
      </c>
      <c r="N272" s="75">
        <v>15</v>
      </c>
      <c r="O272" s="78">
        <f t="shared" si="47"/>
        <v>3.75</v>
      </c>
      <c r="P272" s="77">
        <f t="shared" si="48"/>
        <v>11</v>
      </c>
      <c r="Q272" s="75">
        <v>14</v>
      </c>
      <c r="R272" s="78">
        <f t="shared" si="49"/>
        <v>8.4</v>
      </c>
      <c r="S272" s="75">
        <v>11</v>
      </c>
      <c r="T272" s="78">
        <f t="shared" si="50"/>
        <v>4.4000000000000004</v>
      </c>
      <c r="U272" s="75">
        <v>13</v>
      </c>
      <c r="V272" s="78">
        <f t="shared" si="51"/>
        <v>2.6</v>
      </c>
      <c r="W272" s="75">
        <v>9</v>
      </c>
      <c r="X272" s="78">
        <f t="shared" si="52"/>
        <v>10.799999999999999</v>
      </c>
      <c r="Y272" s="77">
        <f t="shared" si="53"/>
        <v>26.2</v>
      </c>
      <c r="Z272" s="79">
        <f t="shared" si="54"/>
        <v>55.95</v>
      </c>
    </row>
    <row r="273" spans="1:26" x14ac:dyDescent="0.25">
      <c r="A273" s="75">
        <v>122</v>
      </c>
      <c r="B273" s="80" t="s">
        <v>3978</v>
      </c>
      <c r="C273" s="80" t="s">
        <v>1039</v>
      </c>
      <c r="D273" s="80" t="s">
        <v>3979</v>
      </c>
      <c r="E273" s="80">
        <v>4</v>
      </c>
      <c r="F273" s="80">
        <v>4</v>
      </c>
      <c r="G273" s="80">
        <v>4</v>
      </c>
      <c r="H273" s="80">
        <v>3</v>
      </c>
      <c r="I273" s="77">
        <f t="shared" si="44"/>
        <v>18.75</v>
      </c>
      <c r="J273" s="75">
        <v>12</v>
      </c>
      <c r="K273" s="78">
        <f t="shared" si="45"/>
        <v>3</v>
      </c>
      <c r="L273" s="75">
        <v>12</v>
      </c>
      <c r="M273" s="78">
        <f t="shared" si="46"/>
        <v>3</v>
      </c>
      <c r="N273" s="75">
        <v>17</v>
      </c>
      <c r="O273" s="78">
        <f t="shared" si="47"/>
        <v>4.25</v>
      </c>
      <c r="P273" s="77">
        <f t="shared" si="48"/>
        <v>10.25</v>
      </c>
      <c r="Q273" s="75">
        <v>14</v>
      </c>
      <c r="R273" s="78">
        <f t="shared" si="49"/>
        <v>8.4</v>
      </c>
      <c r="S273" s="75">
        <v>10</v>
      </c>
      <c r="T273" s="78">
        <f t="shared" si="50"/>
        <v>4</v>
      </c>
      <c r="U273" s="75">
        <v>11</v>
      </c>
      <c r="V273" s="78">
        <f t="shared" si="51"/>
        <v>2.2000000000000002</v>
      </c>
      <c r="W273" s="75">
        <v>10</v>
      </c>
      <c r="X273" s="78">
        <f t="shared" si="52"/>
        <v>12</v>
      </c>
      <c r="Y273" s="77">
        <f t="shared" si="53"/>
        <v>26.6</v>
      </c>
      <c r="Z273" s="79">
        <f t="shared" si="54"/>
        <v>55.6</v>
      </c>
    </row>
    <row r="274" spans="1:26" x14ac:dyDescent="0.25">
      <c r="A274" s="80">
        <v>123</v>
      </c>
      <c r="B274" s="80" t="s">
        <v>44</v>
      </c>
      <c r="C274" s="80" t="s">
        <v>3980</v>
      </c>
      <c r="D274" s="80" t="s">
        <v>3981</v>
      </c>
      <c r="E274" s="80">
        <v>3</v>
      </c>
      <c r="F274" s="80">
        <v>3</v>
      </c>
      <c r="G274" s="80">
        <v>2</v>
      </c>
      <c r="H274" s="80">
        <v>2</v>
      </c>
      <c r="I274" s="77">
        <f t="shared" si="44"/>
        <v>12.5</v>
      </c>
      <c r="J274" s="75">
        <v>10</v>
      </c>
      <c r="K274" s="78">
        <f t="shared" si="45"/>
        <v>2.5</v>
      </c>
      <c r="L274" s="75">
        <v>8</v>
      </c>
      <c r="M274" s="78">
        <f t="shared" si="46"/>
        <v>2</v>
      </c>
      <c r="N274" s="75">
        <v>9</v>
      </c>
      <c r="O274" s="78">
        <f t="shared" si="47"/>
        <v>2.25</v>
      </c>
      <c r="P274" s="77">
        <f t="shared" si="48"/>
        <v>6.75</v>
      </c>
      <c r="Q274" s="75">
        <v>21</v>
      </c>
      <c r="R274" s="78">
        <f t="shared" si="49"/>
        <v>12.6</v>
      </c>
      <c r="S274" s="75">
        <v>16</v>
      </c>
      <c r="T274" s="78">
        <f t="shared" si="50"/>
        <v>6.4</v>
      </c>
      <c r="U274" s="75">
        <v>14</v>
      </c>
      <c r="V274" s="78">
        <f t="shared" si="51"/>
        <v>2.8000000000000003</v>
      </c>
      <c r="W274" s="75">
        <v>11</v>
      </c>
      <c r="X274" s="78">
        <f t="shared" si="52"/>
        <v>13.2</v>
      </c>
      <c r="Y274" s="77">
        <f t="shared" si="53"/>
        <v>35</v>
      </c>
      <c r="Z274" s="79">
        <f t="shared" si="54"/>
        <v>54.25</v>
      </c>
    </row>
    <row r="275" spans="1:26" x14ac:dyDescent="0.25">
      <c r="A275" s="80">
        <v>124</v>
      </c>
      <c r="B275" s="80" t="s">
        <v>227</v>
      </c>
      <c r="C275" s="80" t="s">
        <v>831</v>
      </c>
      <c r="D275" s="80" t="s">
        <v>3982</v>
      </c>
      <c r="E275" s="80">
        <v>2</v>
      </c>
      <c r="F275" s="80">
        <v>2</v>
      </c>
      <c r="G275" s="80">
        <v>3</v>
      </c>
      <c r="H275" s="80">
        <v>4</v>
      </c>
      <c r="I275" s="77">
        <f t="shared" si="44"/>
        <v>13.75</v>
      </c>
      <c r="J275" s="75">
        <v>12</v>
      </c>
      <c r="K275" s="78">
        <f t="shared" si="45"/>
        <v>3</v>
      </c>
      <c r="L275" s="75">
        <v>12</v>
      </c>
      <c r="M275" s="78">
        <f t="shared" si="46"/>
        <v>3</v>
      </c>
      <c r="N275" s="75">
        <v>11</v>
      </c>
      <c r="O275" s="78">
        <f t="shared" si="47"/>
        <v>2.75</v>
      </c>
      <c r="P275" s="77">
        <f t="shared" si="48"/>
        <v>8.75</v>
      </c>
      <c r="Q275" s="75">
        <v>16</v>
      </c>
      <c r="R275" s="78">
        <f t="shared" si="49"/>
        <v>9.6</v>
      </c>
      <c r="S275" s="75">
        <v>21</v>
      </c>
      <c r="T275" s="78">
        <f t="shared" si="50"/>
        <v>8.4</v>
      </c>
      <c r="U275" s="75">
        <v>10</v>
      </c>
      <c r="V275" s="78">
        <f t="shared" si="51"/>
        <v>2</v>
      </c>
      <c r="W275" s="75">
        <v>9</v>
      </c>
      <c r="X275" s="78">
        <f t="shared" si="52"/>
        <v>10.799999999999999</v>
      </c>
      <c r="Y275" s="77">
        <f t="shared" si="53"/>
        <v>30.799999999999997</v>
      </c>
      <c r="Z275" s="79">
        <f t="shared" si="54"/>
        <v>53.3</v>
      </c>
    </row>
    <row r="276" spans="1:26" x14ac:dyDescent="0.25">
      <c r="A276" s="75">
        <v>125</v>
      </c>
      <c r="B276" s="80" t="s">
        <v>887</v>
      </c>
      <c r="C276" s="80" t="s">
        <v>1031</v>
      </c>
      <c r="D276" s="80" t="s">
        <v>833</v>
      </c>
      <c r="E276" s="80">
        <v>3</v>
      </c>
      <c r="F276" s="80">
        <v>3</v>
      </c>
      <c r="G276" s="80">
        <v>3</v>
      </c>
      <c r="H276" s="80">
        <v>3</v>
      </c>
      <c r="I276" s="77">
        <f t="shared" si="44"/>
        <v>15</v>
      </c>
      <c r="J276" s="75">
        <v>8</v>
      </c>
      <c r="K276" s="78">
        <f t="shared" si="45"/>
        <v>2</v>
      </c>
      <c r="L276" s="75">
        <v>10</v>
      </c>
      <c r="M276" s="78">
        <f t="shared" si="46"/>
        <v>2.5</v>
      </c>
      <c r="N276" s="75">
        <v>8</v>
      </c>
      <c r="O276" s="78">
        <f t="shared" si="47"/>
        <v>2</v>
      </c>
      <c r="P276" s="77">
        <f t="shared" si="48"/>
        <v>6.5</v>
      </c>
      <c r="Q276" s="75">
        <v>15</v>
      </c>
      <c r="R276" s="78">
        <f t="shared" si="49"/>
        <v>9</v>
      </c>
      <c r="S276" s="75">
        <v>15</v>
      </c>
      <c r="T276" s="78">
        <f t="shared" si="50"/>
        <v>6</v>
      </c>
      <c r="U276" s="75">
        <v>17</v>
      </c>
      <c r="V276" s="78">
        <f t="shared" si="51"/>
        <v>3.4000000000000004</v>
      </c>
      <c r="W276" s="75">
        <v>11</v>
      </c>
      <c r="X276" s="78">
        <f t="shared" si="52"/>
        <v>13.2</v>
      </c>
      <c r="Y276" s="77">
        <f t="shared" si="53"/>
        <v>31.599999999999998</v>
      </c>
      <c r="Z276" s="79">
        <f t="shared" si="54"/>
        <v>53.099999999999994</v>
      </c>
    </row>
    <row r="277" spans="1:26" x14ac:dyDescent="0.25">
      <c r="A277" s="80">
        <v>126</v>
      </c>
      <c r="B277" s="80" t="s">
        <v>45</v>
      </c>
      <c r="C277" s="80" t="s">
        <v>189</v>
      </c>
      <c r="D277" s="80" t="s">
        <v>805</v>
      </c>
      <c r="E277" s="80">
        <v>3</v>
      </c>
      <c r="F277" s="80">
        <v>3</v>
      </c>
      <c r="G277" s="80">
        <v>3</v>
      </c>
      <c r="H277" s="80">
        <v>3</v>
      </c>
      <c r="I277" s="77">
        <f t="shared" si="44"/>
        <v>15</v>
      </c>
      <c r="J277" s="75">
        <v>9</v>
      </c>
      <c r="K277" s="78">
        <f t="shared" si="45"/>
        <v>2.25</v>
      </c>
      <c r="L277" s="75">
        <v>13</v>
      </c>
      <c r="M277" s="78">
        <f t="shared" si="46"/>
        <v>3.25</v>
      </c>
      <c r="N277" s="75">
        <v>9</v>
      </c>
      <c r="O277" s="78">
        <f t="shared" si="47"/>
        <v>2.25</v>
      </c>
      <c r="P277" s="77">
        <f t="shared" si="48"/>
        <v>7.75</v>
      </c>
      <c r="Q277" s="75">
        <v>11</v>
      </c>
      <c r="R277" s="78">
        <f t="shared" si="49"/>
        <v>6.6</v>
      </c>
      <c r="S277" s="75">
        <v>17</v>
      </c>
      <c r="T277" s="78">
        <f t="shared" si="50"/>
        <v>6.8000000000000007</v>
      </c>
      <c r="U277" s="75">
        <v>11</v>
      </c>
      <c r="V277" s="78">
        <f t="shared" si="51"/>
        <v>2.2000000000000002</v>
      </c>
      <c r="W277" s="75">
        <v>12</v>
      </c>
      <c r="X277" s="78">
        <f t="shared" si="52"/>
        <v>14.399999999999999</v>
      </c>
      <c r="Y277" s="77">
        <f t="shared" si="53"/>
        <v>30</v>
      </c>
      <c r="Z277" s="79">
        <f t="shared" si="54"/>
        <v>52.75</v>
      </c>
    </row>
    <row r="278" spans="1:26" x14ac:dyDescent="0.25">
      <c r="A278" s="80">
        <v>127</v>
      </c>
      <c r="B278" s="80" t="s">
        <v>3983</v>
      </c>
      <c r="C278" s="80" t="s">
        <v>3946</v>
      </c>
      <c r="D278" s="80" t="s">
        <v>1081</v>
      </c>
      <c r="E278" s="80">
        <v>4</v>
      </c>
      <c r="F278" s="80">
        <v>3</v>
      </c>
      <c r="G278" s="80">
        <v>3</v>
      </c>
      <c r="H278" s="80">
        <v>3</v>
      </c>
      <c r="I278" s="77">
        <f t="shared" si="44"/>
        <v>16.25</v>
      </c>
      <c r="J278" s="75">
        <v>14</v>
      </c>
      <c r="K278" s="78">
        <f t="shared" si="45"/>
        <v>3.5</v>
      </c>
      <c r="L278" s="75">
        <v>10</v>
      </c>
      <c r="M278" s="78">
        <f t="shared" si="46"/>
        <v>2.5</v>
      </c>
      <c r="N278" s="75">
        <v>12</v>
      </c>
      <c r="O278" s="78">
        <f t="shared" si="47"/>
        <v>3</v>
      </c>
      <c r="P278" s="77">
        <f t="shared" si="48"/>
        <v>9</v>
      </c>
      <c r="Q278" s="75">
        <v>12</v>
      </c>
      <c r="R278" s="78">
        <f t="shared" si="49"/>
        <v>7.1999999999999993</v>
      </c>
      <c r="S278" s="75">
        <v>13</v>
      </c>
      <c r="T278" s="78">
        <f t="shared" si="50"/>
        <v>5.2</v>
      </c>
      <c r="U278" s="75">
        <v>10</v>
      </c>
      <c r="V278" s="78">
        <f t="shared" si="51"/>
        <v>2</v>
      </c>
      <c r="W278" s="75">
        <v>10</v>
      </c>
      <c r="X278" s="78">
        <f t="shared" si="52"/>
        <v>12</v>
      </c>
      <c r="Y278" s="77">
        <f t="shared" si="53"/>
        <v>26.4</v>
      </c>
      <c r="Z278" s="79">
        <f t="shared" si="54"/>
        <v>51.65</v>
      </c>
    </row>
    <row r="279" spans="1:26" x14ac:dyDescent="0.25">
      <c r="A279" s="75">
        <v>128</v>
      </c>
      <c r="B279" s="80" t="s">
        <v>3984</v>
      </c>
      <c r="C279" s="80" t="s">
        <v>3930</v>
      </c>
      <c r="D279" s="80" t="s">
        <v>977</v>
      </c>
      <c r="E279" s="80">
        <v>3</v>
      </c>
      <c r="F279" s="80">
        <v>3</v>
      </c>
      <c r="G279" s="80">
        <v>3</v>
      </c>
      <c r="H279" s="80">
        <v>3</v>
      </c>
      <c r="I279" s="77">
        <f t="shared" si="44"/>
        <v>15</v>
      </c>
      <c r="J279" s="75">
        <v>9</v>
      </c>
      <c r="K279" s="78">
        <f t="shared" si="45"/>
        <v>2.25</v>
      </c>
      <c r="L279" s="75">
        <v>12</v>
      </c>
      <c r="M279" s="78">
        <f t="shared" si="46"/>
        <v>3</v>
      </c>
      <c r="N279" s="122">
        <v>8</v>
      </c>
      <c r="O279" s="78">
        <f t="shared" si="47"/>
        <v>2</v>
      </c>
      <c r="P279" s="77">
        <f t="shared" si="48"/>
        <v>7.25</v>
      </c>
      <c r="Q279" s="75">
        <v>18</v>
      </c>
      <c r="R279" s="78">
        <f t="shared" si="49"/>
        <v>10.799999999999999</v>
      </c>
      <c r="S279" s="75">
        <v>13</v>
      </c>
      <c r="T279" s="78">
        <f t="shared" si="50"/>
        <v>5.2</v>
      </c>
      <c r="U279" s="75">
        <v>16</v>
      </c>
      <c r="V279" s="78">
        <f t="shared" si="51"/>
        <v>3.2</v>
      </c>
      <c r="W279" s="75">
        <v>8</v>
      </c>
      <c r="X279" s="78">
        <f t="shared" si="52"/>
        <v>9.6</v>
      </c>
      <c r="Y279" s="77">
        <f t="shared" si="53"/>
        <v>28.799999999999997</v>
      </c>
      <c r="Z279" s="79">
        <f t="shared" si="54"/>
        <v>51.05</v>
      </c>
    </row>
    <row r="280" spans="1:26" x14ac:dyDescent="0.25">
      <c r="A280" s="80">
        <v>129</v>
      </c>
      <c r="B280" s="80" t="s">
        <v>3985</v>
      </c>
      <c r="C280" s="80" t="s">
        <v>828</v>
      </c>
      <c r="D280" s="80" t="s">
        <v>913</v>
      </c>
      <c r="E280" s="80">
        <v>3</v>
      </c>
      <c r="F280" s="80">
        <v>3</v>
      </c>
      <c r="G280" s="80">
        <v>3</v>
      </c>
      <c r="H280" s="80">
        <v>3</v>
      </c>
      <c r="I280" s="77">
        <f t="shared" ref="I280:I281" si="55">((E280+F280+G280+H280)/4)*5</f>
        <v>15</v>
      </c>
      <c r="J280" s="75">
        <v>9</v>
      </c>
      <c r="K280" s="78">
        <f t="shared" ref="K280:K281" si="56">J280/4</f>
        <v>2.25</v>
      </c>
      <c r="L280" s="75">
        <v>12</v>
      </c>
      <c r="M280" s="78">
        <f t="shared" ref="M280:M281" si="57">L280/4</f>
        <v>3</v>
      </c>
      <c r="N280" s="75">
        <v>8</v>
      </c>
      <c r="O280" s="78">
        <f t="shared" ref="O280:O281" si="58">N280/4</f>
        <v>2</v>
      </c>
      <c r="P280" s="77">
        <f t="shared" ref="P280:P281" si="59">K280+M280+O280</f>
        <v>7.25</v>
      </c>
      <c r="Q280" s="75">
        <v>14</v>
      </c>
      <c r="R280" s="78">
        <f t="shared" ref="R280:R281" si="60">Q280*0.6</f>
        <v>8.4</v>
      </c>
      <c r="S280" s="75">
        <v>17</v>
      </c>
      <c r="T280" s="78">
        <f t="shared" ref="T280:T281" si="61">S280*0.4</f>
        <v>6.8000000000000007</v>
      </c>
      <c r="U280" s="75">
        <v>13</v>
      </c>
      <c r="V280" s="78">
        <f t="shared" ref="V280:V281" si="62">U280*0.2</f>
        <v>2.6</v>
      </c>
      <c r="W280" s="75">
        <v>9</v>
      </c>
      <c r="X280" s="78">
        <f t="shared" ref="X280:X281" si="63">W280*1.2</f>
        <v>10.799999999999999</v>
      </c>
      <c r="Y280" s="77">
        <f t="shared" ref="Y280:Y281" si="64">R280+T280+V280+X280</f>
        <v>28.6</v>
      </c>
      <c r="Z280" s="79">
        <f t="shared" ref="Z280:Z281" si="65">I280+P280+Y280</f>
        <v>50.85</v>
      </c>
    </row>
    <row r="281" spans="1:26" x14ac:dyDescent="0.25">
      <c r="A281" s="80">
        <v>130</v>
      </c>
      <c r="B281" s="80" t="s">
        <v>244</v>
      </c>
      <c r="C281" s="80" t="s">
        <v>221</v>
      </c>
      <c r="D281" s="80" t="s">
        <v>69</v>
      </c>
      <c r="E281" s="80">
        <v>3</v>
      </c>
      <c r="F281" s="80">
        <v>3</v>
      </c>
      <c r="G281" s="80">
        <v>3</v>
      </c>
      <c r="H281" s="80">
        <v>4</v>
      </c>
      <c r="I281" s="77">
        <f t="shared" si="55"/>
        <v>16.25</v>
      </c>
      <c r="J281" s="75">
        <v>12</v>
      </c>
      <c r="K281" s="78">
        <f t="shared" si="56"/>
        <v>3</v>
      </c>
      <c r="L281" s="75">
        <v>10</v>
      </c>
      <c r="M281" s="78">
        <f t="shared" si="57"/>
        <v>2.5</v>
      </c>
      <c r="N281" s="75">
        <v>10</v>
      </c>
      <c r="O281" s="78">
        <f t="shared" si="58"/>
        <v>2.5</v>
      </c>
      <c r="P281" s="77">
        <f t="shared" si="59"/>
        <v>8</v>
      </c>
      <c r="Q281" s="75">
        <v>13</v>
      </c>
      <c r="R281" s="78">
        <f t="shared" si="60"/>
        <v>7.8</v>
      </c>
      <c r="S281" s="75">
        <v>21</v>
      </c>
      <c r="T281" s="78">
        <f t="shared" si="61"/>
        <v>8.4</v>
      </c>
      <c r="U281" s="75">
        <v>9</v>
      </c>
      <c r="V281" s="78">
        <f t="shared" si="62"/>
        <v>1.8</v>
      </c>
      <c r="W281" s="75">
        <v>6</v>
      </c>
      <c r="X281" s="78">
        <f t="shared" si="63"/>
        <v>7.1999999999999993</v>
      </c>
      <c r="Y281" s="77">
        <f t="shared" si="64"/>
        <v>25.2</v>
      </c>
      <c r="Z281" s="79">
        <f t="shared" si="65"/>
        <v>49.45</v>
      </c>
    </row>
    <row r="288" spans="1:26" ht="17.25" thickBot="1" x14ac:dyDescent="0.4">
      <c r="A288" s="520" t="s">
        <v>3986</v>
      </c>
      <c r="B288" s="511"/>
      <c r="C288" s="511"/>
      <c r="D288" s="511"/>
      <c r="E288" s="511"/>
      <c r="F288" s="511"/>
      <c r="G288" s="511"/>
      <c r="H288" s="511"/>
      <c r="I288" s="511"/>
      <c r="J288" s="511"/>
      <c r="K288" s="511"/>
      <c r="L288" s="511"/>
      <c r="M288" s="511"/>
      <c r="N288" s="511"/>
      <c r="O288" s="511"/>
      <c r="P288" s="511"/>
      <c r="Q288" s="511"/>
      <c r="R288" s="511"/>
      <c r="S288" s="511"/>
      <c r="T288" s="511"/>
      <c r="U288" s="511"/>
      <c r="V288" s="511"/>
      <c r="W288" s="511"/>
      <c r="X288" s="511"/>
    </row>
    <row r="289" spans="1:24" ht="16.5" thickBot="1" x14ac:dyDescent="0.3">
      <c r="A289" s="83"/>
      <c r="B289" s="84" t="s">
        <v>755</v>
      </c>
      <c r="C289" s="84"/>
      <c r="D289" s="85"/>
      <c r="E289" s="86"/>
      <c r="F289" s="87"/>
      <c r="G289" s="87"/>
      <c r="H289" s="87"/>
      <c r="I289" s="88"/>
      <c r="J289" s="89"/>
      <c r="K289" s="90"/>
      <c r="L289" s="89"/>
      <c r="M289" s="90" t="s">
        <v>756</v>
      </c>
      <c r="N289" s="91"/>
      <c r="O289" s="92"/>
      <c r="P289" s="93"/>
      <c r="Q289" s="92"/>
      <c r="R289" s="93"/>
      <c r="S289" s="92"/>
      <c r="T289" s="93"/>
      <c r="U289" s="92"/>
      <c r="V289" s="93"/>
      <c r="W289" s="94"/>
      <c r="X289" s="95"/>
    </row>
    <row r="290" spans="1:24" ht="15.75" thickBot="1" x14ac:dyDescent="0.3">
      <c r="A290" s="96"/>
      <c r="B290" s="97"/>
      <c r="C290" s="97"/>
      <c r="D290" s="98"/>
      <c r="E290" s="99" t="s">
        <v>860</v>
      </c>
      <c r="F290" s="100"/>
      <c r="G290" s="100"/>
      <c r="H290" s="100"/>
      <c r="I290" s="101"/>
      <c r="J290" s="102" t="s">
        <v>861</v>
      </c>
      <c r="K290" s="103"/>
      <c r="L290" s="104"/>
      <c r="M290" s="105"/>
      <c r="N290" s="106"/>
      <c r="O290" s="107"/>
      <c r="P290" s="93"/>
      <c r="Q290" s="92"/>
      <c r="R290" s="93" t="s">
        <v>759</v>
      </c>
      <c r="S290" s="108"/>
      <c r="T290" s="109"/>
      <c r="U290" s="108"/>
      <c r="V290" s="109"/>
      <c r="W290" s="110"/>
      <c r="X290" s="111"/>
    </row>
    <row r="291" spans="1:24" ht="15.75" thickBot="1" x14ac:dyDescent="0.3">
      <c r="A291" s="112" t="s">
        <v>760</v>
      </c>
      <c r="B291" s="100" t="s">
        <v>2</v>
      </c>
      <c r="C291" s="113" t="s">
        <v>862</v>
      </c>
      <c r="D291" s="100" t="s">
        <v>3</v>
      </c>
      <c r="E291" s="100">
        <v>6</v>
      </c>
      <c r="F291" s="100">
        <v>7</v>
      </c>
      <c r="G291" s="100">
        <v>8</v>
      </c>
      <c r="H291" s="100">
        <v>9</v>
      </c>
      <c r="I291" s="114" t="s">
        <v>762</v>
      </c>
      <c r="J291" s="115" t="s">
        <v>863</v>
      </c>
      <c r="K291" s="116"/>
      <c r="L291" s="117" t="s">
        <v>864</v>
      </c>
      <c r="M291" s="116"/>
      <c r="N291" s="118" t="s">
        <v>762</v>
      </c>
      <c r="O291" s="99" t="s">
        <v>865</v>
      </c>
      <c r="P291" s="119"/>
      <c r="Q291" s="99" t="s">
        <v>866</v>
      </c>
      <c r="R291" s="119"/>
      <c r="S291" s="99" t="s">
        <v>867</v>
      </c>
      <c r="T291" s="119"/>
      <c r="U291" s="99" t="s">
        <v>868</v>
      </c>
      <c r="V291" s="119"/>
      <c r="W291" s="120" t="s">
        <v>762</v>
      </c>
      <c r="X291" s="121" t="s">
        <v>762</v>
      </c>
    </row>
    <row r="292" spans="1:24" x14ac:dyDescent="0.25">
      <c r="A292" s="75">
        <v>1</v>
      </c>
      <c r="B292" s="127" t="s">
        <v>858</v>
      </c>
      <c r="C292" s="127" t="s">
        <v>204</v>
      </c>
      <c r="D292" s="127" t="s">
        <v>921</v>
      </c>
      <c r="E292" s="75">
        <v>4</v>
      </c>
      <c r="F292" s="75">
        <v>3</v>
      </c>
      <c r="G292" s="75">
        <v>3</v>
      </c>
      <c r="H292" s="75">
        <v>4</v>
      </c>
      <c r="I292" s="77">
        <f t="shared" ref="I292:I321" si="66">((E292+F292+G292+H292)/4)*5</f>
        <v>17.5</v>
      </c>
      <c r="J292" s="75">
        <v>9</v>
      </c>
      <c r="K292" s="78">
        <f t="shared" ref="K292:K321" si="67">(J292/4)*1.5</f>
        <v>3.375</v>
      </c>
      <c r="L292" s="75">
        <v>17</v>
      </c>
      <c r="M292" s="78">
        <f t="shared" ref="M292:M321" si="68">(L292/4)*1.5</f>
        <v>6.375</v>
      </c>
      <c r="N292" s="77">
        <f t="shared" ref="N292:N321" si="69">K292+M292</f>
        <v>9.75</v>
      </c>
      <c r="O292" s="75">
        <v>19</v>
      </c>
      <c r="P292" s="78">
        <f t="shared" ref="P292:P321" si="70">O292*0.6</f>
        <v>11.4</v>
      </c>
      <c r="Q292" s="75">
        <v>23</v>
      </c>
      <c r="R292" s="78">
        <f t="shared" ref="R292:R321" si="71">Q292*1.2</f>
        <v>27.599999999999998</v>
      </c>
      <c r="S292" s="75">
        <v>20</v>
      </c>
      <c r="T292" s="78">
        <f t="shared" ref="T292:T321" si="72">S292*0.2</f>
        <v>4</v>
      </c>
      <c r="U292" s="75">
        <v>20</v>
      </c>
      <c r="V292" s="78">
        <f t="shared" ref="V292:V321" si="73">U292*0.4</f>
        <v>8</v>
      </c>
      <c r="W292" s="77">
        <f t="shared" ref="W292:W321" si="74">P292+R292+T292+V292</f>
        <v>51</v>
      </c>
      <c r="X292" s="79">
        <f t="shared" ref="X292:X321" si="75">I292+N292+W292</f>
        <v>78.25</v>
      </c>
    </row>
    <row r="293" spans="1:24" x14ac:dyDescent="0.25">
      <c r="A293" s="82">
        <v>2</v>
      </c>
      <c r="B293" s="81" t="s">
        <v>1251</v>
      </c>
      <c r="C293" s="81" t="s">
        <v>800</v>
      </c>
      <c r="D293" s="81" t="s">
        <v>28</v>
      </c>
      <c r="E293" s="82">
        <v>5</v>
      </c>
      <c r="F293" s="82">
        <v>5</v>
      </c>
      <c r="G293" s="82">
        <v>5</v>
      </c>
      <c r="H293" s="82">
        <v>4</v>
      </c>
      <c r="I293" s="77">
        <f t="shared" si="66"/>
        <v>23.75</v>
      </c>
      <c r="J293" s="75">
        <v>13</v>
      </c>
      <c r="K293" s="78">
        <f t="shared" si="67"/>
        <v>4.875</v>
      </c>
      <c r="L293" s="75">
        <v>17</v>
      </c>
      <c r="M293" s="78">
        <f t="shared" si="68"/>
        <v>6.375</v>
      </c>
      <c r="N293" s="77">
        <f t="shared" si="69"/>
        <v>11.25</v>
      </c>
      <c r="O293" s="75">
        <v>18</v>
      </c>
      <c r="P293" s="78">
        <f t="shared" si="70"/>
        <v>10.799999999999999</v>
      </c>
      <c r="Q293" s="75">
        <v>19</v>
      </c>
      <c r="R293" s="78">
        <f t="shared" si="71"/>
        <v>22.8</v>
      </c>
      <c r="S293" s="75">
        <v>15</v>
      </c>
      <c r="T293" s="78">
        <f t="shared" si="72"/>
        <v>3</v>
      </c>
      <c r="U293" s="75">
        <v>16</v>
      </c>
      <c r="V293" s="78">
        <f t="shared" si="73"/>
        <v>6.4</v>
      </c>
      <c r="W293" s="77">
        <f t="shared" si="74"/>
        <v>43</v>
      </c>
      <c r="X293" s="79">
        <f t="shared" si="75"/>
        <v>78</v>
      </c>
    </row>
    <row r="294" spans="1:24" x14ac:dyDescent="0.25">
      <c r="A294" s="75">
        <v>3</v>
      </c>
      <c r="B294" s="81" t="s">
        <v>3987</v>
      </c>
      <c r="C294" s="81" t="s">
        <v>880</v>
      </c>
      <c r="D294" s="81" t="s">
        <v>111</v>
      </c>
      <c r="E294" s="82">
        <v>3</v>
      </c>
      <c r="F294" s="82">
        <v>3</v>
      </c>
      <c r="G294" s="82">
        <v>2</v>
      </c>
      <c r="H294" s="82">
        <v>3</v>
      </c>
      <c r="I294" s="77">
        <f t="shared" si="66"/>
        <v>13.75</v>
      </c>
      <c r="J294" s="75">
        <v>9</v>
      </c>
      <c r="K294" s="78">
        <f t="shared" si="67"/>
        <v>3.375</v>
      </c>
      <c r="L294" s="75">
        <v>11</v>
      </c>
      <c r="M294" s="78">
        <f t="shared" si="68"/>
        <v>4.125</v>
      </c>
      <c r="N294" s="77">
        <f t="shared" si="69"/>
        <v>7.5</v>
      </c>
      <c r="O294" s="75">
        <v>22</v>
      </c>
      <c r="P294" s="78">
        <f t="shared" si="70"/>
        <v>13.2</v>
      </c>
      <c r="Q294" s="75">
        <v>24</v>
      </c>
      <c r="R294" s="78">
        <f t="shared" si="71"/>
        <v>28.799999999999997</v>
      </c>
      <c r="S294" s="75">
        <v>19</v>
      </c>
      <c r="T294" s="78">
        <f t="shared" si="72"/>
        <v>3.8000000000000003</v>
      </c>
      <c r="U294" s="75">
        <v>21</v>
      </c>
      <c r="V294" s="78">
        <f t="shared" si="73"/>
        <v>8.4</v>
      </c>
      <c r="W294" s="77">
        <f t="shared" si="74"/>
        <v>54.199999999999996</v>
      </c>
      <c r="X294" s="79">
        <f t="shared" si="75"/>
        <v>75.449999999999989</v>
      </c>
    </row>
    <row r="295" spans="1:24" x14ac:dyDescent="0.25">
      <c r="A295" s="82">
        <v>4</v>
      </c>
      <c r="B295" s="81" t="s">
        <v>44</v>
      </c>
      <c r="C295" s="81" t="s">
        <v>935</v>
      </c>
      <c r="D295" s="81" t="s">
        <v>3988</v>
      </c>
      <c r="E295" s="82">
        <v>5</v>
      </c>
      <c r="F295" s="82">
        <v>4</v>
      </c>
      <c r="G295" s="82">
        <v>4</v>
      </c>
      <c r="H295" s="82">
        <v>5</v>
      </c>
      <c r="I295" s="77">
        <f t="shared" si="66"/>
        <v>22.5</v>
      </c>
      <c r="J295" s="75">
        <v>15</v>
      </c>
      <c r="K295" s="78">
        <f t="shared" si="67"/>
        <v>5.625</v>
      </c>
      <c r="L295" s="75">
        <v>20</v>
      </c>
      <c r="M295" s="78">
        <f t="shared" si="68"/>
        <v>7.5</v>
      </c>
      <c r="N295" s="77">
        <f t="shared" si="69"/>
        <v>13.125</v>
      </c>
      <c r="O295" s="75">
        <v>20</v>
      </c>
      <c r="P295" s="78">
        <f t="shared" si="70"/>
        <v>12</v>
      </c>
      <c r="Q295" s="75">
        <v>14</v>
      </c>
      <c r="R295" s="78">
        <f t="shared" si="71"/>
        <v>16.8</v>
      </c>
      <c r="S295" s="75">
        <v>16</v>
      </c>
      <c r="T295" s="78">
        <f t="shared" si="72"/>
        <v>3.2</v>
      </c>
      <c r="U295" s="75">
        <v>16</v>
      </c>
      <c r="V295" s="78">
        <f t="shared" si="73"/>
        <v>6.4</v>
      </c>
      <c r="W295" s="77">
        <f t="shared" si="74"/>
        <v>38.4</v>
      </c>
      <c r="X295" s="79">
        <f t="shared" si="75"/>
        <v>74.025000000000006</v>
      </c>
    </row>
    <row r="296" spans="1:24" x14ac:dyDescent="0.25">
      <c r="A296" s="75">
        <v>5</v>
      </c>
      <c r="B296" s="81" t="s">
        <v>1131</v>
      </c>
      <c r="C296" s="81" t="s">
        <v>783</v>
      </c>
      <c r="D296" s="81" t="s">
        <v>3989</v>
      </c>
      <c r="E296" s="82">
        <v>3</v>
      </c>
      <c r="F296" s="82">
        <v>4</v>
      </c>
      <c r="G296" s="82">
        <v>4</v>
      </c>
      <c r="H296" s="82">
        <v>4</v>
      </c>
      <c r="I296" s="77">
        <f t="shared" si="66"/>
        <v>18.75</v>
      </c>
      <c r="J296" s="75">
        <v>8</v>
      </c>
      <c r="K296" s="78">
        <f t="shared" si="67"/>
        <v>3</v>
      </c>
      <c r="L296" s="75">
        <v>18</v>
      </c>
      <c r="M296" s="78">
        <f t="shared" si="68"/>
        <v>6.75</v>
      </c>
      <c r="N296" s="77">
        <f t="shared" si="69"/>
        <v>9.75</v>
      </c>
      <c r="O296" s="75">
        <v>19</v>
      </c>
      <c r="P296" s="78">
        <f t="shared" si="70"/>
        <v>11.4</v>
      </c>
      <c r="Q296" s="75">
        <v>20</v>
      </c>
      <c r="R296" s="78">
        <f t="shared" si="71"/>
        <v>24</v>
      </c>
      <c r="S296" s="75">
        <v>17</v>
      </c>
      <c r="T296" s="78">
        <f t="shared" si="72"/>
        <v>3.4000000000000004</v>
      </c>
      <c r="U296" s="75">
        <v>16</v>
      </c>
      <c r="V296" s="78">
        <f t="shared" si="73"/>
        <v>6.4</v>
      </c>
      <c r="W296" s="77">
        <f t="shared" si="74"/>
        <v>45.199999999999996</v>
      </c>
      <c r="X296" s="79">
        <f t="shared" si="75"/>
        <v>73.699999999999989</v>
      </c>
    </row>
    <row r="297" spans="1:24" x14ac:dyDescent="0.25">
      <c r="A297" s="82">
        <v>6</v>
      </c>
      <c r="B297" s="81" t="s">
        <v>39</v>
      </c>
      <c r="C297" s="81" t="s">
        <v>905</v>
      </c>
      <c r="D297" s="81" t="s">
        <v>27</v>
      </c>
      <c r="E297" s="82">
        <v>4</v>
      </c>
      <c r="F297" s="82">
        <v>3</v>
      </c>
      <c r="G297" s="82">
        <v>3</v>
      </c>
      <c r="H297" s="82">
        <v>3</v>
      </c>
      <c r="I297" s="77">
        <f t="shared" si="66"/>
        <v>16.25</v>
      </c>
      <c r="J297" s="75">
        <v>8</v>
      </c>
      <c r="K297" s="78">
        <f t="shared" si="67"/>
        <v>3</v>
      </c>
      <c r="L297" s="75">
        <v>15</v>
      </c>
      <c r="M297" s="78">
        <f t="shared" si="68"/>
        <v>5.625</v>
      </c>
      <c r="N297" s="77">
        <f t="shared" si="69"/>
        <v>8.625</v>
      </c>
      <c r="O297" s="75">
        <v>20</v>
      </c>
      <c r="P297" s="78">
        <f t="shared" si="70"/>
        <v>12</v>
      </c>
      <c r="Q297" s="75">
        <v>22</v>
      </c>
      <c r="R297" s="78">
        <f t="shared" si="71"/>
        <v>26.4</v>
      </c>
      <c r="S297" s="75">
        <v>16</v>
      </c>
      <c r="T297" s="78">
        <f t="shared" si="72"/>
        <v>3.2</v>
      </c>
      <c r="U297" s="75">
        <v>17</v>
      </c>
      <c r="V297" s="78">
        <f t="shared" si="73"/>
        <v>6.8000000000000007</v>
      </c>
      <c r="W297" s="77">
        <f t="shared" si="74"/>
        <v>48.400000000000006</v>
      </c>
      <c r="X297" s="79">
        <f t="shared" si="75"/>
        <v>73.275000000000006</v>
      </c>
    </row>
    <row r="298" spans="1:24" x14ac:dyDescent="0.25">
      <c r="A298" s="75">
        <v>7</v>
      </c>
      <c r="B298" s="123" t="s">
        <v>891</v>
      </c>
      <c r="C298" s="123" t="s">
        <v>3990</v>
      </c>
      <c r="D298" s="123" t="s">
        <v>3991</v>
      </c>
      <c r="E298" s="82">
        <v>4</v>
      </c>
      <c r="F298" s="82">
        <v>3</v>
      </c>
      <c r="G298" s="82">
        <v>3</v>
      </c>
      <c r="H298" s="82">
        <v>3</v>
      </c>
      <c r="I298" s="77">
        <f t="shared" si="66"/>
        <v>16.25</v>
      </c>
      <c r="J298" s="75">
        <v>8</v>
      </c>
      <c r="K298" s="78">
        <f t="shared" si="67"/>
        <v>3</v>
      </c>
      <c r="L298" s="75">
        <v>16</v>
      </c>
      <c r="M298" s="78">
        <f t="shared" si="68"/>
        <v>6</v>
      </c>
      <c r="N298" s="77">
        <f t="shared" si="69"/>
        <v>9</v>
      </c>
      <c r="O298" s="75">
        <v>16</v>
      </c>
      <c r="P298" s="78">
        <f t="shared" si="70"/>
        <v>9.6</v>
      </c>
      <c r="Q298" s="75">
        <v>23</v>
      </c>
      <c r="R298" s="78">
        <f t="shared" si="71"/>
        <v>27.599999999999998</v>
      </c>
      <c r="S298" s="75">
        <v>16</v>
      </c>
      <c r="T298" s="78">
        <f t="shared" si="72"/>
        <v>3.2</v>
      </c>
      <c r="U298" s="75">
        <v>18</v>
      </c>
      <c r="V298" s="78">
        <f t="shared" si="73"/>
        <v>7.2</v>
      </c>
      <c r="W298" s="77">
        <f t="shared" si="74"/>
        <v>47.6</v>
      </c>
      <c r="X298" s="79">
        <f t="shared" si="75"/>
        <v>72.849999999999994</v>
      </c>
    </row>
    <row r="299" spans="1:24" x14ac:dyDescent="0.25">
      <c r="A299" s="82">
        <v>8</v>
      </c>
      <c r="B299" s="81" t="s">
        <v>3992</v>
      </c>
      <c r="C299" s="81" t="s">
        <v>3993</v>
      </c>
      <c r="D299" s="81" t="s">
        <v>3994</v>
      </c>
      <c r="E299" s="82">
        <v>3</v>
      </c>
      <c r="F299" s="82">
        <v>3</v>
      </c>
      <c r="G299" s="82">
        <v>3</v>
      </c>
      <c r="H299" s="82">
        <v>3</v>
      </c>
      <c r="I299" s="77">
        <f t="shared" si="66"/>
        <v>15</v>
      </c>
      <c r="J299" s="75">
        <v>8</v>
      </c>
      <c r="K299" s="78">
        <f t="shared" si="67"/>
        <v>3</v>
      </c>
      <c r="L299" s="75">
        <v>17</v>
      </c>
      <c r="M299" s="78">
        <f t="shared" si="68"/>
        <v>6.375</v>
      </c>
      <c r="N299" s="77">
        <f t="shared" si="69"/>
        <v>9.375</v>
      </c>
      <c r="O299" s="75">
        <v>18</v>
      </c>
      <c r="P299" s="78">
        <f t="shared" si="70"/>
        <v>10.799999999999999</v>
      </c>
      <c r="Q299" s="75">
        <v>21</v>
      </c>
      <c r="R299" s="78">
        <f t="shared" si="71"/>
        <v>25.2</v>
      </c>
      <c r="S299" s="75">
        <v>20</v>
      </c>
      <c r="T299" s="78">
        <f t="shared" si="72"/>
        <v>4</v>
      </c>
      <c r="U299" s="75">
        <v>21</v>
      </c>
      <c r="V299" s="78">
        <f t="shared" si="73"/>
        <v>8.4</v>
      </c>
      <c r="W299" s="77">
        <f t="shared" si="74"/>
        <v>48.4</v>
      </c>
      <c r="X299" s="79">
        <f t="shared" si="75"/>
        <v>72.775000000000006</v>
      </c>
    </row>
    <row r="300" spans="1:24" x14ac:dyDescent="0.25">
      <c r="A300" s="75">
        <v>9</v>
      </c>
      <c r="B300" s="81" t="s">
        <v>3995</v>
      </c>
      <c r="C300" s="81" t="s">
        <v>3996</v>
      </c>
      <c r="D300" s="81" t="s">
        <v>23</v>
      </c>
      <c r="E300" s="82">
        <v>4</v>
      </c>
      <c r="F300" s="82">
        <v>3</v>
      </c>
      <c r="G300" s="82">
        <v>3</v>
      </c>
      <c r="H300" s="82">
        <v>4</v>
      </c>
      <c r="I300" s="77">
        <f t="shared" si="66"/>
        <v>17.5</v>
      </c>
      <c r="J300" s="75">
        <v>8</v>
      </c>
      <c r="K300" s="78">
        <f t="shared" si="67"/>
        <v>3</v>
      </c>
      <c r="L300" s="75">
        <v>15</v>
      </c>
      <c r="M300" s="78">
        <f t="shared" si="68"/>
        <v>5.625</v>
      </c>
      <c r="N300" s="77">
        <f t="shared" si="69"/>
        <v>8.625</v>
      </c>
      <c r="O300" s="75">
        <v>15</v>
      </c>
      <c r="P300" s="78">
        <f t="shared" si="70"/>
        <v>9</v>
      </c>
      <c r="Q300" s="75">
        <v>24</v>
      </c>
      <c r="R300" s="78">
        <f t="shared" si="71"/>
        <v>28.799999999999997</v>
      </c>
      <c r="S300" s="75">
        <v>17</v>
      </c>
      <c r="T300" s="78">
        <f t="shared" si="72"/>
        <v>3.4000000000000004</v>
      </c>
      <c r="U300" s="75">
        <v>13</v>
      </c>
      <c r="V300" s="78">
        <f t="shared" si="73"/>
        <v>5.2</v>
      </c>
      <c r="W300" s="77">
        <f t="shared" si="74"/>
        <v>46.4</v>
      </c>
      <c r="X300" s="79">
        <f t="shared" si="75"/>
        <v>72.525000000000006</v>
      </c>
    </row>
    <row r="301" spans="1:24" x14ac:dyDescent="0.25">
      <c r="A301" s="82">
        <v>10</v>
      </c>
      <c r="B301" s="123" t="s">
        <v>1047</v>
      </c>
      <c r="C301" s="123" t="s">
        <v>931</v>
      </c>
      <c r="D301" s="123" t="s">
        <v>3997</v>
      </c>
      <c r="E301" s="82">
        <v>3</v>
      </c>
      <c r="F301" s="82">
        <v>3</v>
      </c>
      <c r="G301" s="82">
        <v>3</v>
      </c>
      <c r="H301" s="82">
        <v>4</v>
      </c>
      <c r="I301" s="77">
        <f t="shared" si="66"/>
        <v>16.25</v>
      </c>
      <c r="J301" s="75">
        <v>8</v>
      </c>
      <c r="K301" s="78">
        <f t="shared" si="67"/>
        <v>3</v>
      </c>
      <c r="L301" s="75">
        <v>15</v>
      </c>
      <c r="M301" s="78">
        <f t="shared" si="68"/>
        <v>5.625</v>
      </c>
      <c r="N301" s="77">
        <f t="shared" si="69"/>
        <v>8.625</v>
      </c>
      <c r="O301" s="75">
        <v>22</v>
      </c>
      <c r="P301" s="78">
        <f t="shared" si="70"/>
        <v>13.2</v>
      </c>
      <c r="Q301" s="75">
        <v>20</v>
      </c>
      <c r="R301" s="78">
        <f t="shared" si="71"/>
        <v>24</v>
      </c>
      <c r="S301" s="75">
        <v>15</v>
      </c>
      <c r="T301" s="78">
        <f t="shared" si="72"/>
        <v>3</v>
      </c>
      <c r="U301" s="75">
        <v>18</v>
      </c>
      <c r="V301" s="78">
        <f t="shared" si="73"/>
        <v>7.2</v>
      </c>
      <c r="W301" s="77">
        <f t="shared" si="74"/>
        <v>47.400000000000006</v>
      </c>
      <c r="X301" s="79">
        <f t="shared" si="75"/>
        <v>72.275000000000006</v>
      </c>
    </row>
    <row r="302" spans="1:24" x14ac:dyDescent="0.25">
      <c r="A302" s="75">
        <v>11</v>
      </c>
      <c r="B302" s="81" t="s">
        <v>86</v>
      </c>
      <c r="C302" s="81" t="s">
        <v>3998</v>
      </c>
      <c r="D302" s="81" t="s">
        <v>171</v>
      </c>
      <c r="E302" s="82">
        <v>3</v>
      </c>
      <c r="F302" s="82">
        <v>3</v>
      </c>
      <c r="G302" s="82">
        <v>2</v>
      </c>
      <c r="H302" s="82">
        <v>3</v>
      </c>
      <c r="I302" s="77">
        <f t="shared" si="66"/>
        <v>13.75</v>
      </c>
      <c r="J302" s="75">
        <v>9</v>
      </c>
      <c r="K302" s="78">
        <f t="shared" si="67"/>
        <v>3.375</v>
      </c>
      <c r="L302" s="75">
        <v>11</v>
      </c>
      <c r="M302" s="78">
        <f t="shared" si="68"/>
        <v>4.125</v>
      </c>
      <c r="N302" s="77">
        <f t="shared" si="69"/>
        <v>7.5</v>
      </c>
      <c r="O302" s="75">
        <v>21</v>
      </c>
      <c r="P302" s="78">
        <f t="shared" si="70"/>
        <v>12.6</v>
      </c>
      <c r="Q302" s="75">
        <v>21</v>
      </c>
      <c r="R302" s="78">
        <f t="shared" si="71"/>
        <v>25.2</v>
      </c>
      <c r="S302" s="75">
        <v>20</v>
      </c>
      <c r="T302" s="78">
        <f t="shared" si="72"/>
        <v>4</v>
      </c>
      <c r="U302" s="75">
        <v>22</v>
      </c>
      <c r="V302" s="78">
        <f t="shared" si="73"/>
        <v>8.8000000000000007</v>
      </c>
      <c r="W302" s="77">
        <f t="shared" si="74"/>
        <v>50.599999999999994</v>
      </c>
      <c r="X302" s="79">
        <f t="shared" si="75"/>
        <v>71.849999999999994</v>
      </c>
    </row>
    <row r="303" spans="1:24" x14ac:dyDescent="0.25">
      <c r="A303" s="82">
        <v>12</v>
      </c>
      <c r="B303" s="123" t="s">
        <v>3870</v>
      </c>
      <c r="C303" s="123" t="s">
        <v>221</v>
      </c>
      <c r="D303" s="123" t="s">
        <v>1087</v>
      </c>
      <c r="E303" s="82">
        <v>3</v>
      </c>
      <c r="F303" s="82">
        <v>3</v>
      </c>
      <c r="G303" s="82">
        <v>4</v>
      </c>
      <c r="H303" s="82">
        <v>3</v>
      </c>
      <c r="I303" s="77">
        <f t="shared" si="66"/>
        <v>16.25</v>
      </c>
      <c r="J303" s="75">
        <v>11</v>
      </c>
      <c r="K303" s="78">
        <f t="shared" si="67"/>
        <v>4.125</v>
      </c>
      <c r="L303" s="75">
        <v>13</v>
      </c>
      <c r="M303" s="78">
        <f t="shared" si="68"/>
        <v>4.875</v>
      </c>
      <c r="N303" s="77">
        <f t="shared" si="69"/>
        <v>9</v>
      </c>
      <c r="O303" s="75">
        <v>21</v>
      </c>
      <c r="P303" s="78">
        <f t="shared" si="70"/>
        <v>12.6</v>
      </c>
      <c r="Q303" s="75">
        <v>18</v>
      </c>
      <c r="R303" s="78">
        <f t="shared" si="71"/>
        <v>21.599999999999998</v>
      </c>
      <c r="S303" s="75">
        <v>16</v>
      </c>
      <c r="T303" s="78">
        <f t="shared" si="72"/>
        <v>3.2</v>
      </c>
      <c r="U303" s="75">
        <v>21</v>
      </c>
      <c r="V303" s="78">
        <f t="shared" si="73"/>
        <v>8.4</v>
      </c>
      <c r="W303" s="77">
        <f t="shared" si="74"/>
        <v>45.8</v>
      </c>
      <c r="X303" s="79">
        <f t="shared" si="75"/>
        <v>71.05</v>
      </c>
    </row>
    <row r="304" spans="1:24" x14ac:dyDescent="0.25">
      <c r="A304" s="75">
        <v>13</v>
      </c>
      <c r="B304" s="81" t="s">
        <v>3999</v>
      </c>
      <c r="C304" s="81" t="s">
        <v>819</v>
      </c>
      <c r="D304" s="81" t="s">
        <v>146</v>
      </c>
      <c r="E304" s="82">
        <v>4</v>
      </c>
      <c r="F304" s="82">
        <v>4</v>
      </c>
      <c r="G304" s="82">
        <v>3</v>
      </c>
      <c r="H304" s="82">
        <v>3</v>
      </c>
      <c r="I304" s="77">
        <f t="shared" si="66"/>
        <v>17.5</v>
      </c>
      <c r="J304" s="75">
        <v>8</v>
      </c>
      <c r="K304" s="78">
        <f t="shared" si="67"/>
        <v>3</v>
      </c>
      <c r="L304" s="75">
        <v>18</v>
      </c>
      <c r="M304" s="78">
        <f t="shared" si="68"/>
        <v>6.75</v>
      </c>
      <c r="N304" s="77">
        <f t="shared" si="69"/>
        <v>9.75</v>
      </c>
      <c r="O304" s="75">
        <v>20</v>
      </c>
      <c r="P304" s="78">
        <f t="shared" si="70"/>
        <v>12</v>
      </c>
      <c r="Q304" s="75">
        <v>18</v>
      </c>
      <c r="R304" s="78">
        <f t="shared" si="71"/>
        <v>21.599999999999998</v>
      </c>
      <c r="S304" s="75">
        <v>19</v>
      </c>
      <c r="T304" s="78">
        <f t="shared" si="72"/>
        <v>3.8000000000000003</v>
      </c>
      <c r="U304" s="75">
        <v>16</v>
      </c>
      <c r="V304" s="78">
        <f t="shared" si="73"/>
        <v>6.4</v>
      </c>
      <c r="W304" s="77">
        <f t="shared" si="74"/>
        <v>43.79999999999999</v>
      </c>
      <c r="X304" s="79">
        <f t="shared" si="75"/>
        <v>71.049999999999983</v>
      </c>
    </row>
    <row r="305" spans="1:24" x14ac:dyDescent="0.25">
      <c r="A305" s="82">
        <v>14</v>
      </c>
      <c r="B305" s="81" t="s">
        <v>205</v>
      </c>
      <c r="C305" s="81" t="s">
        <v>95</v>
      </c>
      <c r="D305" s="81" t="s">
        <v>77</v>
      </c>
      <c r="E305" s="82">
        <v>5</v>
      </c>
      <c r="F305" s="82">
        <v>3</v>
      </c>
      <c r="G305" s="82">
        <v>4</v>
      </c>
      <c r="H305" s="82">
        <v>4</v>
      </c>
      <c r="I305" s="77">
        <f t="shared" si="66"/>
        <v>20</v>
      </c>
      <c r="J305" s="75">
        <v>9</v>
      </c>
      <c r="K305" s="78">
        <f t="shared" si="67"/>
        <v>3.375</v>
      </c>
      <c r="L305" s="75">
        <v>13</v>
      </c>
      <c r="M305" s="78">
        <f t="shared" si="68"/>
        <v>4.875</v>
      </c>
      <c r="N305" s="77">
        <f t="shared" si="69"/>
        <v>8.25</v>
      </c>
      <c r="O305" s="75">
        <v>17</v>
      </c>
      <c r="P305" s="78">
        <f t="shared" si="70"/>
        <v>10.199999999999999</v>
      </c>
      <c r="Q305" s="75">
        <v>19</v>
      </c>
      <c r="R305" s="78">
        <f t="shared" si="71"/>
        <v>22.8</v>
      </c>
      <c r="S305" s="75">
        <v>14</v>
      </c>
      <c r="T305" s="78">
        <f t="shared" si="72"/>
        <v>2.8000000000000003</v>
      </c>
      <c r="U305" s="75">
        <v>17</v>
      </c>
      <c r="V305" s="78">
        <f t="shared" si="73"/>
        <v>6.8000000000000007</v>
      </c>
      <c r="W305" s="77">
        <f t="shared" si="74"/>
        <v>42.599999999999994</v>
      </c>
      <c r="X305" s="79">
        <f t="shared" si="75"/>
        <v>70.849999999999994</v>
      </c>
    </row>
    <row r="306" spans="1:24" x14ac:dyDescent="0.25">
      <c r="A306" s="75">
        <v>15</v>
      </c>
      <c r="B306" s="123" t="s">
        <v>1359</v>
      </c>
      <c r="C306" s="123" t="s">
        <v>4000</v>
      </c>
      <c r="D306" s="123" t="s">
        <v>4001</v>
      </c>
      <c r="E306" s="82">
        <v>3</v>
      </c>
      <c r="F306" s="82">
        <v>2</v>
      </c>
      <c r="G306" s="82">
        <v>3</v>
      </c>
      <c r="H306" s="82">
        <v>4</v>
      </c>
      <c r="I306" s="77">
        <f t="shared" si="66"/>
        <v>15</v>
      </c>
      <c r="J306" s="75">
        <v>9</v>
      </c>
      <c r="K306" s="78">
        <f t="shared" si="67"/>
        <v>3.375</v>
      </c>
      <c r="L306" s="75">
        <v>13</v>
      </c>
      <c r="M306" s="78">
        <f t="shared" si="68"/>
        <v>4.875</v>
      </c>
      <c r="N306" s="77">
        <f t="shared" si="69"/>
        <v>8.25</v>
      </c>
      <c r="O306" s="75">
        <v>19</v>
      </c>
      <c r="P306" s="78">
        <f t="shared" si="70"/>
        <v>11.4</v>
      </c>
      <c r="Q306" s="75">
        <v>20</v>
      </c>
      <c r="R306" s="78">
        <f t="shared" si="71"/>
        <v>24</v>
      </c>
      <c r="S306" s="75">
        <v>20</v>
      </c>
      <c r="T306" s="78">
        <f t="shared" si="72"/>
        <v>4</v>
      </c>
      <c r="U306" s="75">
        <v>20</v>
      </c>
      <c r="V306" s="78">
        <f t="shared" si="73"/>
        <v>8</v>
      </c>
      <c r="W306" s="77">
        <f t="shared" si="74"/>
        <v>47.4</v>
      </c>
      <c r="X306" s="79">
        <f t="shared" si="75"/>
        <v>70.650000000000006</v>
      </c>
    </row>
    <row r="307" spans="1:24" x14ac:dyDescent="0.25">
      <c r="A307" s="82">
        <v>16</v>
      </c>
      <c r="B307" s="123" t="s">
        <v>55</v>
      </c>
      <c r="C307" s="123" t="s">
        <v>815</v>
      </c>
      <c r="D307" s="123" t="s">
        <v>1204</v>
      </c>
      <c r="E307" s="82">
        <v>5</v>
      </c>
      <c r="F307" s="82">
        <v>3</v>
      </c>
      <c r="G307" s="82">
        <v>3</v>
      </c>
      <c r="H307" s="82">
        <v>4</v>
      </c>
      <c r="I307" s="77">
        <f t="shared" si="66"/>
        <v>18.75</v>
      </c>
      <c r="J307" s="75">
        <v>12</v>
      </c>
      <c r="K307" s="78">
        <f t="shared" si="67"/>
        <v>4.5</v>
      </c>
      <c r="L307" s="75">
        <v>14</v>
      </c>
      <c r="M307" s="78">
        <f t="shared" si="68"/>
        <v>5.25</v>
      </c>
      <c r="N307" s="77">
        <f t="shared" si="69"/>
        <v>9.75</v>
      </c>
      <c r="O307" s="75">
        <v>17</v>
      </c>
      <c r="P307" s="78">
        <f t="shared" si="70"/>
        <v>10.199999999999999</v>
      </c>
      <c r="Q307" s="75">
        <v>18</v>
      </c>
      <c r="R307" s="78">
        <f t="shared" si="71"/>
        <v>21.599999999999998</v>
      </c>
      <c r="S307" s="75">
        <v>14</v>
      </c>
      <c r="T307" s="78">
        <f t="shared" si="72"/>
        <v>2.8000000000000003</v>
      </c>
      <c r="U307" s="75">
        <v>16</v>
      </c>
      <c r="V307" s="78">
        <f t="shared" si="73"/>
        <v>6.4</v>
      </c>
      <c r="W307" s="77">
        <f t="shared" si="74"/>
        <v>40.999999999999993</v>
      </c>
      <c r="X307" s="79">
        <f t="shared" si="75"/>
        <v>69.5</v>
      </c>
    </row>
    <row r="308" spans="1:24" x14ac:dyDescent="0.25">
      <c r="A308" s="75">
        <v>17</v>
      </c>
      <c r="B308" s="81" t="s">
        <v>4002</v>
      </c>
      <c r="C308" s="81" t="s">
        <v>1035</v>
      </c>
      <c r="D308" s="81" t="s">
        <v>111</v>
      </c>
      <c r="E308" s="82">
        <v>3</v>
      </c>
      <c r="F308" s="82">
        <v>2</v>
      </c>
      <c r="G308" s="82">
        <v>3</v>
      </c>
      <c r="H308" s="82">
        <v>4</v>
      </c>
      <c r="I308" s="77">
        <f t="shared" si="66"/>
        <v>15</v>
      </c>
      <c r="J308" s="75">
        <v>10</v>
      </c>
      <c r="K308" s="78">
        <f t="shared" si="67"/>
        <v>3.75</v>
      </c>
      <c r="L308" s="75">
        <v>13</v>
      </c>
      <c r="M308" s="78">
        <f t="shared" si="68"/>
        <v>4.875</v>
      </c>
      <c r="N308" s="77">
        <f t="shared" si="69"/>
        <v>8.625</v>
      </c>
      <c r="O308" s="75">
        <v>23</v>
      </c>
      <c r="P308" s="78">
        <f t="shared" si="70"/>
        <v>13.799999999999999</v>
      </c>
      <c r="Q308" s="75">
        <v>20</v>
      </c>
      <c r="R308" s="78">
        <f t="shared" si="71"/>
        <v>24</v>
      </c>
      <c r="S308" s="75">
        <v>12</v>
      </c>
      <c r="T308" s="78">
        <f t="shared" si="72"/>
        <v>2.4000000000000004</v>
      </c>
      <c r="U308" s="75">
        <v>14</v>
      </c>
      <c r="V308" s="78">
        <f t="shared" si="73"/>
        <v>5.6000000000000005</v>
      </c>
      <c r="W308" s="77">
        <f t="shared" si="74"/>
        <v>45.8</v>
      </c>
      <c r="X308" s="79">
        <f t="shared" si="75"/>
        <v>69.424999999999997</v>
      </c>
    </row>
    <row r="309" spans="1:24" x14ac:dyDescent="0.25">
      <c r="A309" s="82">
        <v>18</v>
      </c>
      <c r="B309" s="81" t="s">
        <v>4003</v>
      </c>
      <c r="C309" s="81" t="s">
        <v>1001</v>
      </c>
      <c r="D309" s="81" t="s">
        <v>789</v>
      </c>
      <c r="E309" s="82">
        <v>3</v>
      </c>
      <c r="F309" s="82">
        <v>3</v>
      </c>
      <c r="G309" s="82">
        <v>3</v>
      </c>
      <c r="H309" s="82">
        <v>2</v>
      </c>
      <c r="I309" s="77">
        <f t="shared" si="66"/>
        <v>13.75</v>
      </c>
      <c r="J309" s="75">
        <v>9</v>
      </c>
      <c r="K309" s="78">
        <f t="shared" si="67"/>
        <v>3.375</v>
      </c>
      <c r="L309" s="75">
        <v>9</v>
      </c>
      <c r="M309" s="78">
        <f t="shared" si="68"/>
        <v>3.375</v>
      </c>
      <c r="N309" s="77">
        <f t="shared" si="69"/>
        <v>6.75</v>
      </c>
      <c r="O309" s="75">
        <v>18</v>
      </c>
      <c r="P309" s="78">
        <f t="shared" si="70"/>
        <v>10.799999999999999</v>
      </c>
      <c r="Q309" s="75">
        <v>22</v>
      </c>
      <c r="R309" s="78">
        <f t="shared" si="71"/>
        <v>26.4</v>
      </c>
      <c r="S309" s="75">
        <v>16</v>
      </c>
      <c r="T309" s="78">
        <f t="shared" si="72"/>
        <v>3.2</v>
      </c>
      <c r="U309" s="75">
        <v>19</v>
      </c>
      <c r="V309" s="78">
        <f t="shared" si="73"/>
        <v>7.6000000000000005</v>
      </c>
      <c r="W309" s="77">
        <f t="shared" si="74"/>
        <v>48</v>
      </c>
      <c r="X309" s="79">
        <f t="shared" si="75"/>
        <v>68.5</v>
      </c>
    </row>
    <row r="310" spans="1:24" x14ac:dyDescent="0.25">
      <c r="A310" s="75">
        <v>19</v>
      </c>
      <c r="B310" s="81" t="s">
        <v>86</v>
      </c>
      <c r="C310" s="81" t="s">
        <v>959</v>
      </c>
      <c r="D310" s="81" t="s">
        <v>32</v>
      </c>
      <c r="E310" s="82">
        <v>4</v>
      </c>
      <c r="F310" s="82">
        <v>4</v>
      </c>
      <c r="G310" s="82">
        <v>3</v>
      </c>
      <c r="H310" s="82">
        <v>4</v>
      </c>
      <c r="I310" s="77">
        <f t="shared" si="66"/>
        <v>18.75</v>
      </c>
      <c r="J310" s="75">
        <v>12</v>
      </c>
      <c r="K310" s="78">
        <f t="shared" si="67"/>
        <v>4.5</v>
      </c>
      <c r="L310" s="75">
        <v>16</v>
      </c>
      <c r="M310" s="78">
        <f t="shared" si="68"/>
        <v>6</v>
      </c>
      <c r="N310" s="77">
        <f t="shared" si="69"/>
        <v>10.5</v>
      </c>
      <c r="O310" s="75">
        <v>17</v>
      </c>
      <c r="P310" s="78">
        <f t="shared" si="70"/>
        <v>10.199999999999999</v>
      </c>
      <c r="Q310" s="75">
        <v>17</v>
      </c>
      <c r="R310" s="78">
        <f t="shared" si="71"/>
        <v>20.399999999999999</v>
      </c>
      <c r="S310" s="75">
        <v>9</v>
      </c>
      <c r="T310" s="78">
        <f t="shared" si="72"/>
        <v>1.8</v>
      </c>
      <c r="U310" s="75">
        <v>12</v>
      </c>
      <c r="V310" s="78">
        <f t="shared" si="73"/>
        <v>4.8000000000000007</v>
      </c>
      <c r="W310" s="77">
        <f t="shared" si="74"/>
        <v>37.200000000000003</v>
      </c>
      <c r="X310" s="79">
        <f t="shared" si="75"/>
        <v>66.45</v>
      </c>
    </row>
    <row r="311" spans="1:24" x14ac:dyDescent="0.25">
      <c r="A311" s="82">
        <v>20</v>
      </c>
      <c r="B311" s="81" t="s">
        <v>838</v>
      </c>
      <c r="C311" s="81" t="s">
        <v>901</v>
      </c>
      <c r="D311" s="81" t="s">
        <v>109</v>
      </c>
      <c r="E311" s="82">
        <v>3</v>
      </c>
      <c r="F311" s="82">
        <v>3</v>
      </c>
      <c r="G311" s="82">
        <v>3</v>
      </c>
      <c r="H311" s="82">
        <v>3</v>
      </c>
      <c r="I311" s="77">
        <f t="shared" si="66"/>
        <v>15</v>
      </c>
      <c r="J311" s="75">
        <v>8</v>
      </c>
      <c r="K311" s="78">
        <f t="shared" si="67"/>
        <v>3</v>
      </c>
      <c r="L311" s="75">
        <v>16</v>
      </c>
      <c r="M311" s="78">
        <f t="shared" si="68"/>
        <v>6</v>
      </c>
      <c r="N311" s="77">
        <f t="shared" si="69"/>
        <v>9</v>
      </c>
      <c r="O311" s="75">
        <v>19</v>
      </c>
      <c r="P311" s="78">
        <f t="shared" si="70"/>
        <v>11.4</v>
      </c>
      <c r="Q311" s="75">
        <v>18</v>
      </c>
      <c r="R311" s="78">
        <f t="shared" si="71"/>
        <v>21.599999999999998</v>
      </c>
      <c r="S311" s="75">
        <v>17</v>
      </c>
      <c r="T311" s="78">
        <f t="shared" si="72"/>
        <v>3.4000000000000004</v>
      </c>
      <c r="U311" s="75">
        <v>15</v>
      </c>
      <c r="V311" s="78">
        <f t="shared" si="73"/>
        <v>6</v>
      </c>
      <c r="W311" s="77">
        <f t="shared" si="74"/>
        <v>42.4</v>
      </c>
      <c r="X311" s="79">
        <f t="shared" si="75"/>
        <v>66.400000000000006</v>
      </c>
    </row>
    <row r="312" spans="1:24" x14ac:dyDescent="0.25">
      <c r="A312" s="75">
        <v>21</v>
      </c>
      <c r="B312" s="81" t="s">
        <v>793</v>
      </c>
      <c r="C312" s="81" t="s">
        <v>1055</v>
      </c>
      <c r="D312" s="81" t="s">
        <v>140</v>
      </c>
      <c r="E312" s="82">
        <v>3</v>
      </c>
      <c r="F312" s="82">
        <v>3</v>
      </c>
      <c r="G312" s="82">
        <v>4</v>
      </c>
      <c r="H312" s="82">
        <v>5</v>
      </c>
      <c r="I312" s="77">
        <f t="shared" si="66"/>
        <v>18.75</v>
      </c>
      <c r="J312" s="75">
        <v>8</v>
      </c>
      <c r="K312" s="78">
        <f t="shared" si="67"/>
        <v>3</v>
      </c>
      <c r="L312" s="75">
        <v>16</v>
      </c>
      <c r="M312" s="78">
        <f t="shared" si="68"/>
        <v>6</v>
      </c>
      <c r="N312" s="77">
        <f t="shared" si="69"/>
        <v>9</v>
      </c>
      <c r="O312" s="75">
        <v>10</v>
      </c>
      <c r="P312" s="78">
        <f t="shared" si="70"/>
        <v>6</v>
      </c>
      <c r="Q312" s="75">
        <v>21</v>
      </c>
      <c r="R312" s="78">
        <f t="shared" si="71"/>
        <v>25.2</v>
      </c>
      <c r="S312" s="75">
        <v>16</v>
      </c>
      <c r="T312" s="78">
        <f t="shared" si="72"/>
        <v>3.2</v>
      </c>
      <c r="U312" s="75">
        <v>7</v>
      </c>
      <c r="V312" s="78">
        <f t="shared" si="73"/>
        <v>2.8000000000000003</v>
      </c>
      <c r="W312" s="77">
        <f t="shared" si="74"/>
        <v>37.199999999999996</v>
      </c>
      <c r="X312" s="79">
        <f t="shared" si="75"/>
        <v>64.949999999999989</v>
      </c>
    </row>
    <row r="313" spans="1:24" x14ac:dyDescent="0.25">
      <c r="A313" s="82">
        <v>22</v>
      </c>
      <c r="B313" s="123" t="s">
        <v>4004</v>
      </c>
      <c r="C313" s="123" t="s">
        <v>811</v>
      </c>
      <c r="D313" s="123" t="s">
        <v>4005</v>
      </c>
      <c r="E313" s="82">
        <v>4</v>
      </c>
      <c r="F313" s="82">
        <v>3</v>
      </c>
      <c r="G313" s="82">
        <v>3</v>
      </c>
      <c r="H313" s="82">
        <v>3</v>
      </c>
      <c r="I313" s="77">
        <f t="shared" si="66"/>
        <v>16.25</v>
      </c>
      <c r="J313" s="75">
        <v>9</v>
      </c>
      <c r="K313" s="78">
        <f t="shared" si="67"/>
        <v>3.375</v>
      </c>
      <c r="L313" s="75">
        <v>13</v>
      </c>
      <c r="M313" s="78">
        <f t="shared" si="68"/>
        <v>4.875</v>
      </c>
      <c r="N313" s="77">
        <f t="shared" si="69"/>
        <v>8.25</v>
      </c>
      <c r="O313" s="75">
        <v>17</v>
      </c>
      <c r="P313" s="78">
        <f t="shared" si="70"/>
        <v>10.199999999999999</v>
      </c>
      <c r="Q313" s="75">
        <v>16</v>
      </c>
      <c r="R313" s="78">
        <f t="shared" si="71"/>
        <v>19.2</v>
      </c>
      <c r="S313" s="75">
        <v>15</v>
      </c>
      <c r="T313" s="78">
        <f t="shared" si="72"/>
        <v>3</v>
      </c>
      <c r="U313" s="75">
        <v>20</v>
      </c>
      <c r="V313" s="78">
        <f t="shared" si="73"/>
        <v>8</v>
      </c>
      <c r="W313" s="77">
        <f t="shared" si="74"/>
        <v>40.4</v>
      </c>
      <c r="X313" s="79">
        <f t="shared" si="75"/>
        <v>64.900000000000006</v>
      </c>
    </row>
    <row r="314" spans="1:24" x14ac:dyDescent="0.25">
      <c r="A314" s="75">
        <v>23</v>
      </c>
      <c r="B314" s="81" t="s">
        <v>4006</v>
      </c>
      <c r="C314" s="81" t="s">
        <v>4007</v>
      </c>
      <c r="D314" s="81" t="s">
        <v>27</v>
      </c>
      <c r="E314" s="82">
        <v>3</v>
      </c>
      <c r="F314" s="82">
        <v>3</v>
      </c>
      <c r="G314" s="82">
        <v>3</v>
      </c>
      <c r="H314" s="82">
        <v>3</v>
      </c>
      <c r="I314" s="77">
        <f t="shared" si="66"/>
        <v>15</v>
      </c>
      <c r="J314" s="75">
        <v>9</v>
      </c>
      <c r="K314" s="78">
        <f t="shared" si="67"/>
        <v>3.375</v>
      </c>
      <c r="L314" s="75">
        <v>14</v>
      </c>
      <c r="M314" s="78">
        <f t="shared" si="68"/>
        <v>5.25</v>
      </c>
      <c r="N314" s="77">
        <f t="shared" si="69"/>
        <v>8.625</v>
      </c>
      <c r="O314" s="75">
        <v>17</v>
      </c>
      <c r="P314" s="78">
        <f t="shared" si="70"/>
        <v>10.199999999999999</v>
      </c>
      <c r="Q314" s="75">
        <v>17</v>
      </c>
      <c r="R314" s="78">
        <f t="shared" si="71"/>
        <v>20.399999999999999</v>
      </c>
      <c r="S314" s="75">
        <v>17</v>
      </c>
      <c r="T314" s="78">
        <f t="shared" si="72"/>
        <v>3.4000000000000004</v>
      </c>
      <c r="U314" s="75">
        <v>18</v>
      </c>
      <c r="V314" s="78">
        <f t="shared" si="73"/>
        <v>7.2</v>
      </c>
      <c r="W314" s="77">
        <f t="shared" si="74"/>
        <v>41.2</v>
      </c>
      <c r="X314" s="79">
        <f t="shared" si="75"/>
        <v>64.825000000000003</v>
      </c>
    </row>
    <row r="315" spans="1:24" x14ac:dyDescent="0.25">
      <c r="A315" s="82">
        <v>24</v>
      </c>
      <c r="B315" s="81" t="s">
        <v>73</v>
      </c>
      <c r="C315" s="81" t="s">
        <v>4008</v>
      </c>
      <c r="D315" s="81" t="s">
        <v>89</v>
      </c>
      <c r="E315" s="82">
        <v>3</v>
      </c>
      <c r="F315" s="82">
        <v>2</v>
      </c>
      <c r="G315" s="82">
        <v>2</v>
      </c>
      <c r="H315" s="82">
        <v>2</v>
      </c>
      <c r="I315" s="77">
        <f t="shared" si="66"/>
        <v>11.25</v>
      </c>
      <c r="J315" s="75">
        <v>12</v>
      </c>
      <c r="K315" s="78">
        <f t="shared" si="67"/>
        <v>4.5</v>
      </c>
      <c r="L315" s="75">
        <v>8</v>
      </c>
      <c r="M315" s="78">
        <f t="shared" si="68"/>
        <v>3</v>
      </c>
      <c r="N315" s="77">
        <f t="shared" si="69"/>
        <v>7.5</v>
      </c>
      <c r="O315" s="75">
        <v>20</v>
      </c>
      <c r="P315" s="78">
        <f t="shared" si="70"/>
        <v>12</v>
      </c>
      <c r="Q315" s="75">
        <v>19</v>
      </c>
      <c r="R315" s="78">
        <f t="shared" si="71"/>
        <v>22.8</v>
      </c>
      <c r="S315" s="75">
        <v>18</v>
      </c>
      <c r="T315" s="78">
        <f t="shared" si="72"/>
        <v>3.6</v>
      </c>
      <c r="U315" s="75">
        <v>18</v>
      </c>
      <c r="V315" s="78">
        <f t="shared" si="73"/>
        <v>7.2</v>
      </c>
      <c r="W315" s="77">
        <f t="shared" si="74"/>
        <v>45.6</v>
      </c>
      <c r="X315" s="79">
        <f t="shared" si="75"/>
        <v>64.349999999999994</v>
      </c>
    </row>
    <row r="316" spans="1:24" x14ac:dyDescent="0.25">
      <c r="A316" s="75">
        <v>25</v>
      </c>
      <c r="B316" s="81" t="s">
        <v>237</v>
      </c>
      <c r="C316" s="81" t="s">
        <v>802</v>
      </c>
      <c r="D316" s="81" t="s">
        <v>136</v>
      </c>
      <c r="E316" s="82">
        <v>3</v>
      </c>
      <c r="F316" s="82">
        <v>4</v>
      </c>
      <c r="G316" s="82">
        <v>3</v>
      </c>
      <c r="H316" s="82">
        <v>3</v>
      </c>
      <c r="I316" s="77">
        <f t="shared" si="66"/>
        <v>16.25</v>
      </c>
      <c r="J316" s="75">
        <v>8</v>
      </c>
      <c r="K316" s="78">
        <f t="shared" si="67"/>
        <v>3</v>
      </c>
      <c r="L316" s="75">
        <v>13</v>
      </c>
      <c r="M316" s="78">
        <f t="shared" si="68"/>
        <v>4.875</v>
      </c>
      <c r="N316" s="77">
        <f t="shared" si="69"/>
        <v>7.875</v>
      </c>
      <c r="O316" s="75">
        <v>18</v>
      </c>
      <c r="P316" s="78">
        <f t="shared" si="70"/>
        <v>10.799999999999999</v>
      </c>
      <c r="Q316" s="75">
        <v>18</v>
      </c>
      <c r="R316" s="78">
        <f t="shared" si="71"/>
        <v>21.599999999999998</v>
      </c>
      <c r="S316" s="75">
        <v>17</v>
      </c>
      <c r="T316" s="78">
        <f t="shared" si="72"/>
        <v>3.4000000000000004</v>
      </c>
      <c r="U316" s="75">
        <v>11</v>
      </c>
      <c r="V316" s="78">
        <f t="shared" si="73"/>
        <v>4.4000000000000004</v>
      </c>
      <c r="W316" s="77">
        <f t="shared" si="74"/>
        <v>40.199999999999996</v>
      </c>
      <c r="X316" s="79">
        <f t="shared" si="75"/>
        <v>64.324999999999989</v>
      </c>
    </row>
    <row r="317" spans="1:24" x14ac:dyDescent="0.25">
      <c r="A317" s="82">
        <v>26</v>
      </c>
      <c r="B317" s="81" t="s">
        <v>4009</v>
      </c>
      <c r="C317" s="81" t="s">
        <v>915</v>
      </c>
      <c r="D317" s="81" t="s">
        <v>77</v>
      </c>
      <c r="E317" s="82">
        <v>3</v>
      </c>
      <c r="F317" s="82">
        <v>2</v>
      </c>
      <c r="G317" s="82">
        <v>2</v>
      </c>
      <c r="H317" s="82">
        <v>3</v>
      </c>
      <c r="I317" s="77">
        <f t="shared" si="66"/>
        <v>12.5</v>
      </c>
      <c r="J317" s="75">
        <v>9</v>
      </c>
      <c r="K317" s="78">
        <f t="shared" si="67"/>
        <v>3.375</v>
      </c>
      <c r="L317" s="75">
        <v>10</v>
      </c>
      <c r="M317" s="78">
        <f t="shared" si="68"/>
        <v>3.75</v>
      </c>
      <c r="N317" s="77">
        <f t="shared" si="69"/>
        <v>7.125</v>
      </c>
      <c r="O317" s="75">
        <v>17</v>
      </c>
      <c r="P317" s="78">
        <f t="shared" si="70"/>
        <v>10.199999999999999</v>
      </c>
      <c r="Q317" s="75">
        <v>20</v>
      </c>
      <c r="R317" s="78">
        <f t="shared" si="71"/>
        <v>24</v>
      </c>
      <c r="S317" s="75">
        <v>13</v>
      </c>
      <c r="T317" s="78">
        <f t="shared" si="72"/>
        <v>2.6</v>
      </c>
      <c r="U317" s="75">
        <v>19</v>
      </c>
      <c r="V317" s="78">
        <f t="shared" si="73"/>
        <v>7.6000000000000005</v>
      </c>
      <c r="W317" s="77">
        <f t="shared" si="74"/>
        <v>44.400000000000006</v>
      </c>
      <c r="X317" s="79">
        <f t="shared" si="75"/>
        <v>64.025000000000006</v>
      </c>
    </row>
    <row r="318" spans="1:24" x14ac:dyDescent="0.25">
      <c r="A318" s="75">
        <v>27</v>
      </c>
      <c r="B318" s="81" t="s">
        <v>4010</v>
      </c>
      <c r="C318" s="81" t="s">
        <v>909</v>
      </c>
      <c r="D318" s="81" t="s">
        <v>91</v>
      </c>
      <c r="E318" s="82">
        <v>3</v>
      </c>
      <c r="F318" s="82">
        <v>3</v>
      </c>
      <c r="G318" s="82">
        <v>3</v>
      </c>
      <c r="H318" s="82">
        <v>3</v>
      </c>
      <c r="I318" s="77">
        <f t="shared" si="66"/>
        <v>15</v>
      </c>
      <c r="J318" s="75">
        <v>11</v>
      </c>
      <c r="K318" s="78">
        <f t="shared" si="67"/>
        <v>4.125</v>
      </c>
      <c r="L318" s="75">
        <v>14</v>
      </c>
      <c r="M318" s="78">
        <f t="shared" si="68"/>
        <v>5.25</v>
      </c>
      <c r="N318" s="77">
        <f t="shared" si="69"/>
        <v>9.375</v>
      </c>
      <c r="O318" s="75">
        <v>15</v>
      </c>
      <c r="P318" s="78">
        <f t="shared" si="70"/>
        <v>9</v>
      </c>
      <c r="Q318" s="75">
        <v>17</v>
      </c>
      <c r="R318" s="78">
        <f t="shared" si="71"/>
        <v>20.399999999999999</v>
      </c>
      <c r="S318" s="75">
        <v>15</v>
      </c>
      <c r="T318" s="78">
        <f t="shared" si="72"/>
        <v>3</v>
      </c>
      <c r="U318" s="75">
        <v>18</v>
      </c>
      <c r="V318" s="78">
        <f t="shared" si="73"/>
        <v>7.2</v>
      </c>
      <c r="W318" s="77">
        <f t="shared" si="74"/>
        <v>39.6</v>
      </c>
      <c r="X318" s="79">
        <f t="shared" si="75"/>
        <v>63.975000000000001</v>
      </c>
    </row>
    <row r="319" spans="1:24" x14ac:dyDescent="0.25">
      <c r="A319" s="82">
        <v>28</v>
      </c>
      <c r="B319" s="123" t="s">
        <v>4011</v>
      </c>
      <c r="C319" s="123" t="s">
        <v>3875</v>
      </c>
      <c r="D319" s="123" t="s">
        <v>1081</v>
      </c>
      <c r="E319" s="82">
        <v>3</v>
      </c>
      <c r="F319" s="82">
        <v>3</v>
      </c>
      <c r="G319" s="82">
        <v>3</v>
      </c>
      <c r="H319" s="82">
        <v>3</v>
      </c>
      <c r="I319" s="77">
        <f t="shared" si="66"/>
        <v>15</v>
      </c>
      <c r="J319" s="75">
        <v>8</v>
      </c>
      <c r="K319" s="78">
        <f t="shared" si="67"/>
        <v>3</v>
      </c>
      <c r="L319" s="75">
        <v>12</v>
      </c>
      <c r="M319" s="78">
        <f t="shared" si="68"/>
        <v>4.5</v>
      </c>
      <c r="N319" s="77">
        <f t="shared" si="69"/>
        <v>7.5</v>
      </c>
      <c r="O319" s="75">
        <v>20</v>
      </c>
      <c r="P319" s="78">
        <f t="shared" si="70"/>
        <v>12</v>
      </c>
      <c r="Q319" s="75">
        <v>18</v>
      </c>
      <c r="R319" s="78">
        <f t="shared" si="71"/>
        <v>21.599999999999998</v>
      </c>
      <c r="S319" s="75">
        <v>17</v>
      </c>
      <c r="T319" s="78">
        <f t="shared" si="72"/>
        <v>3.4000000000000004</v>
      </c>
      <c r="U319" s="75">
        <v>11</v>
      </c>
      <c r="V319" s="78">
        <f t="shared" si="73"/>
        <v>4.4000000000000004</v>
      </c>
      <c r="W319" s="77">
        <f t="shared" si="74"/>
        <v>41.399999999999991</v>
      </c>
      <c r="X319" s="79">
        <f t="shared" si="75"/>
        <v>63.899999999999991</v>
      </c>
    </row>
    <row r="320" spans="1:24" x14ac:dyDescent="0.25">
      <c r="A320" s="75">
        <v>29</v>
      </c>
      <c r="B320" s="81" t="s">
        <v>219</v>
      </c>
      <c r="C320" s="81" t="s">
        <v>3990</v>
      </c>
      <c r="D320" s="81" t="s">
        <v>984</v>
      </c>
      <c r="E320" s="82">
        <v>3</v>
      </c>
      <c r="F320" s="82">
        <v>3</v>
      </c>
      <c r="G320" s="82">
        <v>3</v>
      </c>
      <c r="H320" s="82">
        <v>3</v>
      </c>
      <c r="I320" s="77">
        <f t="shared" si="66"/>
        <v>15</v>
      </c>
      <c r="J320" s="75">
        <v>8</v>
      </c>
      <c r="K320" s="78">
        <f t="shared" si="67"/>
        <v>3</v>
      </c>
      <c r="L320" s="75">
        <v>14</v>
      </c>
      <c r="M320" s="78">
        <f t="shared" si="68"/>
        <v>5.25</v>
      </c>
      <c r="N320" s="77">
        <f t="shared" si="69"/>
        <v>8.25</v>
      </c>
      <c r="O320" s="75">
        <v>19</v>
      </c>
      <c r="P320" s="78">
        <f t="shared" si="70"/>
        <v>11.4</v>
      </c>
      <c r="Q320" s="75">
        <v>17</v>
      </c>
      <c r="R320" s="78">
        <f t="shared" si="71"/>
        <v>20.399999999999999</v>
      </c>
      <c r="S320" s="75">
        <v>12</v>
      </c>
      <c r="T320" s="78">
        <f t="shared" si="72"/>
        <v>2.4000000000000004</v>
      </c>
      <c r="U320" s="75">
        <v>15</v>
      </c>
      <c r="V320" s="78">
        <f t="shared" si="73"/>
        <v>6</v>
      </c>
      <c r="W320" s="77">
        <f t="shared" si="74"/>
        <v>40.199999999999996</v>
      </c>
      <c r="X320" s="79">
        <f t="shared" si="75"/>
        <v>63.449999999999996</v>
      </c>
    </row>
    <row r="321" spans="1:24" x14ac:dyDescent="0.25">
      <c r="A321" s="82">
        <v>30</v>
      </c>
      <c r="B321" s="81" t="s">
        <v>86</v>
      </c>
      <c r="C321" s="81" t="s">
        <v>976</v>
      </c>
      <c r="D321" s="81" t="s">
        <v>47</v>
      </c>
      <c r="E321" s="82">
        <v>2</v>
      </c>
      <c r="F321" s="82">
        <v>3</v>
      </c>
      <c r="G321" s="82">
        <v>2</v>
      </c>
      <c r="H321" s="82">
        <v>3</v>
      </c>
      <c r="I321" s="77">
        <f t="shared" si="66"/>
        <v>12.5</v>
      </c>
      <c r="J321" s="75">
        <v>9</v>
      </c>
      <c r="K321" s="78">
        <f t="shared" si="67"/>
        <v>3.375</v>
      </c>
      <c r="L321" s="75">
        <v>11</v>
      </c>
      <c r="M321" s="78">
        <f t="shared" si="68"/>
        <v>4.125</v>
      </c>
      <c r="N321" s="77">
        <f t="shared" si="69"/>
        <v>7.5</v>
      </c>
      <c r="O321" s="75">
        <v>13</v>
      </c>
      <c r="P321" s="78">
        <f t="shared" si="70"/>
        <v>7.8</v>
      </c>
      <c r="Q321" s="75">
        <v>21</v>
      </c>
      <c r="R321" s="78">
        <f t="shared" si="71"/>
        <v>25.2</v>
      </c>
      <c r="S321" s="75">
        <v>17</v>
      </c>
      <c r="T321" s="78">
        <f t="shared" si="72"/>
        <v>3.4000000000000004</v>
      </c>
      <c r="U321" s="75">
        <v>17</v>
      </c>
      <c r="V321" s="78">
        <f t="shared" si="73"/>
        <v>6.8000000000000007</v>
      </c>
      <c r="W321" s="77">
        <f t="shared" si="74"/>
        <v>43.2</v>
      </c>
      <c r="X321" s="79">
        <f t="shared" si="75"/>
        <v>63.2</v>
      </c>
    </row>
    <row r="322" spans="1:24" x14ac:dyDescent="0.25">
      <c r="A322" s="75">
        <v>31</v>
      </c>
      <c r="B322" s="123" t="s">
        <v>4012</v>
      </c>
      <c r="C322" s="123" t="s">
        <v>807</v>
      </c>
      <c r="D322" s="123" t="s">
        <v>157</v>
      </c>
      <c r="E322" s="82">
        <v>3</v>
      </c>
      <c r="F322" s="82">
        <v>3</v>
      </c>
      <c r="G322" s="82">
        <v>3</v>
      </c>
      <c r="H322" s="82">
        <v>4</v>
      </c>
      <c r="I322" s="77">
        <f>((E322+F322+G322+H322)/4)*5</f>
        <v>16.25</v>
      </c>
      <c r="J322" s="75">
        <v>8</v>
      </c>
      <c r="K322" s="78">
        <f>(J322/4)*1.5</f>
        <v>3</v>
      </c>
      <c r="L322" s="75">
        <v>14</v>
      </c>
      <c r="M322" s="78">
        <f>(L322/4)*1.5</f>
        <v>5.25</v>
      </c>
      <c r="N322" s="77">
        <f>K322+M322</f>
        <v>8.25</v>
      </c>
      <c r="O322" s="75">
        <v>17</v>
      </c>
      <c r="P322" s="78">
        <f>O322*0.6</f>
        <v>10.199999999999999</v>
      </c>
      <c r="Q322" s="75">
        <v>16</v>
      </c>
      <c r="R322" s="78">
        <f>Q322*1.2</f>
        <v>19.2</v>
      </c>
      <c r="S322" s="75">
        <v>12</v>
      </c>
      <c r="T322" s="78">
        <f>S322*0.2</f>
        <v>2.4000000000000004</v>
      </c>
      <c r="U322" s="75">
        <v>15</v>
      </c>
      <c r="V322" s="78">
        <f>U322*0.4</f>
        <v>6</v>
      </c>
      <c r="W322" s="77">
        <f>P322+R322+T322+V322</f>
        <v>37.799999999999997</v>
      </c>
      <c r="X322" s="79">
        <f>I322+N322+W322</f>
        <v>62.3</v>
      </c>
    </row>
    <row r="323" spans="1:24" x14ac:dyDescent="0.25">
      <c r="A323" s="82">
        <v>32</v>
      </c>
      <c r="B323" s="81" t="s">
        <v>4013</v>
      </c>
      <c r="C323" s="81" t="s">
        <v>839</v>
      </c>
      <c r="D323" s="81" t="s">
        <v>1077</v>
      </c>
      <c r="E323" s="82">
        <v>3</v>
      </c>
      <c r="F323" s="82">
        <v>2</v>
      </c>
      <c r="G323" s="82">
        <v>2</v>
      </c>
      <c r="H323" s="82">
        <v>3</v>
      </c>
      <c r="I323" s="77">
        <f>((E323+F323+G323+H323)/4)*5</f>
        <v>12.5</v>
      </c>
      <c r="J323" s="75">
        <v>9</v>
      </c>
      <c r="K323" s="78">
        <f>(J323/4)*1.5</f>
        <v>3.375</v>
      </c>
      <c r="L323" s="75">
        <v>10</v>
      </c>
      <c r="M323" s="78">
        <f>(L323/4)*1.5</f>
        <v>3.75</v>
      </c>
      <c r="N323" s="77">
        <f>K323+M323</f>
        <v>7.125</v>
      </c>
      <c r="O323" s="75">
        <v>16</v>
      </c>
      <c r="P323" s="78">
        <f>O323*0.6</f>
        <v>9.6</v>
      </c>
      <c r="Q323" s="75">
        <v>18</v>
      </c>
      <c r="R323" s="78">
        <f>Q323*1.2</f>
        <v>21.599999999999998</v>
      </c>
      <c r="S323" s="75">
        <v>22</v>
      </c>
      <c r="T323" s="78">
        <f>S323*0.2</f>
        <v>4.4000000000000004</v>
      </c>
      <c r="U323" s="75">
        <v>16</v>
      </c>
      <c r="V323" s="78">
        <f>U323*0.4</f>
        <v>6.4</v>
      </c>
      <c r="W323" s="77">
        <f>P323+R323+T323+V323</f>
        <v>41.999999999999993</v>
      </c>
      <c r="X323" s="79">
        <f>I323+N323+W323</f>
        <v>61.624999999999993</v>
      </c>
    </row>
    <row r="324" spans="1:24" x14ac:dyDescent="0.25">
      <c r="A324" s="504" t="s">
        <v>3888</v>
      </c>
      <c r="B324" s="521"/>
      <c r="C324" s="521"/>
      <c r="D324" s="521"/>
      <c r="E324" s="521"/>
      <c r="F324" s="521"/>
      <c r="G324" s="521"/>
      <c r="H324" s="521"/>
      <c r="I324" s="521"/>
      <c r="J324" s="521"/>
      <c r="K324" s="521"/>
      <c r="L324" s="521"/>
      <c r="M324" s="521"/>
      <c r="N324" s="521"/>
      <c r="O324" s="521"/>
      <c r="P324" s="521"/>
      <c r="Q324" s="521"/>
      <c r="R324" s="521"/>
      <c r="S324" s="521"/>
      <c r="T324" s="521"/>
      <c r="U324" s="521"/>
      <c r="V324" s="521"/>
      <c r="W324" s="521"/>
      <c r="X324" s="521"/>
    </row>
    <row r="325" spans="1:24" x14ac:dyDescent="0.25">
      <c r="A325" s="504" t="s">
        <v>3889</v>
      </c>
      <c r="B325" s="521"/>
      <c r="C325" s="521"/>
      <c r="D325" s="521"/>
      <c r="E325" s="521"/>
      <c r="F325" s="521"/>
      <c r="G325" s="521"/>
      <c r="H325" s="521"/>
      <c r="I325" s="521"/>
      <c r="J325" s="521"/>
      <c r="K325" s="521"/>
      <c r="L325" s="521"/>
      <c r="M325" s="521"/>
      <c r="N325" s="521"/>
      <c r="O325" s="521"/>
      <c r="P325" s="521"/>
      <c r="Q325" s="521"/>
      <c r="R325" s="521"/>
      <c r="S325" s="521"/>
      <c r="T325" s="521"/>
      <c r="U325" s="521"/>
      <c r="V325" s="521"/>
      <c r="W325" s="521"/>
      <c r="X325" s="521"/>
    </row>
    <row r="326" spans="1:24" x14ac:dyDescent="0.25">
      <c r="A326" s="504" t="s">
        <v>3890</v>
      </c>
      <c r="B326" s="521"/>
      <c r="C326" s="521"/>
      <c r="D326" s="521"/>
      <c r="E326" s="521"/>
      <c r="F326" s="521"/>
      <c r="G326" s="521"/>
      <c r="H326" s="521"/>
      <c r="I326" s="521"/>
      <c r="J326" s="521"/>
      <c r="K326" s="521"/>
      <c r="L326" s="521"/>
      <c r="M326" s="521"/>
      <c r="N326" s="521"/>
      <c r="O326" s="521"/>
      <c r="P326" s="521"/>
      <c r="Q326" s="521"/>
      <c r="R326" s="521"/>
      <c r="S326" s="521"/>
      <c r="T326" s="521"/>
      <c r="U326" s="521"/>
      <c r="V326" s="521"/>
      <c r="W326" s="521"/>
      <c r="X326" s="521"/>
    </row>
    <row r="327" spans="1:24" ht="17.25" thickBot="1" x14ac:dyDescent="0.4">
      <c r="A327" s="520" t="s">
        <v>4014</v>
      </c>
      <c r="B327" s="511"/>
      <c r="C327" s="511"/>
      <c r="D327" s="511"/>
      <c r="E327" s="511"/>
      <c r="F327" s="511"/>
      <c r="G327" s="511"/>
      <c r="H327" s="511"/>
      <c r="I327" s="511"/>
      <c r="J327" s="511"/>
      <c r="K327" s="511"/>
      <c r="L327" s="511"/>
      <c r="M327" s="511"/>
      <c r="N327" s="511"/>
      <c r="O327" s="511"/>
      <c r="P327" s="511"/>
      <c r="Q327" s="511"/>
      <c r="R327" s="511"/>
      <c r="S327" s="511"/>
      <c r="T327" s="511"/>
      <c r="U327" s="511"/>
      <c r="V327" s="511"/>
      <c r="W327" s="511"/>
      <c r="X327" s="511"/>
    </row>
    <row r="328" spans="1:24" ht="16.5" thickBot="1" x14ac:dyDescent="0.3">
      <c r="A328" s="83"/>
      <c r="B328" s="84" t="s">
        <v>755</v>
      </c>
      <c r="C328" s="84"/>
      <c r="D328" s="85"/>
      <c r="E328" s="86"/>
      <c r="F328" s="87"/>
      <c r="G328" s="87"/>
      <c r="H328" s="87"/>
      <c r="I328" s="88"/>
      <c r="J328" s="89"/>
      <c r="K328" s="90"/>
      <c r="L328" s="89"/>
      <c r="M328" s="90" t="s">
        <v>756</v>
      </c>
      <c r="N328" s="91"/>
      <c r="O328" s="92"/>
      <c r="P328" s="93"/>
      <c r="Q328" s="92"/>
      <c r="R328" s="93"/>
      <c r="S328" s="92"/>
      <c r="T328" s="93"/>
      <c r="U328" s="92"/>
      <c r="V328" s="93"/>
      <c r="W328" s="94"/>
      <c r="X328" s="95"/>
    </row>
    <row r="329" spans="1:24" ht="15.75" thickBot="1" x14ac:dyDescent="0.3">
      <c r="A329" s="96"/>
      <c r="B329" s="97"/>
      <c r="C329" s="97"/>
      <c r="D329" s="98"/>
      <c r="E329" s="99" t="s">
        <v>860</v>
      </c>
      <c r="F329" s="100"/>
      <c r="G329" s="100"/>
      <c r="H329" s="100"/>
      <c r="I329" s="101"/>
      <c r="J329" s="102" t="s">
        <v>861</v>
      </c>
      <c r="K329" s="103"/>
      <c r="L329" s="104"/>
      <c r="M329" s="105"/>
      <c r="N329" s="106"/>
      <c r="O329" s="107"/>
      <c r="P329" s="93"/>
      <c r="Q329" s="92"/>
      <c r="R329" s="93" t="s">
        <v>759</v>
      </c>
      <c r="S329" s="108"/>
      <c r="T329" s="109"/>
      <c r="U329" s="108"/>
      <c r="V329" s="109"/>
      <c r="W329" s="110"/>
      <c r="X329" s="111"/>
    </row>
    <row r="330" spans="1:24" x14ac:dyDescent="0.25">
      <c r="A330" s="82">
        <v>33</v>
      </c>
      <c r="B330" s="81" t="s">
        <v>1066</v>
      </c>
      <c r="C330" s="81" t="s">
        <v>4015</v>
      </c>
      <c r="D330" s="81" t="s">
        <v>27</v>
      </c>
      <c r="E330" s="82">
        <v>3</v>
      </c>
      <c r="F330" s="82">
        <v>4</v>
      </c>
      <c r="G330" s="82">
        <v>3</v>
      </c>
      <c r="H330" s="82">
        <v>4</v>
      </c>
      <c r="I330" s="77">
        <f t="shared" ref="I330:I345" si="76">((E330+F330+G330+H330)/4)*5</f>
        <v>17.5</v>
      </c>
      <c r="J330" s="75">
        <v>10</v>
      </c>
      <c r="K330" s="78">
        <f t="shared" ref="K330:K345" si="77">(J330/4)*1.5</f>
        <v>3.75</v>
      </c>
      <c r="L330" s="75">
        <v>11</v>
      </c>
      <c r="M330" s="78">
        <f t="shared" ref="M330:M345" si="78">(L330/4)*1.5</f>
        <v>4.125</v>
      </c>
      <c r="N330" s="77">
        <f t="shared" ref="N330:N345" si="79">K330+M330</f>
        <v>7.875</v>
      </c>
      <c r="O330" s="75">
        <v>8</v>
      </c>
      <c r="P330" s="78">
        <f t="shared" ref="P330:P345" si="80">O330*0.6</f>
        <v>4.8</v>
      </c>
      <c r="Q330" s="75">
        <v>22</v>
      </c>
      <c r="R330" s="78">
        <f t="shared" ref="R330:R345" si="81">Q330*1.2</f>
        <v>26.4</v>
      </c>
      <c r="S330" s="75">
        <v>17</v>
      </c>
      <c r="T330" s="78">
        <f t="shared" ref="T330:T345" si="82">S330*0.2</f>
        <v>3.4000000000000004</v>
      </c>
      <c r="U330" s="75">
        <v>4</v>
      </c>
      <c r="V330" s="78">
        <f t="shared" ref="V330:V345" si="83">U330*0.4</f>
        <v>1.6</v>
      </c>
      <c r="W330" s="77">
        <f t="shared" ref="W330:W345" si="84">P330+R330+T330+V330</f>
        <v>36.200000000000003</v>
      </c>
      <c r="X330" s="79">
        <f t="shared" ref="X330:X345" si="85">I330+N330+W330</f>
        <v>61.575000000000003</v>
      </c>
    </row>
    <row r="331" spans="1:24" x14ac:dyDescent="0.25">
      <c r="A331" s="82">
        <v>34</v>
      </c>
      <c r="B331" s="123" t="s">
        <v>4016</v>
      </c>
      <c r="C331" s="123" t="s">
        <v>991</v>
      </c>
      <c r="D331" s="123" t="s">
        <v>3886</v>
      </c>
      <c r="E331" s="82">
        <v>4</v>
      </c>
      <c r="F331" s="82">
        <v>4</v>
      </c>
      <c r="G331" s="82">
        <v>3</v>
      </c>
      <c r="H331" s="82">
        <v>3</v>
      </c>
      <c r="I331" s="77">
        <f t="shared" si="76"/>
        <v>17.5</v>
      </c>
      <c r="J331" s="75">
        <v>8</v>
      </c>
      <c r="K331" s="78">
        <f t="shared" si="77"/>
        <v>3</v>
      </c>
      <c r="L331" s="75">
        <v>17</v>
      </c>
      <c r="M331" s="78">
        <f t="shared" si="78"/>
        <v>6.375</v>
      </c>
      <c r="N331" s="77">
        <f t="shared" si="79"/>
        <v>9.375</v>
      </c>
      <c r="O331" s="75">
        <v>18</v>
      </c>
      <c r="P331" s="78">
        <f t="shared" si="80"/>
        <v>10.799999999999999</v>
      </c>
      <c r="Q331" s="75">
        <v>13</v>
      </c>
      <c r="R331" s="78">
        <f t="shared" si="81"/>
        <v>15.6</v>
      </c>
      <c r="S331" s="75">
        <v>12</v>
      </c>
      <c r="T331" s="78">
        <f t="shared" si="82"/>
        <v>2.4000000000000004</v>
      </c>
      <c r="U331" s="75">
        <v>13</v>
      </c>
      <c r="V331" s="78">
        <f t="shared" si="83"/>
        <v>5.2</v>
      </c>
      <c r="W331" s="77">
        <f t="shared" si="84"/>
        <v>34</v>
      </c>
      <c r="X331" s="79">
        <f t="shared" si="85"/>
        <v>60.875</v>
      </c>
    </row>
    <row r="332" spans="1:24" x14ac:dyDescent="0.25">
      <c r="A332" s="82">
        <v>35</v>
      </c>
      <c r="B332" s="81" t="s">
        <v>985</v>
      </c>
      <c r="C332" s="81" t="s">
        <v>4017</v>
      </c>
      <c r="D332" s="81" t="s">
        <v>253</v>
      </c>
      <c r="E332" s="82">
        <v>3</v>
      </c>
      <c r="F332" s="82">
        <v>3</v>
      </c>
      <c r="G332" s="82">
        <v>2</v>
      </c>
      <c r="H332" s="82">
        <v>2</v>
      </c>
      <c r="I332" s="77">
        <f t="shared" si="76"/>
        <v>12.5</v>
      </c>
      <c r="J332" s="75">
        <v>11</v>
      </c>
      <c r="K332" s="78">
        <f t="shared" si="77"/>
        <v>4.125</v>
      </c>
      <c r="L332" s="75">
        <v>10</v>
      </c>
      <c r="M332" s="78">
        <f t="shared" si="78"/>
        <v>3.75</v>
      </c>
      <c r="N332" s="77">
        <f t="shared" si="79"/>
        <v>7.875</v>
      </c>
      <c r="O332" s="75">
        <v>18</v>
      </c>
      <c r="P332" s="78">
        <f t="shared" si="80"/>
        <v>10.799999999999999</v>
      </c>
      <c r="Q332" s="75">
        <v>17</v>
      </c>
      <c r="R332" s="78">
        <f t="shared" si="81"/>
        <v>20.399999999999999</v>
      </c>
      <c r="S332" s="75">
        <v>15</v>
      </c>
      <c r="T332" s="78">
        <f t="shared" si="82"/>
        <v>3</v>
      </c>
      <c r="U332" s="75">
        <v>14</v>
      </c>
      <c r="V332" s="78">
        <f t="shared" si="83"/>
        <v>5.6000000000000005</v>
      </c>
      <c r="W332" s="77">
        <f t="shared" si="84"/>
        <v>39.799999999999997</v>
      </c>
      <c r="X332" s="79">
        <f t="shared" si="85"/>
        <v>60.174999999999997</v>
      </c>
    </row>
    <row r="333" spans="1:24" x14ac:dyDescent="0.25">
      <c r="A333" s="82">
        <v>36</v>
      </c>
      <c r="B333" s="123" t="s">
        <v>904</v>
      </c>
      <c r="C333" s="123" t="s">
        <v>929</v>
      </c>
      <c r="D333" s="123" t="s">
        <v>841</v>
      </c>
      <c r="E333" s="82">
        <v>4</v>
      </c>
      <c r="F333" s="82">
        <v>3</v>
      </c>
      <c r="G333" s="82">
        <v>3</v>
      </c>
      <c r="H333" s="82">
        <v>4</v>
      </c>
      <c r="I333" s="77">
        <f t="shared" si="76"/>
        <v>17.5</v>
      </c>
      <c r="J333" s="75">
        <v>12</v>
      </c>
      <c r="K333" s="78">
        <f t="shared" si="77"/>
        <v>4.5</v>
      </c>
      <c r="L333" s="75">
        <v>11</v>
      </c>
      <c r="M333" s="78">
        <f t="shared" si="78"/>
        <v>4.125</v>
      </c>
      <c r="N333" s="77">
        <f t="shared" si="79"/>
        <v>8.625</v>
      </c>
      <c r="O333" s="75">
        <v>13</v>
      </c>
      <c r="P333" s="78">
        <f t="shared" si="80"/>
        <v>7.8</v>
      </c>
      <c r="Q333" s="75">
        <v>11</v>
      </c>
      <c r="R333" s="78">
        <f t="shared" si="81"/>
        <v>13.2</v>
      </c>
      <c r="S333" s="75">
        <v>16</v>
      </c>
      <c r="T333" s="78">
        <f t="shared" si="82"/>
        <v>3.2</v>
      </c>
      <c r="U333" s="75">
        <v>23</v>
      </c>
      <c r="V333" s="78">
        <f t="shared" si="83"/>
        <v>9.2000000000000011</v>
      </c>
      <c r="W333" s="77">
        <f t="shared" si="84"/>
        <v>33.4</v>
      </c>
      <c r="X333" s="79">
        <f t="shared" si="85"/>
        <v>59.524999999999999</v>
      </c>
    </row>
    <row r="334" spans="1:24" x14ac:dyDescent="0.25">
      <c r="A334" s="82">
        <v>37</v>
      </c>
      <c r="B334" s="81" t="s">
        <v>4018</v>
      </c>
      <c r="C334" s="81" t="s">
        <v>95</v>
      </c>
      <c r="D334" s="81" t="s">
        <v>146</v>
      </c>
      <c r="E334" s="82">
        <v>3</v>
      </c>
      <c r="F334" s="82">
        <v>3</v>
      </c>
      <c r="G334" s="82">
        <v>3</v>
      </c>
      <c r="H334" s="82">
        <v>3</v>
      </c>
      <c r="I334" s="77">
        <f t="shared" si="76"/>
        <v>15</v>
      </c>
      <c r="J334" s="75">
        <v>8</v>
      </c>
      <c r="K334" s="78">
        <f t="shared" si="77"/>
        <v>3</v>
      </c>
      <c r="L334" s="75">
        <v>15</v>
      </c>
      <c r="M334" s="78">
        <f t="shared" si="78"/>
        <v>5.625</v>
      </c>
      <c r="N334" s="77">
        <f t="shared" si="79"/>
        <v>8.625</v>
      </c>
      <c r="O334" s="75">
        <v>22</v>
      </c>
      <c r="P334" s="78">
        <f t="shared" si="80"/>
        <v>13.2</v>
      </c>
      <c r="Q334" s="75">
        <v>10</v>
      </c>
      <c r="R334" s="78">
        <f t="shared" si="81"/>
        <v>12</v>
      </c>
      <c r="S334" s="75">
        <v>17</v>
      </c>
      <c r="T334" s="78">
        <f t="shared" si="82"/>
        <v>3.4000000000000004</v>
      </c>
      <c r="U334" s="75">
        <v>18</v>
      </c>
      <c r="V334" s="78">
        <f t="shared" si="83"/>
        <v>7.2</v>
      </c>
      <c r="W334" s="77">
        <f t="shared" si="84"/>
        <v>35.800000000000004</v>
      </c>
      <c r="X334" s="79">
        <f t="shared" si="85"/>
        <v>59.425000000000004</v>
      </c>
    </row>
    <row r="335" spans="1:24" x14ac:dyDescent="0.25">
      <c r="A335" s="82">
        <v>38</v>
      </c>
      <c r="B335" s="81" t="s">
        <v>80</v>
      </c>
      <c r="C335" s="81" t="s">
        <v>4019</v>
      </c>
      <c r="D335" s="81" t="s">
        <v>128</v>
      </c>
      <c r="E335" s="82">
        <v>4</v>
      </c>
      <c r="F335" s="82">
        <v>3</v>
      </c>
      <c r="G335" s="82">
        <v>5</v>
      </c>
      <c r="H335" s="82">
        <v>3</v>
      </c>
      <c r="I335" s="77">
        <f t="shared" si="76"/>
        <v>18.75</v>
      </c>
      <c r="J335" s="75">
        <v>8</v>
      </c>
      <c r="K335" s="78">
        <f t="shared" si="77"/>
        <v>3</v>
      </c>
      <c r="L335" s="75">
        <v>13</v>
      </c>
      <c r="M335" s="78">
        <f t="shared" si="78"/>
        <v>4.875</v>
      </c>
      <c r="N335" s="77">
        <f t="shared" si="79"/>
        <v>7.875</v>
      </c>
      <c r="O335" s="75">
        <v>18</v>
      </c>
      <c r="P335" s="78">
        <f t="shared" si="80"/>
        <v>10.799999999999999</v>
      </c>
      <c r="Q335" s="75">
        <v>11</v>
      </c>
      <c r="R335" s="78">
        <f t="shared" si="81"/>
        <v>13.2</v>
      </c>
      <c r="S335" s="75">
        <v>11</v>
      </c>
      <c r="T335" s="78">
        <f t="shared" si="82"/>
        <v>2.2000000000000002</v>
      </c>
      <c r="U335" s="75">
        <v>15</v>
      </c>
      <c r="V335" s="78">
        <f t="shared" si="83"/>
        <v>6</v>
      </c>
      <c r="W335" s="77">
        <f t="shared" si="84"/>
        <v>32.200000000000003</v>
      </c>
      <c r="X335" s="79">
        <f t="shared" si="85"/>
        <v>58.825000000000003</v>
      </c>
    </row>
    <row r="336" spans="1:24" x14ac:dyDescent="0.25">
      <c r="A336" s="82">
        <v>39</v>
      </c>
      <c r="B336" s="81" t="s">
        <v>82</v>
      </c>
      <c r="C336" s="81" t="s">
        <v>810</v>
      </c>
      <c r="D336" s="81" t="s">
        <v>853</v>
      </c>
      <c r="E336" s="82">
        <v>3</v>
      </c>
      <c r="F336" s="82">
        <v>4</v>
      </c>
      <c r="G336" s="82">
        <v>4</v>
      </c>
      <c r="H336" s="82">
        <v>3</v>
      </c>
      <c r="I336" s="77">
        <f t="shared" si="76"/>
        <v>17.5</v>
      </c>
      <c r="J336" s="75">
        <v>11</v>
      </c>
      <c r="K336" s="78">
        <f t="shared" si="77"/>
        <v>4.125</v>
      </c>
      <c r="L336" s="75">
        <v>15</v>
      </c>
      <c r="M336" s="78">
        <f t="shared" si="78"/>
        <v>5.625</v>
      </c>
      <c r="N336" s="77">
        <f t="shared" si="79"/>
        <v>9.75</v>
      </c>
      <c r="O336" s="75">
        <v>12</v>
      </c>
      <c r="P336" s="78">
        <f t="shared" si="80"/>
        <v>7.1999999999999993</v>
      </c>
      <c r="Q336" s="75">
        <v>13</v>
      </c>
      <c r="R336" s="78">
        <f t="shared" si="81"/>
        <v>15.6</v>
      </c>
      <c r="S336" s="75">
        <v>15</v>
      </c>
      <c r="T336" s="78">
        <f t="shared" si="82"/>
        <v>3</v>
      </c>
      <c r="U336" s="75">
        <v>13</v>
      </c>
      <c r="V336" s="78">
        <f t="shared" si="83"/>
        <v>5.2</v>
      </c>
      <c r="W336" s="77">
        <f t="shared" si="84"/>
        <v>30.999999999999996</v>
      </c>
      <c r="X336" s="79">
        <f t="shared" si="85"/>
        <v>58.25</v>
      </c>
    </row>
    <row r="337" spans="1:24" x14ac:dyDescent="0.25">
      <c r="A337" s="82">
        <v>40</v>
      </c>
      <c r="B337" s="81" t="s">
        <v>218</v>
      </c>
      <c r="C337" s="81" t="s">
        <v>229</v>
      </c>
      <c r="D337" s="81" t="s">
        <v>160</v>
      </c>
      <c r="E337" s="82">
        <v>2</v>
      </c>
      <c r="F337" s="82">
        <v>2</v>
      </c>
      <c r="G337" s="82">
        <v>2</v>
      </c>
      <c r="H337" s="82">
        <v>3</v>
      </c>
      <c r="I337" s="77">
        <f t="shared" si="76"/>
        <v>11.25</v>
      </c>
      <c r="J337" s="75">
        <v>8</v>
      </c>
      <c r="K337" s="78">
        <f t="shared" si="77"/>
        <v>3</v>
      </c>
      <c r="L337" s="75">
        <v>10</v>
      </c>
      <c r="M337" s="78">
        <f t="shared" si="78"/>
        <v>3.75</v>
      </c>
      <c r="N337" s="77">
        <f t="shared" si="79"/>
        <v>6.75</v>
      </c>
      <c r="O337" s="75">
        <v>19</v>
      </c>
      <c r="P337" s="78">
        <f t="shared" si="80"/>
        <v>11.4</v>
      </c>
      <c r="Q337" s="75">
        <v>15</v>
      </c>
      <c r="R337" s="78">
        <f t="shared" si="81"/>
        <v>18</v>
      </c>
      <c r="S337" s="75">
        <v>17</v>
      </c>
      <c r="T337" s="78">
        <f t="shared" si="82"/>
        <v>3.4000000000000004</v>
      </c>
      <c r="U337" s="75">
        <v>17</v>
      </c>
      <c r="V337" s="78">
        <f t="shared" si="83"/>
        <v>6.8000000000000007</v>
      </c>
      <c r="W337" s="77">
        <f t="shared" si="84"/>
        <v>39.599999999999994</v>
      </c>
      <c r="X337" s="79">
        <f t="shared" si="85"/>
        <v>57.599999999999994</v>
      </c>
    </row>
    <row r="338" spans="1:24" x14ac:dyDescent="0.25">
      <c r="A338" s="82">
        <v>41</v>
      </c>
      <c r="B338" s="81" t="s">
        <v>156</v>
      </c>
      <c r="C338" s="81" t="s">
        <v>816</v>
      </c>
      <c r="D338" s="81" t="s">
        <v>1199</v>
      </c>
      <c r="E338" s="82">
        <v>3</v>
      </c>
      <c r="F338" s="82">
        <v>3</v>
      </c>
      <c r="G338" s="82">
        <v>2</v>
      </c>
      <c r="H338" s="82">
        <v>3</v>
      </c>
      <c r="I338" s="77">
        <f t="shared" si="76"/>
        <v>13.75</v>
      </c>
      <c r="J338" s="75">
        <v>8</v>
      </c>
      <c r="K338" s="78">
        <f t="shared" si="77"/>
        <v>3</v>
      </c>
      <c r="L338" s="75">
        <v>12</v>
      </c>
      <c r="M338" s="78">
        <f t="shared" si="78"/>
        <v>4.5</v>
      </c>
      <c r="N338" s="77">
        <f t="shared" si="79"/>
        <v>7.5</v>
      </c>
      <c r="O338" s="75">
        <v>13</v>
      </c>
      <c r="P338" s="78">
        <f t="shared" si="80"/>
        <v>7.8</v>
      </c>
      <c r="Q338" s="75">
        <v>18</v>
      </c>
      <c r="R338" s="78">
        <f t="shared" si="81"/>
        <v>21.599999999999998</v>
      </c>
      <c r="S338" s="75">
        <v>10</v>
      </c>
      <c r="T338" s="78">
        <f t="shared" si="82"/>
        <v>2</v>
      </c>
      <c r="U338" s="75">
        <v>9</v>
      </c>
      <c r="V338" s="78">
        <f t="shared" si="83"/>
        <v>3.6</v>
      </c>
      <c r="W338" s="77">
        <f t="shared" si="84"/>
        <v>35</v>
      </c>
      <c r="X338" s="79">
        <f t="shared" si="85"/>
        <v>56.25</v>
      </c>
    </row>
    <row r="339" spans="1:24" x14ac:dyDescent="0.25">
      <c r="A339" s="82">
        <v>42</v>
      </c>
      <c r="B339" s="123" t="s">
        <v>775</v>
      </c>
      <c r="C339" s="123" t="s">
        <v>800</v>
      </c>
      <c r="D339" s="123" t="s">
        <v>4020</v>
      </c>
      <c r="E339" s="82">
        <v>3</v>
      </c>
      <c r="F339" s="82">
        <v>2</v>
      </c>
      <c r="G339" s="82">
        <v>2</v>
      </c>
      <c r="H339" s="82">
        <v>3</v>
      </c>
      <c r="I339" s="77">
        <f t="shared" si="76"/>
        <v>12.5</v>
      </c>
      <c r="J339" s="75">
        <v>8</v>
      </c>
      <c r="K339" s="78">
        <f t="shared" si="77"/>
        <v>3</v>
      </c>
      <c r="L339" s="75">
        <v>12</v>
      </c>
      <c r="M339" s="78">
        <f t="shared" si="78"/>
        <v>4.5</v>
      </c>
      <c r="N339" s="77">
        <f t="shared" si="79"/>
        <v>7.5</v>
      </c>
      <c r="O339" s="75">
        <v>20</v>
      </c>
      <c r="P339" s="78">
        <f t="shared" si="80"/>
        <v>12</v>
      </c>
      <c r="Q339" s="75">
        <v>13</v>
      </c>
      <c r="R339" s="78">
        <f t="shared" si="81"/>
        <v>15.6</v>
      </c>
      <c r="S339" s="75">
        <v>13</v>
      </c>
      <c r="T339" s="78">
        <f t="shared" si="82"/>
        <v>2.6</v>
      </c>
      <c r="U339" s="75">
        <v>15</v>
      </c>
      <c r="V339" s="78">
        <f t="shared" si="83"/>
        <v>6</v>
      </c>
      <c r="W339" s="77">
        <f t="shared" si="84"/>
        <v>36.200000000000003</v>
      </c>
      <c r="X339" s="79">
        <f t="shared" si="85"/>
        <v>56.2</v>
      </c>
    </row>
    <row r="340" spans="1:24" x14ac:dyDescent="0.25">
      <c r="A340" s="82">
        <v>43</v>
      </c>
      <c r="B340" s="123" t="s">
        <v>1356</v>
      </c>
      <c r="C340" s="123" t="s">
        <v>882</v>
      </c>
      <c r="D340" s="123" t="s">
        <v>941</v>
      </c>
      <c r="E340" s="82">
        <v>5</v>
      </c>
      <c r="F340" s="82">
        <v>5</v>
      </c>
      <c r="G340" s="82">
        <v>4</v>
      </c>
      <c r="H340" s="82">
        <v>3</v>
      </c>
      <c r="I340" s="77">
        <f t="shared" si="76"/>
        <v>21.25</v>
      </c>
      <c r="J340" s="75">
        <v>13</v>
      </c>
      <c r="K340" s="78">
        <f t="shared" si="77"/>
        <v>4.875</v>
      </c>
      <c r="L340" s="75">
        <v>16</v>
      </c>
      <c r="M340" s="78">
        <f t="shared" si="78"/>
        <v>6</v>
      </c>
      <c r="N340" s="77">
        <f t="shared" si="79"/>
        <v>10.875</v>
      </c>
      <c r="O340" s="75">
        <v>16</v>
      </c>
      <c r="P340" s="78">
        <f t="shared" si="80"/>
        <v>9.6</v>
      </c>
      <c r="Q340" s="75">
        <v>7</v>
      </c>
      <c r="R340" s="78">
        <f t="shared" si="81"/>
        <v>8.4</v>
      </c>
      <c r="S340" s="75">
        <v>11</v>
      </c>
      <c r="T340" s="78">
        <f t="shared" si="82"/>
        <v>2.2000000000000002</v>
      </c>
      <c r="U340" s="75">
        <v>5</v>
      </c>
      <c r="V340" s="78">
        <f t="shared" si="83"/>
        <v>2</v>
      </c>
      <c r="W340" s="77">
        <f t="shared" si="84"/>
        <v>22.2</v>
      </c>
      <c r="X340" s="79">
        <f t="shared" si="85"/>
        <v>54.325000000000003</v>
      </c>
    </row>
    <row r="341" spans="1:24" x14ac:dyDescent="0.25">
      <c r="A341" s="82">
        <v>44</v>
      </c>
      <c r="B341" s="123" t="s">
        <v>4021</v>
      </c>
      <c r="C341" s="123" t="s">
        <v>800</v>
      </c>
      <c r="D341" s="123" t="s">
        <v>4020</v>
      </c>
      <c r="E341" s="82">
        <v>3</v>
      </c>
      <c r="F341" s="82">
        <v>3</v>
      </c>
      <c r="G341" s="82">
        <v>3</v>
      </c>
      <c r="H341" s="82">
        <v>3</v>
      </c>
      <c r="I341" s="77">
        <f t="shared" si="76"/>
        <v>15</v>
      </c>
      <c r="J341" s="75">
        <v>8</v>
      </c>
      <c r="K341" s="78">
        <f t="shared" si="77"/>
        <v>3</v>
      </c>
      <c r="L341" s="75">
        <v>9</v>
      </c>
      <c r="M341" s="78">
        <f t="shared" si="78"/>
        <v>3.375</v>
      </c>
      <c r="N341" s="77">
        <f t="shared" si="79"/>
        <v>6.375</v>
      </c>
      <c r="O341" s="75">
        <v>17</v>
      </c>
      <c r="P341" s="78">
        <f t="shared" si="80"/>
        <v>10.199999999999999</v>
      </c>
      <c r="Q341" s="75">
        <v>12</v>
      </c>
      <c r="R341" s="78">
        <f t="shared" si="81"/>
        <v>14.399999999999999</v>
      </c>
      <c r="S341" s="75">
        <v>11</v>
      </c>
      <c r="T341" s="78">
        <f t="shared" si="82"/>
        <v>2.2000000000000002</v>
      </c>
      <c r="U341" s="75">
        <v>15</v>
      </c>
      <c r="V341" s="78">
        <f t="shared" si="83"/>
        <v>6</v>
      </c>
      <c r="W341" s="77">
        <f t="shared" si="84"/>
        <v>32.799999999999997</v>
      </c>
      <c r="X341" s="79">
        <f t="shared" si="85"/>
        <v>54.174999999999997</v>
      </c>
    </row>
    <row r="342" spans="1:24" x14ac:dyDescent="0.25">
      <c r="A342" s="82">
        <v>45</v>
      </c>
      <c r="B342" s="81" t="s">
        <v>4022</v>
      </c>
      <c r="C342" s="81" t="s">
        <v>935</v>
      </c>
      <c r="D342" s="81" t="s">
        <v>69</v>
      </c>
      <c r="E342" s="82">
        <v>3</v>
      </c>
      <c r="F342" s="82">
        <v>3</v>
      </c>
      <c r="G342" s="82">
        <v>4</v>
      </c>
      <c r="H342" s="82">
        <v>2</v>
      </c>
      <c r="I342" s="77">
        <f t="shared" si="76"/>
        <v>15</v>
      </c>
      <c r="J342" s="75">
        <v>9</v>
      </c>
      <c r="K342" s="78">
        <f t="shared" si="77"/>
        <v>3.375</v>
      </c>
      <c r="L342" s="75">
        <v>14</v>
      </c>
      <c r="M342" s="78">
        <f t="shared" si="78"/>
        <v>5.25</v>
      </c>
      <c r="N342" s="77">
        <f t="shared" si="79"/>
        <v>8.625</v>
      </c>
      <c r="O342" s="75">
        <v>15</v>
      </c>
      <c r="P342" s="78">
        <f t="shared" si="80"/>
        <v>9</v>
      </c>
      <c r="Q342" s="75">
        <v>10</v>
      </c>
      <c r="R342" s="78">
        <f t="shared" si="81"/>
        <v>12</v>
      </c>
      <c r="S342" s="75">
        <v>14</v>
      </c>
      <c r="T342" s="78">
        <f t="shared" si="82"/>
        <v>2.8000000000000003</v>
      </c>
      <c r="U342" s="75">
        <v>12</v>
      </c>
      <c r="V342" s="78">
        <f t="shared" si="83"/>
        <v>4.8000000000000007</v>
      </c>
      <c r="W342" s="77">
        <f t="shared" si="84"/>
        <v>28.6</v>
      </c>
      <c r="X342" s="79">
        <f t="shared" si="85"/>
        <v>52.225000000000001</v>
      </c>
    </row>
    <row r="343" spans="1:24" x14ac:dyDescent="0.25">
      <c r="A343" s="82">
        <v>46</v>
      </c>
      <c r="B343" s="81" t="s">
        <v>3908</v>
      </c>
      <c r="C343" s="81" t="s">
        <v>880</v>
      </c>
      <c r="D343" s="81" t="s">
        <v>27</v>
      </c>
      <c r="E343" s="82">
        <v>3</v>
      </c>
      <c r="F343" s="82">
        <v>4</v>
      </c>
      <c r="G343" s="82">
        <v>2</v>
      </c>
      <c r="H343" s="82">
        <v>4</v>
      </c>
      <c r="I343" s="77">
        <f t="shared" si="76"/>
        <v>16.25</v>
      </c>
      <c r="J343" s="75">
        <v>11</v>
      </c>
      <c r="K343" s="78">
        <f t="shared" si="77"/>
        <v>4.125</v>
      </c>
      <c r="L343" s="75">
        <v>14</v>
      </c>
      <c r="M343" s="78">
        <f t="shared" si="78"/>
        <v>5.25</v>
      </c>
      <c r="N343" s="77">
        <f t="shared" si="79"/>
        <v>9.375</v>
      </c>
      <c r="O343" s="75">
        <v>12</v>
      </c>
      <c r="P343" s="78">
        <f t="shared" si="80"/>
        <v>7.1999999999999993</v>
      </c>
      <c r="Q343" s="75">
        <v>8</v>
      </c>
      <c r="R343" s="78">
        <f t="shared" si="81"/>
        <v>9.6</v>
      </c>
      <c r="S343" s="75">
        <v>14</v>
      </c>
      <c r="T343" s="78">
        <f t="shared" si="82"/>
        <v>2.8000000000000003</v>
      </c>
      <c r="U343" s="75">
        <v>14</v>
      </c>
      <c r="V343" s="78">
        <f t="shared" si="83"/>
        <v>5.6000000000000005</v>
      </c>
      <c r="W343" s="77">
        <f t="shared" si="84"/>
        <v>25.2</v>
      </c>
      <c r="X343" s="79">
        <f t="shared" si="85"/>
        <v>50.825000000000003</v>
      </c>
    </row>
    <row r="344" spans="1:24" x14ac:dyDescent="0.25">
      <c r="A344" s="82">
        <v>47</v>
      </c>
      <c r="B344" s="123" t="s">
        <v>956</v>
      </c>
      <c r="C344" s="123" t="s">
        <v>852</v>
      </c>
      <c r="D344" s="123" t="s">
        <v>62</v>
      </c>
      <c r="E344" s="82">
        <v>3</v>
      </c>
      <c r="F344" s="82">
        <v>3</v>
      </c>
      <c r="G344" s="82">
        <v>3</v>
      </c>
      <c r="H344" s="82">
        <v>3</v>
      </c>
      <c r="I344" s="77">
        <f t="shared" si="76"/>
        <v>15</v>
      </c>
      <c r="J344" s="75">
        <v>9</v>
      </c>
      <c r="K344" s="78">
        <f t="shared" si="77"/>
        <v>3.375</v>
      </c>
      <c r="L344" s="75">
        <v>11</v>
      </c>
      <c r="M344" s="78">
        <f t="shared" si="78"/>
        <v>4.125</v>
      </c>
      <c r="N344" s="77">
        <f t="shared" si="79"/>
        <v>7.5</v>
      </c>
      <c r="O344" s="75">
        <v>13</v>
      </c>
      <c r="P344" s="78">
        <f t="shared" si="80"/>
        <v>7.8</v>
      </c>
      <c r="Q344" s="75">
        <v>10</v>
      </c>
      <c r="R344" s="78">
        <f t="shared" si="81"/>
        <v>12</v>
      </c>
      <c r="S344" s="75">
        <v>9</v>
      </c>
      <c r="T344" s="78">
        <f t="shared" si="82"/>
        <v>1.8</v>
      </c>
      <c r="U344" s="75">
        <v>13</v>
      </c>
      <c r="V344" s="78">
        <f t="shared" si="83"/>
        <v>5.2</v>
      </c>
      <c r="W344" s="77">
        <f t="shared" si="84"/>
        <v>26.8</v>
      </c>
      <c r="X344" s="79">
        <f t="shared" si="85"/>
        <v>49.3</v>
      </c>
    </row>
    <row r="345" spans="1:24" x14ac:dyDescent="0.25">
      <c r="A345" s="82">
        <v>48</v>
      </c>
      <c r="B345" s="81" t="s">
        <v>812</v>
      </c>
      <c r="C345" s="81" t="s">
        <v>798</v>
      </c>
      <c r="D345" s="81" t="s">
        <v>918</v>
      </c>
      <c r="E345" s="82">
        <v>2</v>
      </c>
      <c r="F345" s="82">
        <v>2</v>
      </c>
      <c r="G345" s="82">
        <v>2</v>
      </c>
      <c r="H345" s="82">
        <v>2</v>
      </c>
      <c r="I345" s="77">
        <f t="shared" si="76"/>
        <v>10</v>
      </c>
      <c r="J345" s="75">
        <v>8</v>
      </c>
      <c r="K345" s="78">
        <f t="shared" si="77"/>
        <v>3</v>
      </c>
      <c r="L345" s="75">
        <v>8</v>
      </c>
      <c r="M345" s="78">
        <f t="shared" si="78"/>
        <v>3</v>
      </c>
      <c r="N345" s="77">
        <f t="shared" si="79"/>
        <v>6</v>
      </c>
      <c r="O345" s="75">
        <v>15</v>
      </c>
      <c r="P345" s="78">
        <f t="shared" si="80"/>
        <v>9</v>
      </c>
      <c r="Q345" s="75">
        <v>12</v>
      </c>
      <c r="R345" s="78">
        <f t="shared" si="81"/>
        <v>14.399999999999999</v>
      </c>
      <c r="S345" s="75">
        <v>15</v>
      </c>
      <c r="T345" s="78">
        <f t="shared" si="82"/>
        <v>3</v>
      </c>
      <c r="U345" s="75">
        <v>6</v>
      </c>
      <c r="V345" s="78">
        <f t="shared" si="83"/>
        <v>2.4000000000000004</v>
      </c>
      <c r="W345" s="77">
        <f t="shared" si="84"/>
        <v>28.799999999999997</v>
      </c>
      <c r="X345" s="79">
        <f t="shared" si="85"/>
        <v>44.8</v>
      </c>
    </row>
    <row r="354" spans="1:24" ht="16.5" thickBot="1" x14ac:dyDescent="0.3">
      <c r="A354" s="510" t="s">
        <v>4023</v>
      </c>
      <c r="B354" s="511"/>
      <c r="C354" s="511"/>
      <c r="D354" s="511"/>
      <c r="E354" s="511"/>
      <c r="F354" s="511"/>
      <c r="G354" s="511"/>
      <c r="H354" s="511"/>
      <c r="I354" s="511"/>
      <c r="J354" s="511"/>
      <c r="K354" s="511"/>
      <c r="L354" s="511"/>
      <c r="M354" s="511"/>
      <c r="N354" s="511"/>
      <c r="O354" s="511"/>
      <c r="P354" s="511"/>
      <c r="Q354" s="511"/>
      <c r="R354" s="511"/>
      <c r="S354" s="511"/>
      <c r="T354" s="511"/>
      <c r="U354" s="511"/>
      <c r="V354" s="511"/>
      <c r="W354" s="511"/>
      <c r="X354" s="511"/>
    </row>
    <row r="355" spans="1:24" ht="16.5" thickBot="1" x14ac:dyDescent="0.3">
      <c r="A355" s="83"/>
      <c r="B355" s="84" t="s">
        <v>755</v>
      </c>
      <c r="C355" s="84"/>
      <c r="D355" s="85"/>
      <c r="E355" s="86"/>
      <c r="F355" s="87"/>
      <c r="G355" s="87"/>
      <c r="H355" s="87"/>
      <c r="I355" s="88"/>
      <c r="J355" s="89"/>
      <c r="K355" s="90"/>
      <c r="L355" s="89"/>
      <c r="M355" s="90" t="s">
        <v>756</v>
      </c>
      <c r="N355" s="91"/>
      <c r="O355" s="92"/>
      <c r="P355" s="93"/>
      <c r="Q355" s="92"/>
      <c r="R355" s="93"/>
      <c r="S355" s="92"/>
      <c r="T355" s="93"/>
      <c r="U355" s="92"/>
      <c r="V355" s="93"/>
      <c r="W355" s="94"/>
      <c r="X355" s="95"/>
    </row>
    <row r="356" spans="1:24" ht="15.75" thickBot="1" x14ac:dyDescent="0.3">
      <c r="A356" s="96"/>
      <c r="B356" s="97"/>
      <c r="C356" s="97"/>
      <c r="D356" s="98"/>
      <c r="E356" s="99" t="s">
        <v>860</v>
      </c>
      <c r="F356" s="100"/>
      <c r="G356" s="100"/>
      <c r="H356" s="100"/>
      <c r="I356" s="101"/>
      <c r="J356" s="102" t="s">
        <v>861</v>
      </c>
      <c r="K356" s="103"/>
      <c r="L356" s="104"/>
      <c r="M356" s="105"/>
      <c r="N356" s="106"/>
      <c r="O356" s="107"/>
      <c r="P356" s="93"/>
      <c r="Q356" s="92"/>
      <c r="R356" s="93" t="s">
        <v>759</v>
      </c>
      <c r="S356" s="108"/>
      <c r="T356" s="109"/>
      <c r="U356" s="108"/>
      <c r="V356" s="109"/>
      <c r="W356" s="110"/>
      <c r="X356" s="111"/>
    </row>
    <row r="357" spans="1:24" ht="15.75" thickBot="1" x14ac:dyDescent="0.3">
      <c r="A357" s="112" t="s">
        <v>760</v>
      </c>
      <c r="B357" s="100" t="s">
        <v>2</v>
      </c>
      <c r="C357" s="113" t="s">
        <v>862</v>
      </c>
      <c r="D357" s="100" t="s">
        <v>3</v>
      </c>
      <c r="E357" s="100">
        <v>6</v>
      </c>
      <c r="F357" s="100">
        <v>7</v>
      </c>
      <c r="G357" s="100">
        <v>8</v>
      </c>
      <c r="H357" s="100">
        <v>9</v>
      </c>
      <c r="I357" s="114" t="s">
        <v>762</v>
      </c>
      <c r="J357" s="115" t="s">
        <v>863</v>
      </c>
      <c r="K357" s="116"/>
      <c r="L357" s="117" t="s">
        <v>864</v>
      </c>
      <c r="M357" s="116"/>
      <c r="N357" s="118" t="s">
        <v>762</v>
      </c>
      <c r="O357" s="99" t="s">
        <v>865</v>
      </c>
      <c r="P357" s="119"/>
      <c r="Q357" s="99" t="s">
        <v>866</v>
      </c>
      <c r="R357" s="119"/>
      <c r="S357" s="99" t="s">
        <v>867</v>
      </c>
      <c r="T357" s="119"/>
      <c r="U357" s="99" t="s">
        <v>868</v>
      </c>
      <c r="V357" s="119"/>
      <c r="W357" s="120" t="s">
        <v>762</v>
      </c>
      <c r="X357" s="121" t="s">
        <v>762</v>
      </c>
    </row>
    <row r="358" spans="1:24" x14ac:dyDescent="0.25">
      <c r="A358" s="75">
        <v>1</v>
      </c>
      <c r="B358" s="122" t="s">
        <v>72</v>
      </c>
      <c r="C358" s="122" t="s">
        <v>780</v>
      </c>
      <c r="D358" s="122" t="s">
        <v>11</v>
      </c>
      <c r="E358" s="75">
        <v>4</v>
      </c>
      <c r="F358" s="75">
        <v>4</v>
      </c>
      <c r="G358" s="75">
        <v>4</v>
      </c>
      <c r="H358" s="75">
        <v>4</v>
      </c>
      <c r="I358" s="77">
        <f t="shared" ref="I358:I421" si="86">((E358+F358+G358+H358)/4)*5</f>
        <v>20</v>
      </c>
      <c r="J358" s="75">
        <v>15</v>
      </c>
      <c r="K358" s="78">
        <f t="shared" ref="K358:K421" si="87">(J358/4)*1.5</f>
        <v>5.625</v>
      </c>
      <c r="L358" s="75">
        <v>20</v>
      </c>
      <c r="M358" s="78">
        <f t="shared" ref="M358:M421" si="88">(L358/4)*1.5</f>
        <v>7.5</v>
      </c>
      <c r="N358" s="77">
        <f t="shared" ref="N358:N421" si="89">K358+M358</f>
        <v>13.125</v>
      </c>
      <c r="O358" s="75">
        <v>21</v>
      </c>
      <c r="P358" s="78">
        <f t="shared" ref="P358:P421" si="90">O358*0.6</f>
        <v>12.6</v>
      </c>
      <c r="Q358" s="75">
        <v>25</v>
      </c>
      <c r="R358" s="78">
        <f t="shared" ref="R358:R421" si="91">Q358*1.2</f>
        <v>30</v>
      </c>
      <c r="S358" s="75">
        <v>24</v>
      </c>
      <c r="T358" s="78">
        <f t="shared" ref="T358:T421" si="92">S358*0.2</f>
        <v>4.8000000000000007</v>
      </c>
      <c r="U358" s="75">
        <v>24</v>
      </c>
      <c r="V358" s="78">
        <f t="shared" ref="V358:V421" si="93">U358*0.4</f>
        <v>9.6000000000000014</v>
      </c>
      <c r="W358" s="77">
        <f t="shared" ref="W358:W421" si="94">P358+R358+T358+V358</f>
        <v>57.000000000000007</v>
      </c>
      <c r="X358" s="79">
        <f t="shared" ref="X358:X421" si="95">I358+N358+W358</f>
        <v>90.125</v>
      </c>
    </row>
    <row r="359" spans="1:24" x14ac:dyDescent="0.25">
      <c r="A359" s="82">
        <v>2</v>
      </c>
      <c r="B359" s="81" t="s">
        <v>190</v>
      </c>
      <c r="C359" s="81" t="s">
        <v>840</v>
      </c>
      <c r="D359" s="81" t="s">
        <v>801</v>
      </c>
      <c r="E359" s="82">
        <v>4</v>
      </c>
      <c r="F359" s="82">
        <v>4</v>
      </c>
      <c r="G359" s="82">
        <v>4</v>
      </c>
      <c r="H359" s="82">
        <v>4</v>
      </c>
      <c r="I359" s="77">
        <f t="shared" si="86"/>
        <v>20</v>
      </c>
      <c r="J359" s="75">
        <v>19</v>
      </c>
      <c r="K359" s="78">
        <f t="shared" si="87"/>
        <v>7.125</v>
      </c>
      <c r="L359" s="75">
        <v>20</v>
      </c>
      <c r="M359" s="78">
        <f t="shared" si="88"/>
        <v>7.5</v>
      </c>
      <c r="N359" s="77">
        <f t="shared" si="89"/>
        <v>14.625</v>
      </c>
      <c r="O359" s="75">
        <v>23</v>
      </c>
      <c r="P359" s="78">
        <f t="shared" si="90"/>
        <v>13.799999999999999</v>
      </c>
      <c r="Q359" s="75">
        <v>21</v>
      </c>
      <c r="R359" s="78">
        <f t="shared" si="91"/>
        <v>25.2</v>
      </c>
      <c r="S359" s="75">
        <v>18</v>
      </c>
      <c r="T359" s="78">
        <f t="shared" si="92"/>
        <v>3.6</v>
      </c>
      <c r="U359" s="75">
        <v>17</v>
      </c>
      <c r="V359" s="78">
        <f t="shared" si="93"/>
        <v>6.8000000000000007</v>
      </c>
      <c r="W359" s="77">
        <f t="shared" si="94"/>
        <v>49.400000000000006</v>
      </c>
      <c r="X359" s="79">
        <f t="shared" si="95"/>
        <v>84.025000000000006</v>
      </c>
    </row>
    <row r="360" spans="1:24" x14ac:dyDescent="0.25">
      <c r="A360" s="75">
        <v>3</v>
      </c>
      <c r="B360" s="81" t="s">
        <v>4024</v>
      </c>
      <c r="C360" s="81" t="s">
        <v>1084</v>
      </c>
      <c r="D360" s="81" t="s">
        <v>808</v>
      </c>
      <c r="E360" s="81">
        <v>4</v>
      </c>
      <c r="F360" s="81">
        <v>4</v>
      </c>
      <c r="G360" s="81">
        <v>4</v>
      </c>
      <c r="H360" s="81">
        <v>4</v>
      </c>
      <c r="I360" s="77">
        <f t="shared" si="86"/>
        <v>20</v>
      </c>
      <c r="J360" s="75">
        <v>14</v>
      </c>
      <c r="K360" s="78">
        <f t="shared" si="87"/>
        <v>5.25</v>
      </c>
      <c r="L360" s="75">
        <v>15</v>
      </c>
      <c r="M360" s="78">
        <f t="shared" si="88"/>
        <v>5.625</v>
      </c>
      <c r="N360" s="77">
        <f t="shared" si="89"/>
        <v>10.875</v>
      </c>
      <c r="O360" s="75">
        <v>21</v>
      </c>
      <c r="P360" s="78">
        <f t="shared" si="90"/>
        <v>12.6</v>
      </c>
      <c r="Q360" s="75">
        <v>25</v>
      </c>
      <c r="R360" s="78">
        <f t="shared" si="91"/>
        <v>30</v>
      </c>
      <c r="S360" s="75">
        <v>20</v>
      </c>
      <c r="T360" s="78">
        <f t="shared" si="92"/>
        <v>4</v>
      </c>
      <c r="U360" s="75">
        <v>16</v>
      </c>
      <c r="V360" s="78">
        <f t="shared" si="93"/>
        <v>6.4</v>
      </c>
      <c r="W360" s="77">
        <f t="shared" si="94"/>
        <v>53</v>
      </c>
      <c r="X360" s="79">
        <f t="shared" si="95"/>
        <v>83.875</v>
      </c>
    </row>
    <row r="361" spans="1:24" x14ac:dyDescent="0.25">
      <c r="A361" s="82">
        <v>4</v>
      </c>
      <c r="B361" s="81" t="s">
        <v>4025</v>
      </c>
      <c r="C361" s="81" t="s">
        <v>831</v>
      </c>
      <c r="D361" s="81" t="s">
        <v>27</v>
      </c>
      <c r="E361" s="82">
        <v>5</v>
      </c>
      <c r="F361" s="82">
        <v>5</v>
      </c>
      <c r="G361" s="82">
        <v>5</v>
      </c>
      <c r="H361" s="82">
        <v>5</v>
      </c>
      <c r="I361" s="77">
        <f t="shared" si="86"/>
        <v>25</v>
      </c>
      <c r="J361" s="75">
        <v>16</v>
      </c>
      <c r="K361" s="78">
        <f t="shared" si="87"/>
        <v>6</v>
      </c>
      <c r="L361" s="75">
        <v>20</v>
      </c>
      <c r="M361" s="78">
        <f t="shared" si="88"/>
        <v>7.5</v>
      </c>
      <c r="N361" s="77">
        <f t="shared" si="89"/>
        <v>13.5</v>
      </c>
      <c r="O361" s="75">
        <v>24</v>
      </c>
      <c r="P361" s="78">
        <f t="shared" si="90"/>
        <v>14.399999999999999</v>
      </c>
      <c r="Q361" s="75">
        <v>14</v>
      </c>
      <c r="R361" s="78">
        <f t="shared" si="91"/>
        <v>16.8</v>
      </c>
      <c r="S361" s="75">
        <v>19</v>
      </c>
      <c r="T361" s="78">
        <f t="shared" si="92"/>
        <v>3.8000000000000003</v>
      </c>
      <c r="U361" s="75">
        <v>22</v>
      </c>
      <c r="V361" s="78">
        <f t="shared" si="93"/>
        <v>8.8000000000000007</v>
      </c>
      <c r="W361" s="77">
        <f t="shared" si="94"/>
        <v>43.8</v>
      </c>
      <c r="X361" s="79">
        <f t="shared" si="95"/>
        <v>82.3</v>
      </c>
    </row>
    <row r="362" spans="1:24" x14ac:dyDescent="0.25">
      <c r="A362" s="75">
        <v>5</v>
      </c>
      <c r="B362" s="123" t="s">
        <v>4026</v>
      </c>
      <c r="C362" s="123" t="s">
        <v>905</v>
      </c>
      <c r="D362" s="123" t="s">
        <v>1048</v>
      </c>
      <c r="E362" s="82">
        <v>4</v>
      </c>
      <c r="F362" s="82">
        <v>4</v>
      </c>
      <c r="G362" s="82">
        <v>4</v>
      </c>
      <c r="H362" s="82">
        <v>4</v>
      </c>
      <c r="I362" s="77">
        <f t="shared" si="86"/>
        <v>20</v>
      </c>
      <c r="J362" s="75">
        <v>8</v>
      </c>
      <c r="K362" s="78">
        <f t="shared" si="87"/>
        <v>3</v>
      </c>
      <c r="L362" s="75">
        <v>18</v>
      </c>
      <c r="M362" s="78">
        <f t="shared" si="88"/>
        <v>6.75</v>
      </c>
      <c r="N362" s="77">
        <f t="shared" si="89"/>
        <v>9.75</v>
      </c>
      <c r="O362" s="75">
        <v>19</v>
      </c>
      <c r="P362" s="78">
        <f t="shared" si="90"/>
        <v>11.4</v>
      </c>
      <c r="Q362" s="75">
        <v>24</v>
      </c>
      <c r="R362" s="78">
        <f t="shared" si="91"/>
        <v>28.799999999999997</v>
      </c>
      <c r="S362" s="75">
        <v>23</v>
      </c>
      <c r="T362" s="78">
        <f t="shared" si="92"/>
        <v>4.6000000000000005</v>
      </c>
      <c r="U362" s="75">
        <v>19</v>
      </c>
      <c r="V362" s="78">
        <f t="shared" si="93"/>
        <v>7.6000000000000005</v>
      </c>
      <c r="W362" s="77">
        <f t="shared" si="94"/>
        <v>52.4</v>
      </c>
      <c r="X362" s="79">
        <f t="shared" si="95"/>
        <v>82.15</v>
      </c>
    </row>
    <row r="363" spans="1:24" x14ac:dyDescent="0.25">
      <c r="A363" s="82">
        <v>6</v>
      </c>
      <c r="B363" s="123" t="s">
        <v>3976</v>
      </c>
      <c r="C363" s="123" t="s">
        <v>1003</v>
      </c>
      <c r="D363" s="123" t="s">
        <v>69</v>
      </c>
      <c r="E363" s="82">
        <v>4</v>
      </c>
      <c r="F363" s="82">
        <v>4</v>
      </c>
      <c r="G363" s="82">
        <v>4</v>
      </c>
      <c r="H363" s="82">
        <v>4</v>
      </c>
      <c r="I363" s="77">
        <f t="shared" si="86"/>
        <v>20</v>
      </c>
      <c r="J363" s="75">
        <v>18</v>
      </c>
      <c r="K363" s="78">
        <f t="shared" si="87"/>
        <v>6.75</v>
      </c>
      <c r="L363" s="75">
        <v>19</v>
      </c>
      <c r="M363" s="78">
        <f t="shared" si="88"/>
        <v>7.125</v>
      </c>
      <c r="N363" s="77">
        <f t="shared" si="89"/>
        <v>13.875</v>
      </c>
      <c r="O363" s="75">
        <v>19</v>
      </c>
      <c r="P363" s="78">
        <f t="shared" si="90"/>
        <v>11.4</v>
      </c>
      <c r="Q363" s="75">
        <v>20</v>
      </c>
      <c r="R363" s="78">
        <f t="shared" si="91"/>
        <v>24</v>
      </c>
      <c r="S363" s="75">
        <v>17</v>
      </c>
      <c r="T363" s="78">
        <f t="shared" si="92"/>
        <v>3.4000000000000004</v>
      </c>
      <c r="U363" s="75">
        <v>23</v>
      </c>
      <c r="V363" s="78">
        <f t="shared" si="93"/>
        <v>9.2000000000000011</v>
      </c>
      <c r="W363" s="77">
        <f t="shared" si="94"/>
        <v>48</v>
      </c>
      <c r="X363" s="79">
        <f t="shared" si="95"/>
        <v>81.875</v>
      </c>
    </row>
    <row r="364" spans="1:24" x14ac:dyDescent="0.25">
      <c r="A364" s="75">
        <v>7</v>
      </c>
      <c r="B364" s="123" t="s">
        <v>772</v>
      </c>
      <c r="C364" s="123" t="s">
        <v>834</v>
      </c>
      <c r="D364" s="123" t="s">
        <v>978</v>
      </c>
      <c r="E364" s="82">
        <v>4</v>
      </c>
      <c r="F364" s="82">
        <v>4</v>
      </c>
      <c r="G364" s="82">
        <v>4</v>
      </c>
      <c r="H364" s="82">
        <v>4</v>
      </c>
      <c r="I364" s="77">
        <f t="shared" si="86"/>
        <v>20</v>
      </c>
      <c r="J364" s="75">
        <v>11</v>
      </c>
      <c r="K364" s="78">
        <f t="shared" si="87"/>
        <v>4.125</v>
      </c>
      <c r="L364" s="75">
        <v>20</v>
      </c>
      <c r="M364" s="78">
        <f t="shared" si="88"/>
        <v>7.5</v>
      </c>
      <c r="N364" s="77">
        <f t="shared" si="89"/>
        <v>11.625</v>
      </c>
      <c r="O364" s="75">
        <v>17</v>
      </c>
      <c r="P364" s="78">
        <f t="shared" si="90"/>
        <v>10.199999999999999</v>
      </c>
      <c r="Q364" s="75">
        <v>24</v>
      </c>
      <c r="R364" s="78">
        <f t="shared" si="91"/>
        <v>28.799999999999997</v>
      </c>
      <c r="S364" s="75">
        <v>18</v>
      </c>
      <c r="T364" s="78">
        <f t="shared" si="92"/>
        <v>3.6</v>
      </c>
      <c r="U364" s="75">
        <v>18</v>
      </c>
      <c r="V364" s="78">
        <f t="shared" si="93"/>
        <v>7.2</v>
      </c>
      <c r="W364" s="77">
        <f t="shared" si="94"/>
        <v>49.800000000000004</v>
      </c>
      <c r="X364" s="79">
        <f t="shared" si="95"/>
        <v>81.425000000000011</v>
      </c>
    </row>
    <row r="365" spans="1:24" x14ac:dyDescent="0.25">
      <c r="A365" s="82">
        <v>8</v>
      </c>
      <c r="B365" s="81" t="s">
        <v>780</v>
      </c>
      <c r="C365" s="81" t="s">
        <v>859</v>
      </c>
      <c r="D365" s="81" t="s">
        <v>4027</v>
      </c>
      <c r="E365" s="82">
        <v>3</v>
      </c>
      <c r="F365" s="82">
        <v>3</v>
      </c>
      <c r="G365" s="82">
        <v>4</v>
      </c>
      <c r="H365" s="82">
        <v>4</v>
      </c>
      <c r="I365" s="77">
        <f t="shared" si="86"/>
        <v>17.5</v>
      </c>
      <c r="J365" s="75">
        <v>9</v>
      </c>
      <c r="K365" s="78">
        <f t="shared" si="87"/>
        <v>3.375</v>
      </c>
      <c r="L365" s="75">
        <v>20</v>
      </c>
      <c r="M365" s="78">
        <f t="shared" si="88"/>
        <v>7.5</v>
      </c>
      <c r="N365" s="77">
        <f t="shared" si="89"/>
        <v>10.875</v>
      </c>
      <c r="O365" s="75">
        <v>20</v>
      </c>
      <c r="P365" s="78">
        <f t="shared" si="90"/>
        <v>12</v>
      </c>
      <c r="Q365" s="75">
        <v>24</v>
      </c>
      <c r="R365" s="78">
        <f t="shared" si="91"/>
        <v>28.799999999999997</v>
      </c>
      <c r="S365" s="75">
        <v>21</v>
      </c>
      <c r="T365" s="78">
        <f t="shared" si="92"/>
        <v>4.2</v>
      </c>
      <c r="U365" s="75">
        <v>20</v>
      </c>
      <c r="V365" s="78">
        <f t="shared" si="93"/>
        <v>8</v>
      </c>
      <c r="W365" s="77">
        <f t="shared" si="94"/>
        <v>53</v>
      </c>
      <c r="X365" s="79">
        <f t="shared" si="95"/>
        <v>81.375</v>
      </c>
    </row>
    <row r="366" spans="1:24" x14ac:dyDescent="0.25">
      <c r="A366" s="75">
        <v>9</v>
      </c>
      <c r="B366" s="81" t="s">
        <v>1234</v>
      </c>
      <c r="C366" s="81" t="s">
        <v>910</v>
      </c>
      <c r="D366" s="81" t="s">
        <v>911</v>
      </c>
      <c r="E366" s="81">
        <v>4</v>
      </c>
      <c r="F366" s="81">
        <v>4</v>
      </c>
      <c r="G366" s="81">
        <v>4</v>
      </c>
      <c r="H366" s="81">
        <v>4</v>
      </c>
      <c r="I366" s="77">
        <f t="shared" si="86"/>
        <v>20</v>
      </c>
      <c r="J366" s="75">
        <v>16</v>
      </c>
      <c r="K366" s="78">
        <f t="shared" si="87"/>
        <v>6</v>
      </c>
      <c r="L366" s="75">
        <v>19</v>
      </c>
      <c r="M366" s="78">
        <f t="shared" si="88"/>
        <v>7.125</v>
      </c>
      <c r="N366" s="77">
        <f t="shared" si="89"/>
        <v>13.125</v>
      </c>
      <c r="O366" s="75">
        <v>20</v>
      </c>
      <c r="P366" s="78">
        <f t="shared" si="90"/>
        <v>12</v>
      </c>
      <c r="Q366" s="75">
        <v>20</v>
      </c>
      <c r="R366" s="78">
        <f t="shared" si="91"/>
        <v>24</v>
      </c>
      <c r="S366" s="75">
        <v>21</v>
      </c>
      <c r="T366" s="78">
        <f t="shared" si="92"/>
        <v>4.2</v>
      </c>
      <c r="U366" s="75">
        <v>20</v>
      </c>
      <c r="V366" s="78">
        <f t="shared" si="93"/>
        <v>8</v>
      </c>
      <c r="W366" s="77">
        <f t="shared" si="94"/>
        <v>48.2</v>
      </c>
      <c r="X366" s="79">
        <f t="shared" si="95"/>
        <v>81.325000000000003</v>
      </c>
    </row>
    <row r="367" spans="1:24" x14ac:dyDescent="0.25">
      <c r="A367" s="82">
        <v>10</v>
      </c>
      <c r="B367" s="123" t="s">
        <v>825</v>
      </c>
      <c r="C367" s="123" t="s">
        <v>1041</v>
      </c>
      <c r="D367" s="123" t="s">
        <v>59</v>
      </c>
      <c r="E367" s="82">
        <v>5</v>
      </c>
      <c r="F367" s="82">
        <v>4</v>
      </c>
      <c r="G367" s="82">
        <v>4</v>
      </c>
      <c r="H367" s="82">
        <v>4</v>
      </c>
      <c r="I367" s="77">
        <f t="shared" si="86"/>
        <v>21.25</v>
      </c>
      <c r="J367" s="75">
        <v>14</v>
      </c>
      <c r="K367" s="78">
        <f t="shared" si="87"/>
        <v>5.25</v>
      </c>
      <c r="L367" s="75">
        <v>18</v>
      </c>
      <c r="M367" s="78">
        <f t="shared" si="88"/>
        <v>6.75</v>
      </c>
      <c r="N367" s="77">
        <f t="shared" si="89"/>
        <v>12</v>
      </c>
      <c r="O367" s="75">
        <v>22</v>
      </c>
      <c r="P367" s="78">
        <f t="shared" si="90"/>
        <v>13.2</v>
      </c>
      <c r="Q367" s="75">
        <v>19</v>
      </c>
      <c r="R367" s="78">
        <f t="shared" si="91"/>
        <v>22.8</v>
      </c>
      <c r="S367" s="75">
        <v>19</v>
      </c>
      <c r="T367" s="78">
        <f t="shared" si="92"/>
        <v>3.8000000000000003</v>
      </c>
      <c r="U367" s="75">
        <v>20</v>
      </c>
      <c r="V367" s="78">
        <f t="shared" si="93"/>
        <v>8</v>
      </c>
      <c r="W367" s="77">
        <f t="shared" si="94"/>
        <v>47.8</v>
      </c>
      <c r="X367" s="79">
        <f t="shared" si="95"/>
        <v>81.05</v>
      </c>
    </row>
    <row r="368" spans="1:24" x14ac:dyDescent="0.25">
      <c r="A368" s="75">
        <v>11</v>
      </c>
      <c r="B368" s="123" t="s">
        <v>829</v>
      </c>
      <c r="C368" s="123" t="s">
        <v>1089</v>
      </c>
      <c r="D368" s="123" t="s">
        <v>849</v>
      </c>
      <c r="E368" s="82">
        <v>4</v>
      </c>
      <c r="F368" s="82">
        <v>3</v>
      </c>
      <c r="G368" s="82">
        <v>3</v>
      </c>
      <c r="H368" s="82">
        <v>4</v>
      </c>
      <c r="I368" s="77">
        <f t="shared" si="86"/>
        <v>17.5</v>
      </c>
      <c r="J368" s="75">
        <v>13</v>
      </c>
      <c r="K368" s="78">
        <f t="shared" si="87"/>
        <v>4.875</v>
      </c>
      <c r="L368" s="75">
        <v>16</v>
      </c>
      <c r="M368" s="78">
        <f t="shared" si="88"/>
        <v>6</v>
      </c>
      <c r="N368" s="77">
        <f t="shared" si="89"/>
        <v>10.875</v>
      </c>
      <c r="O368" s="75">
        <v>20</v>
      </c>
      <c r="P368" s="78">
        <f t="shared" si="90"/>
        <v>12</v>
      </c>
      <c r="Q368" s="75">
        <v>24</v>
      </c>
      <c r="R368" s="78">
        <f t="shared" si="91"/>
        <v>28.799999999999997</v>
      </c>
      <c r="S368" s="75">
        <v>23</v>
      </c>
      <c r="T368" s="78">
        <f t="shared" si="92"/>
        <v>4.6000000000000005</v>
      </c>
      <c r="U368" s="75">
        <v>17</v>
      </c>
      <c r="V368" s="78">
        <f t="shared" si="93"/>
        <v>6.8000000000000007</v>
      </c>
      <c r="W368" s="77">
        <f t="shared" si="94"/>
        <v>52.2</v>
      </c>
      <c r="X368" s="79">
        <f t="shared" si="95"/>
        <v>80.575000000000003</v>
      </c>
    </row>
    <row r="369" spans="1:24" x14ac:dyDescent="0.25">
      <c r="A369" s="82">
        <v>12</v>
      </c>
      <c r="B369" s="81" t="s">
        <v>4028</v>
      </c>
      <c r="C369" s="81" t="s">
        <v>221</v>
      </c>
      <c r="D369" s="81" t="s">
        <v>160</v>
      </c>
      <c r="E369" s="82">
        <v>3</v>
      </c>
      <c r="F369" s="82">
        <v>3</v>
      </c>
      <c r="G369" s="82">
        <v>3</v>
      </c>
      <c r="H369" s="82">
        <v>4</v>
      </c>
      <c r="I369" s="77">
        <f t="shared" si="86"/>
        <v>16.25</v>
      </c>
      <c r="J369" s="75">
        <v>9</v>
      </c>
      <c r="K369" s="78">
        <f t="shared" si="87"/>
        <v>3.375</v>
      </c>
      <c r="L369" s="75">
        <v>13</v>
      </c>
      <c r="M369" s="78">
        <f t="shared" si="88"/>
        <v>4.875</v>
      </c>
      <c r="N369" s="77">
        <f t="shared" si="89"/>
        <v>8.25</v>
      </c>
      <c r="O369" s="75">
        <v>22</v>
      </c>
      <c r="P369" s="78">
        <f t="shared" si="90"/>
        <v>13.2</v>
      </c>
      <c r="Q369" s="75">
        <v>25</v>
      </c>
      <c r="R369" s="78">
        <f t="shared" si="91"/>
        <v>30</v>
      </c>
      <c r="S369" s="75">
        <v>22</v>
      </c>
      <c r="T369" s="78">
        <f t="shared" si="92"/>
        <v>4.4000000000000004</v>
      </c>
      <c r="U369" s="75">
        <v>20</v>
      </c>
      <c r="V369" s="78">
        <f t="shared" si="93"/>
        <v>8</v>
      </c>
      <c r="W369" s="77">
        <f t="shared" si="94"/>
        <v>55.6</v>
      </c>
      <c r="X369" s="79">
        <f t="shared" si="95"/>
        <v>80.099999999999994</v>
      </c>
    </row>
    <row r="370" spans="1:24" x14ac:dyDescent="0.25">
      <c r="A370" s="75">
        <v>13</v>
      </c>
      <c r="B370" s="123" t="s">
        <v>110</v>
      </c>
      <c r="C370" s="123" t="s">
        <v>1005</v>
      </c>
      <c r="D370" s="123" t="s">
        <v>108</v>
      </c>
      <c r="E370" s="82">
        <v>4</v>
      </c>
      <c r="F370" s="82">
        <v>4</v>
      </c>
      <c r="G370" s="82">
        <v>3</v>
      </c>
      <c r="H370" s="82">
        <v>3</v>
      </c>
      <c r="I370" s="77">
        <f t="shared" si="86"/>
        <v>17.5</v>
      </c>
      <c r="J370" s="75">
        <v>16</v>
      </c>
      <c r="K370" s="78">
        <f t="shared" si="87"/>
        <v>6</v>
      </c>
      <c r="L370" s="75">
        <v>14</v>
      </c>
      <c r="M370" s="78">
        <f t="shared" si="88"/>
        <v>5.25</v>
      </c>
      <c r="N370" s="77">
        <f t="shared" si="89"/>
        <v>11.25</v>
      </c>
      <c r="O370" s="75">
        <v>17</v>
      </c>
      <c r="P370" s="78">
        <f t="shared" si="90"/>
        <v>10.199999999999999</v>
      </c>
      <c r="Q370" s="75">
        <v>24</v>
      </c>
      <c r="R370" s="78">
        <f t="shared" si="91"/>
        <v>28.799999999999997</v>
      </c>
      <c r="S370" s="75">
        <v>21</v>
      </c>
      <c r="T370" s="78">
        <f t="shared" si="92"/>
        <v>4.2</v>
      </c>
      <c r="U370" s="75">
        <v>20</v>
      </c>
      <c r="V370" s="78">
        <f t="shared" si="93"/>
        <v>8</v>
      </c>
      <c r="W370" s="77">
        <f t="shared" si="94"/>
        <v>51.2</v>
      </c>
      <c r="X370" s="79">
        <f t="shared" si="95"/>
        <v>79.95</v>
      </c>
    </row>
    <row r="371" spans="1:24" x14ac:dyDescent="0.25">
      <c r="A371" s="82">
        <v>14</v>
      </c>
      <c r="B371" s="81" t="s">
        <v>22</v>
      </c>
      <c r="C371" s="81" t="s">
        <v>4008</v>
      </c>
      <c r="D371" s="81" t="s">
        <v>53</v>
      </c>
      <c r="E371" s="82">
        <v>4</v>
      </c>
      <c r="F371" s="82">
        <v>3</v>
      </c>
      <c r="G371" s="82">
        <v>3</v>
      </c>
      <c r="H371" s="82">
        <v>4</v>
      </c>
      <c r="I371" s="77">
        <f t="shared" si="86"/>
        <v>17.5</v>
      </c>
      <c r="J371" s="75">
        <v>10</v>
      </c>
      <c r="K371" s="78">
        <f t="shared" si="87"/>
        <v>3.75</v>
      </c>
      <c r="L371" s="75">
        <v>15</v>
      </c>
      <c r="M371" s="78">
        <f t="shared" si="88"/>
        <v>5.625</v>
      </c>
      <c r="N371" s="77">
        <f t="shared" si="89"/>
        <v>9.375</v>
      </c>
      <c r="O371" s="75">
        <v>20</v>
      </c>
      <c r="P371" s="78">
        <f t="shared" si="90"/>
        <v>12</v>
      </c>
      <c r="Q371" s="75">
        <v>23</v>
      </c>
      <c r="R371" s="78">
        <f t="shared" si="91"/>
        <v>27.599999999999998</v>
      </c>
      <c r="S371" s="75">
        <v>19</v>
      </c>
      <c r="T371" s="78">
        <f t="shared" si="92"/>
        <v>3.8000000000000003</v>
      </c>
      <c r="U371" s="75">
        <v>23</v>
      </c>
      <c r="V371" s="78">
        <f t="shared" si="93"/>
        <v>9.2000000000000011</v>
      </c>
      <c r="W371" s="77">
        <f t="shared" si="94"/>
        <v>52.599999999999994</v>
      </c>
      <c r="X371" s="79">
        <f t="shared" si="95"/>
        <v>79.474999999999994</v>
      </c>
    </row>
    <row r="372" spans="1:24" x14ac:dyDescent="0.25">
      <c r="A372" s="75">
        <v>15</v>
      </c>
      <c r="B372" s="81" t="s">
        <v>4029</v>
      </c>
      <c r="C372" s="81" t="s">
        <v>797</v>
      </c>
      <c r="D372" s="81" t="s">
        <v>1081</v>
      </c>
      <c r="E372" s="82">
        <v>4</v>
      </c>
      <c r="F372" s="82">
        <v>4</v>
      </c>
      <c r="G372" s="82">
        <v>4</v>
      </c>
      <c r="H372" s="82">
        <v>4</v>
      </c>
      <c r="I372" s="77">
        <f t="shared" si="86"/>
        <v>20</v>
      </c>
      <c r="J372" s="75">
        <v>12</v>
      </c>
      <c r="K372" s="78">
        <f t="shared" si="87"/>
        <v>4.5</v>
      </c>
      <c r="L372" s="75">
        <v>20</v>
      </c>
      <c r="M372" s="78">
        <f t="shared" si="88"/>
        <v>7.5</v>
      </c>
      <c r="N372" s="77">
        <f t="shared" si="89"/>
        <v>12</v>
      </c>
      <c r="O372" s="75">
        <v>20</v>
      </c>
      <c r="P372" s="78">
        <f t="shared" si="90"/>
        <v>12</v>
      </c>
      <c r="Q372" s="75">
        <v>20</v>
      </c>
      <c r="R372" s="78">
        <f t="shared" si="91"/>
        <v>24</v>
      </c>
      <c r="S372" s="75">
        <v>17</v>
      </c>
      <c r="T372" s="78">
        <f t="shared" si="92"/>
        <v>3.4000000000000004</v>
      </c>
      <c r="U372" s="75">
        <v>19</v>
      </c>
      <c r="V372" s="78">
        <f t="shared" si="93"/>
        <v>7.6000000000000005</v>
      </c>
      <c r="W372" s="77">
        <f t="shared" si="94"/>
        <v>47</v>
      </c>
      <c r="X372" s="79">
        <f t="shared" si="95"/>
        <v>79</v>
      </c>
    </row>
    <row r="373" spans="1:24" x14ac:dyDescent="0.25">
      <c r="A373" s="82">
        <v>16</v>
      </c>
      <c r="B373" s="81" t="s">
        <v>195</v>
      </c>
      <c r="C373" s="81" t="s">
        <v>876</v>
      </c>
      <c r="D373" s="81" t="s">
        <v>888</v>
      </c>
      <c r="E373" s="82">
        <v>4</v>
      </c>
      <c r="F373" s="82">
        <v>4</v>
      </c>
      <c r="G373" s="82">
        <v>4</v>
      </c>
      <c r="H373" s="82">
        <v>4</v>
      </c>
      <c r="I373" s="77">
        <f t="shared" si="86"/>
        <v>20</v>
      </c>
      <c r="J373" s="75">
        <v>13</v>
      </c>
      <c r="K373" s="78">
        <f t="shared" si="87"/>
        <v>4.875</v>
      </c>
      <c r="L373" s="75">
        <v>20</v>
      </c>
      <c r="M373" s="78">
        <f t="shared" si="88"/>
        <v>7.5</v>
      </c>
      <c r="N373" s="77">
        <f t="shared" si="89"/>
        <v>12.375</v>
      </c>
      <c r="O373" s="75">
        <v>20</v>
      </c>
      <c r="P373" s="78">
        <f t="shared" si="90"/>
        <v>12</v>
      </c>
      <c r="Q373" s="75">
        <v>22</v>
      </c>
      <c r="R373" s="78">
        <f t="shared" si="91"/>
        <v>26.4</v>
      </c>
      <c r="S373" s="75">
        <v>14</v>
      </c>
      <c r="T373" s="78">
        <f t="shared" si="92"/>
        <v>2.8000000000000003</v>
      </c>
      <c r="U373" s="75">
        <v>13</v>
      </c>
      <c r="V373" s="78">
        <f t="shared" si="93"/>
        <v>5.2</v>
      </c>
      <c r="W373" s="77">
        <f t="shared" si="94"/>
        <v>46.4</v>
      </c>
      <c r="X373" s="79">
        <f t="shared" si="95"/>
        <v>78.775000000000006</v>
      </c>
    </row>
    <row r="374" spans="1:24" x14ac:dyDescent="0.25">
      <c r="A374" s="75">
        <v>17</v>
      </c>
      <c r="B374" s="81" t="s">
        <v>3908</v>
      </c>
      <c r="C374" s="81" t="s">
        <v>824</v>
      </c>
      <c r="D374" s="81" t="s">
        <v>851</v>
      </c>
      <c r="E374" s="82">
        <v>4</v>
      </c>
      <c r="F374" s="82">
        <v>3</v>
      </c>
      <c r="G374" s="82">
        <v>4</v>
      </c>
      <c r="H374" s="82">
        <v>4</v>
      </c>
      <c r="I374" s="77">
        <f t="shared" si="86"/>
        <v>18.75</v>
      </c>
      <c r="J374" s="75">
        <v>11</v>
      </c>
      <c r="K374" s="78">
        <f t="shared" si="87"/>
        <v>4.125</v>
      </c>
      <c r="L374" s="75">
        <v>18</v>
      </c>
      <c r="M374" s="78">
        <f t="shared" si="88"/>
        <v>6.75</v>
      </c>
      <c r="N374" s="77">
        <f t="shared" si="89"/>
        <v>10.875</v>
      </c>
      <c r="O374" s="75">
        <v>17</v>
      </c>
      <c r="P374" s="78">
        <f t="shared" si="90"/>
        <v>10.199999999999999</v>
      </c>
      <c r="Q374" s="75">
        <v>23</v>
      </c>
      <c r="R374" s="78">
        <f t="shared" si="91"/>
        <v>27.599999999999998</v>
      </c>
      <c r="S374" s="75">
        <v>19</v>
      </c>
      <c r="T374" s="78">
        <f t="shared" si="92"/>
        <v>3.8000000000000003</v>
      </c>
      <c r="U374" s="75">
        <v>17</v>
      </c>
      <c r="V374" s="78">
        <f t="shared" si="93"/>
        <v>6.8000000000000007</v>
      </c>
      <c r="W374" s="77">
        <f t="shared" si="94"/>
        <v>48.399999999999991</v>
      </c>
      <c r="X374" s="79">
        <f t="shared" si="95"/>
        <v>78.024999999999991</v>
      </c>
    </row>
    <row r="375" spans="1:24" x14ac:dyDescent="0.25">
      <c r="A375" s="82">
        <v>18</v>
      </c>
      <c r="B375" s="81" t="s">
        <v>4030</v>
      </c>
      <c r="C375" s="81" t="s">
        <v>816</v>
      </c>
      <c r="D375" s="81" t="s">
        <v>898</v>
      </c>
      <c r="E375" s="82">
        <v>4</v>
      </c>
      <c r="F375" s="82">
        <v>3</v>
      </c>
      <c r="G375" s="82">
        <v>3</v>
      </c>
      <c r="H375" s="82">
        <v>4</v>
      </c>
      <c r="I375" s="77">
        <f t="shared" si="86"/>
        <v>17.5</v>
      </c>
      <c r="J375" s="75">
        <v>12</v>
      </c>
      <c r="K375" s="78">
        <f t="shared" si="87"/>
        <v>4.5</v>
      </c>
      <c r="L375" s="75">
        <v>17</v>
      </c>
      <c r="M375" s="78">
        <f t="shared" si="88"/>
        <v>6.375</v>
      </c>
      <c r="N375" s="77">
        <f t="shared" si="89"/>
        <v>10.875</v>
      </c>
      <c r="O375" s="75">
        <v>21</v>
      </c>
      <c r="P375" s="78">
        <f t="shared" si="90"/>
        <v>12.6</v>
      </c>
      <c r="Q375" s="75">
        <v>21</v>
      </c>
      <c r="R375" s="78">
        <f t="shared" si="91"/>
        <v>25.2</v>
      </c>
      <c r="S375" s="75">
        <v>19</v>
      </c>
      <c r="T375" s="78">
        <f t="shared" si="92"/>
        <v>3.8000000000000003</v>
      </c>
      <c r="U375" s="75">
        <v>20</v>
      </c>
      <c r="V375" s="78">
        <f t="shared" si="93"/>
        <v>8</v>
      </c>
      <c r="W375" s="77">
        <f t="shared" si="94"/>
        <v>49.599999999999994</v>
      </c>
      <c r="X375" s="79">
        <f t="shared" si="95"/>
        <v>77.974999999999994</v>
      </c>
    </row>
    <row r="376" spans="1:24" x14ac:dyDescent="0.25">
      <c r="A376" s="75">
        <v>19</v>
      </c>
      <c r="B376" s="81" t="s">
        <v>814</v>
      </c>
      <c r="C376" s="81" t="s">
        <v>770</v>
      </c>
      <c r="D376" s="81" t="s">
        <v>820</v>
      </c>
      <c r="E376" s="82">
        <v>3</v>
      </c>
      <c r="F376" s="82">
        <v>3</v>
      </c>
      <c r="G376" s="82">
        <v>3</v>
      </c>
      <c r="H376" s="82">
        <v>4</v>
      </c>
      <c r="I376" s="77">
        <f t="shared" si="86"/>
        <v>16.25</v>
      </c>
      <c r="J376" s="75">
        <v>11</v>
      </c>
      <c r="K376" s="78">
        <f t="shared" si="87"/>
        <v>4.125</v>
      </c>
      <c r="L376" s="75">
        <v>17</v>
      </c>
      <c r="M376" s="78">
        <f t="shared" si="88"/>
        <v>6.375</v>
      </c>
      <c r="N376" s="77">
        <f t="shared" si="89"/>
        <v>10.5</v>
      </c>
      <c r="O376" s="75">
        <v>21</v>
      </c>
      <c r="P376" s="78">
        <f t="shared" si="90"/>
        <v>12.6</v>
      </c>
      <c r="Q376" s="75">
        <v>23</v>
      </c>
      <c r="R376" s="78">
        <f t="shared" si="91"/>
        <v>27.599999999999998</v>
      </c>
      <c r="S376" s="75">
        <v>19</v>
      </c>
      <c r="T376" s="78">
        <f t="shared" si="92"/>
        <v>3.8000000000000003</v>
      </c>
      <c r="U376" s="75">
        <v>18</v>
      </c>
      <c r="V376" s="78">
        <f t="shared" si="93"/>
        <v>7.2</v>
      </c>
      <c r="W376" s="77">
        <f t="shared" si="94"/>
        <v>51.199999999999996</v>
      </c>
      <c r="X376" s="79">
        <f t="shared" si="95"/>
        <v>77.949999999999989</v>
      </c>
    </row>
    <row r="377" spans="1:24" x14ac:dyDescent="0.25">
      <c r="A377" s="82">
        <v>20</v>
      </c>
      <c r="B377" s="81" t="s">
        <v>3945</v>
      </c>
      <c r="C377" s="81" t="s">
        <v>4031</v>
      </c>
      <c r="D377" s="81" t="s">
        <v>3827</v>
      </c>
      <c r="E377" s="81">
        <v>4</v>
      </c>
      <c r="F377" s="81">
        <v>4</v>
      </c>
      <c r="G377" s="81">
        <v>4</v>
      </c>
      <c r="H377" s="81">
        <v>4</v>
      </c>
      <c r="I377" s="77">
        <f t="shared" si="86"/>
        <v>20</v>
      </c>
      <c r="J377" s="75">
        <v>12</v>
      </c>
      <c r="K377" s="78">
        <f t="shared" si="87"/>
        <v>4.5</v>
      </c>
      <c r="L377" s="75">
        <v>16</v>
      </c>
      <c r="M377" s="78">
        <f t="shared" si="88"/>
        <v>6</v>
      </c>
      <c r="N377" s="77">
        <f t="shared" si="89"/>
        <v>10.5</v>
      </c>
      <c r="O377" s="75">
        <v>18</v>
      </c>
      <c r="P377" s="78">
        <f t="shared" si="90"/>
        <v>10.799999999999999</v>
      </c>
      <c r="Q377" s="75">
        <v>23</v>
      </c>
      <c r="R377" s="78">
        <f t="shared" si="91"/>
        <v>27.599999999999998</v>
      </c>
      <c r="S377" s="75">
        <v>19</v>
      </c>
      <c r="T377" s="78">
        <f t="shared" si="92"/>
        <v>3.8000000000000003</v>
      </c>
      <c r="U377" s="75">
        <v>13</v>
      </c>
      <c r="V377" s="78">
        <f t="shared" si="93"/>
        <v>5.2</v>
      </c>
      <c r="W377" s="77">
        <f t="shared" si="94"/>
        <v>47.4</v>
      </c>
      <c r="X377" s="79">
        <f t="shared" si="95"/>
        <v>77.900000000000006</v>
      </c>
    </row>
    <row r="378" spans="1:24" x14ac:dyDescent="0.25">
      <c r="A378" s="75">
        <v>21</v>
      </c>
      <c r="B378" s="123" t="s">
        <v>148</v>
      </c>
      <c r="C378" s="123" t="s">
        <v>892</v>
      </c>
      <c r="D378" s="123" t="s">
        <v>1096</v>
      </c>
      <c r="E378" s="82">
        <v>4</v>
      </c>
      <c r="F378" s="82">
        <v>3</v>
      </c>
      <c r="G378" s="82">
        <v>3</v>
      </c>
      <c r="H378" s="82">
        <v>3</v>
      </c>
      <c r="I378" s="77">
        <f t="shared" si="86"/>
        <v>16.25</v>
      </c>
      <c r="J378" s="75">
        <v>13</v>
      </c>
      <c r="K378" s="78">
        <f t="shared" si="87"/>
        <v>4.875</v>
      </c>
      <c r="L378" s="75">
        <v>12</v>
      </c>
      <c r="M378" s="78">
        <f t="shared" si="88"/>
        <v>4.5</v>
      </c>
      <c r="N378" s="77">
        <f t="shared" si="89"/>
        <v>9.375</v>
      </c>
      <c r="O378" s="75">
        <v>21</v>
      </c>
      <c r="P378" s="78">
        <f t="shared" si="90"/>
        <v>12.6</v>
      </c>
      <c r="Q378" s="75">
        <v>23</v>
      </c>
      <c r="R378" s="78">
        <f t="shared" si="91"/>
        <v>27.599999999999998</v>
      </c>
      <c r="S378" s="75">
        <v>16</v>
      </c>
      <c r="T378" s="78">
        <f t="shared" si="92"/>
        <v>3.2</v>
      </c>
      <c r="U378" s="75">
        <v>22</v>
      </c>
      <c r="V378" s="78">
        <f t="shared" si="93"/>
        <v>8.8000000000000007</v>
      </c>
      <c r="W378" s="77">
        <f t="shared" si="94"/>
        <v>52.2</v>
      </c>
      <c r="X378" s="79">
        <f t="shared" si="95"/>
        <v>77.825000000000003</v>
      </c>
    </row>
    <row r="379" spans="1:24" x14ac:dyDescent="0.25">
      <c r="A379" s="82">
        <v>22</v>
      </c>
      <c r="B379" s="81" t="s">
        <v>897</v>
      </c>
      <c r="C379" s="81" t="s">
        <v>950</v>
      </c>
      <c r="D379" s="81" t="s">
        <v>169</v>
      </c>
      <c r="E379" s="82">
        <v>5</v>
      </c>
      <c r="F379" s="82">
        <v>5</v>
      </c>
      <c r="G379" s="82">
        <v>5</v>
      </c>
      <c r="H379" s="82">
        <v>5</v>
      </c>
      <c r="I379" s="77">
        <f t="shared" si="86"/>
        <v>25</v>
      </c>
      <c r="J379" s="75">
        <v>20</v>
      </c>
      <c r="K379" s="78">
        <f t="shared" si="87"/>
        <v>7.5</v>
      </c>
      <c r="L379" s="75">
        <v>20</v>
      </c>
      <c r="M379" s="78">
        <f t="shared" si="88"/>
        <v>7.5</v>
      </c>
      <c r="N379" s="77">
        <f t="shared" si="89"/>
        <v>15</v>
      </c>
      <c r="O379" s="75">
        <v>13</v>
      </c>
      <c r="P379" s="78">
        <f t="shared" si="90"/>
        <v>7.8</v>
      </c>
      <c r="Q379" s="75">
        <v>17</v>
      </c>
      <c r="R379" s="78">
        <f t="shared" si="91"/>
        <v>20.399999999999999</v>
      </c>
      <c r="S379" s="75">
        <v>15</v>
      </c>
      <c r="T379" s="78">
        <f t="shared" si="92"/>
        <v>3</v>
      </c>
      <c r="U379" s="75">
        <v>16</v>
      </c>
      <c r="V379" s="78">
        <f t="shared" si="93"/>
        <v>6.4</v>
      </c>
      <c r="W379" s="77">
        <f t="shared" si="94"/>
        <v>37.6</v>
      </c>
      <c r="X379" s="79">
        <f t="shared" si="95"/>
        <v>77.599999999999994</v>
      </c>
    </row>
    <row r="380" spans="1:24" x14ac:dyDescent="0.25">
      <c r="A380" s="75">
        <v>23</v>
      </c>
      <c r="B380" s="123" t="s">
        <v>945</v>
      </c>
      <c r="C380" s="123" t="s">
        <v>4032</v>
      </c>
      <c r="D380" s="123" t="s">
        <v>888</v>
      </c>
      <c r="E380" s="82">
        <v>4</v>
      </c>
      <c r="F380" s="82">
        <v>4</v>
      </c>
      <c r="G380" s="82">
        <v>4</v>
      </c>
      <c r="H380" s="82">
        <v>4</v>
      </c>
      <c r="I380" s="77">
        <f t="shared" si="86"/>
        <v>20</v>
      </c>
      <c r="J380" s="75">
        <v>14</v>
      </c>
      <c r="K380" s="78">
        <f t="shared" si="87"/>
        <v>5.25</v>
      </c>
      <c r="L380" s="75">
        <v>20</v>
      </c>
      <c r="M380" s="78">
        <f t="shared" si="88"/>
        <v>7.5</v>
      </c>
      <c r="N380" s="77">
        <f t="shared" si="89"/>
        <v>12.75</v>
      </c>
      <c r="O380" s="75">
        <v>20</v>
      </c>
      <c r="P380" s="78">
        <f t="shared" si="90"/>
        <v>12</v>
      </c>
      <c r="Q380" s="75">
        <v>18</v>
      </c>
      <c r="R380" s="78">
        <f t="shared" si="91"/>
        <v>21.599999999999998</v>
      </c>
      <c r="S380" s="75">
        <v>20</v>
      </c>
      <c r="T380" s="78">
        <f t="shared" si="92"/>
        <v>4</v>
      </c>
      <c r="U380" s="75">
        <v>18</v>
      </c>
      <c r="V380" s="78">
        <f t="shared" si="93"/>
        <v>7.2</v>
      </c>
      <c r="W380" s="77">
        <f t="shared" si="94"/>
        <v>44.8</v>
      </c>
      <c r="X380" s="79">
        <f t="shared" si="95"/>
        <v>77.55</v>
      </c>
    </row>
    <row r="381" spans="1:24" x14ac:dyDescent="0.25">
      <c r="A381" s="82">
        <v>24</v>
      </c>
      <c r="B381" s="81" t="s">
        <v>1362</v>
      </c>
      <c r="C381" s="81" t="s">
        <v>4033</v>
      </c>
      <c r="D381" s="81" t="s">
        <v>1121</v>
      </c>
      <c r="E381" s="82">
        <v>4</v>
      </c>
      <c r="F381" s="82">
        <v>4</v>
      </c>
      <c r="G381" s="82">
        <v>4</v>
      </c>
      <c r="H381" s="82">
        <v>4</v>
      </c>
      <c r="I381" s="77">
        <f t="shared" si="86"/>
        <v>20</v>
      </c>
      <c r="J381" s="75">
        <v>15</v>
      </c>
      <c r="K381" s="78">
        <f t="shared" si="87"/>
        <v>5.625</v>
      </c>
      <c r="L381" s="75">
        <v>19</v>
      </c>
      <c r="M381" s="78">
        <f t="shared" si="88"/>
        <v>7.125</v>
      </c>
      <c r="N381" s="77">
        <f t="shared" si="89"/>
        <v>12.75</v>
      </c>
      <c r="O381" s="75">
        <v>22</v>
      </c>
      <c r="P381" s="78">
        <f t="shared" si="90"/>
        <v>13.2</v>
      </c>
      <c r="Q381" s="75">
        <v>17</v>
      </c>
      <c r="R381" s="78">
        <f t="shared" si="91"/>
        <v>20.399999999999999</v>
      </c>
      <c r="S381" s="75">
        <v>20</v>
      </c>
      <c r="T381" s="78">
        <f t="shared" si="92"/>
        <v>4</v>
      </c>
      <c r="U381" s="75">
        <v>18</v>
      </c>
      <c r="V381" s="78">
        <f t="shared" si="93"/>
        <v>7.2</v>
      </c>
      <c r="W381" s="77">
        <f t="shared" si="94"/>
        <v>44.8</v>
      </c>
      <c r="X381" s="79">
        <f t="shared" si="95"/>
        <v>77.55</v>
      </c>
    </row>
    <row r="382" spans="1:24" x14ac:dyDescent="0.25">
      <c r="A382" s="75">
        <v>25</v>
      </c>
      <c r="B382" s="81" t="s">
        <v>1037</v>
      </c>
      <c r="C382" s="81" t="s">
        <v>1038</v>
      </c>
      <c r="D382" s="81" t="s">
        <v>111</v>
      </c>
      <c r="E382" s="82">
        <v>4</v>
      </c>
      <c r="F382" s="82">
        <v>5</v>
      </c>
      <c r="G382" s="82">
        <v>4</v>
      </c>
      <c r="H382" s="82">
        <v>4</v>
      </c>
      <c r="I382" s="77">
        <f t="shared" si="86"/>
        <v>21.25</v>
      </c>
      <c r="J382" s="75">
        <v>17</v>
      </c>
      <c r="K382" s="78">
        <f t="shared" si="87"/>
        <v>6.375</v>
      </c>
      <c r="L382" s="75">
        <v>19</v>
      </c>
      <c r="M382" s="78">
        <f t="shared" si="88"/>
        <v>7.125</v>
      </c>
      <c r="N382" s="77">
        <f t="shared" si="89"/>
        <v>13.5</v>
      </c>
      <c r="O382" s="75">
        <v>17</v>
      </c>
      <c r="P382" s="78">
        <f t="shared" si="90"/>
        <v>10.199999999999999</v>
      </c>
      <c r="Q382" s="75">
        <v>17</v>
      </c>
      <c r="R382" s="78">
        <f t="shared" si="91"/>
        <v>20.399999999999999</v>
      </c>
      <c r="S382" s="75">
        <v>17</v>
      </c>
      <c r="T382" s="78">
        <f t="shared" si="92"/>
        <v>3.4000000000000004</v>
      </c>
      <c r="U382" s="75">
        <v>22</v>
      </c>
      <c r="V382" s="78">
        <f t="shared" si="93"/>
        <v>8.8000000000000007</v>
      </c>
      <c r="W382" s="77">
        <f t="shared" si="94"/>
        <v>42.8</v>
      </c>
      <c r="X382" s="79">
        <f t="shared" si="95"/>
        <v>77.55</v>
      </c>
    </row>
    <row r="383" spans="1:24" x14ac:dyDescent="0.25">
      <c r="A383" s="82">
        <v>26</v>
      </c>
      <c r="B383" s="81" t="s">
        <v>899</v>
      </c>
      <c r="C383" s="81" t="s">
        <v>832</v>
      </c>
      <c r="D383" s="81" t="s">
        <v>4034</v>
      </c>
      <c r="E383" s="81">
        <v>5</v>
      </c>
      <c r="F383" s="81">
        <v>5</v>
      </c>
      <c r="G383" s="81">
        <v>4</v>
      </c>
      <c r="H383" s="81">
        <v>4</v>
      </c>
      <c r="I383" s="77">
        <f t="shared" si="86"/>
        <v>22.5</v>
      </c>
      <c r="J383" s="75">
        <v>15</v>
      </c>
      <c r="K383" s="78">
        <f t="shared" si="87"/>
        <v>5.625</v>
      </c>
      <c r="L383" s="75">
        <v>18</v>
      </c>
      <c r="M383" s="78">
        <f t="shared" si="88"/>
        <v>6.75</v>
      </c>
      <c r="N383" s="77">
        <f t="shared" si="89"/>
        <v>12.375</v>
      </c>
      <c r="O383" s="75">
        <v>20</v>
      </c>
      <c r="P383" s="78">
        <f t="shared" si="90"/>
        <v>12</v>
      </c>
      <c r="Q383" s="75">
        <v>18</v>
      </c>
      <c r="R383" s="78">
        <f t="shared" si="91"/>
        <v>21.599999999999998</v>
      </c>
      <c r="S383" s="75">
        <v>15</v>
      </c>
      <c r="T383" s="78">
        <f t="shared" si="92"/>
        <v>3</v>
      </c>
      <c r="U383" s="75">
        <v>15</v>
      </c>
      <c r="V383" s="78">
        <f t="shared" si="93"/>
        <v>6</v>
      </c>
      <c r="W383" s="77">
        <f t="shared" si="94"/>
        <v>42.599999999999994</v>
      </c>
      <c r="X383" s="79">
        <f t="shared" si="95"/>
        <v>77.474999999999994</v>
      </c>
    </row>
    <row r="384" spans="1:24" x14ac:dyDescent="0.25">
      <c r="A384" s="75">
        <v>27</v>
      </c>
      <c r="B384" s="123" t="s">
        <v>204</v>
      </c>
      <c r="C384" s="123" t="s">
        <v>869</v>
      </c>
      <c r="D384" s="123" t="s">
        <v>801</v>
      </c>
      <c r="E384" s="82">
        <v>4</v>
      </c>
      <c r="F384" s="82">
        <v>4</v>
      </c>
      <c r="G384" s="82">
        <v>4</v>
      </c>
      <c r="H384" s="82">
        <v>4</v>
      </c>
      <c r="I384" s="77">
        <f t="shared" si="86"/>
        <v>20</v>
      </c>
      <c r="J384" s="75">
        <v>14</v>
      </c>
      <c r="K384" s="78">
        <f t="shared" si="87"/>
        <v>5.25</v>
      </c>
      <c r="L384" s="75">
        <v>19</v>
      </c>
      <c r="M384" s="78">
        <f t="shared" si="88"/>
        <v>7.125</v>
      </c>
      <c r="N384" s="77">
        <f t="shared" si="89"/>
        <v>12.375</v>
      </c>
      <c r="O384" s="75">
        <v>20</v>
      </c>
      <c r="P384" s="78">
        <f t="shared" si="90"/>
        <v>12</v>
      </c>
      <c r="Q384" s="75">
        <v>19</v>
      </c>
      <c r="R384" s="78">
        <f t="shared" si="91"/>
        <v>22.8</v>
      </c>
      <c r="S384" s="75">
        <v>13</v>
      </c>
      <c r="T384" s="78">
        <f t="shared" si="92"/>
        <v>2.6</v>
      </c>
      <c r="U384" s="75">
        <v>19</v>
      </c>
      <c r="V384" s="78">
        <f t="shared" si="93"/>
        <v>7.6000000000000005</v>
      </c>
      <c r="W384" s="77">
        <f t="shared" si="94"/>
        <v>45</v>
      </c>
      <c r="X384" s="79">
        <f t="shared" si="95"/>
        <v>77.375</v>
      </c>
    </row>
    <row r="385" spans="1:24" x14ac:dyDescent="0.25">
      <c r="A385" s="82">
        <v>28</v>
      </c>
      <c r="B385" s="81" t="s">
        <v>985</v>
      </c>
      <c r="C385" s="81" t="s">
        <v>63</v>
      </c>
      <c r="D385" s="81" t="s">
        <v>808</v>
      </c>
      <c r="E385" s="81">
        <v>4</v>
      </c>
      <c r="F385" s="81">
        <v>4</v>
      </c>
      <c r="G385" s="81">
        <v>3</v>
      </c>
      <c r="H385" s="81">
        <v>4</v>
      </c>
      <c r="I385" s="77">
        <f t="shared" si="86"/>
        <v>18.75</v>
      </c>
      <c r="J385" s="75">
        <v>11</v>
      </c>
      <c r="K385" s="78">
        <f t="shared" si="87"/>
        <v>4.125</v>
      </c>
      <c r="L385" s="75">
        <v>13</v>
      </c>
      <c r="M385" s="78">
        <f t="shared" si="88"/>
        <v>4.875</v>
      </c>
      <c r="N385" s="77">
        <f t="shared" si="89"/>
        <v>9</v>
      </c>
      <c r="O385" s="75">
        <v>20</v>
      </c>
      <c r="P385" s="78">
        <f t="shared" si="90"/>
        <v>12</v>
      </c>
      <c r="Q385" s="75">
        <v>21</v>
      </c>
      <c r="R385" s="78">
        <f t="shared" si="91"/>
        <v>25.2</v>
      </c>
      <c r="S385" s="75">
        <v>21</v>
      </c>
      <c r="T385" s="78">
        <f t="shared" si="92"/>
        <v>4.2</v>
      </c>
      <c r="U385" s="75">
        <v>20</v>
      </c>
      <c r="V385" s="78">
        <f t="shared" si="93"/>
        <v>8</v>
      </c>
      <c r="W385" s="77">
        <f t="shared" si="94"/>
        <v>49.400000000000006</v>
      </c>
      <c r="X385" s="79">
        <f t="shared" si="95"/>
        <v>77.150000000000006</v>
      </c>
    </row>
    <row r="386" spans="1:24" x14ac:dyDescent="0.25">
      <c r="A386" s="75">
        <v>29</v>
      </c>
      <c r="B386" s="81" t="s">
        <v>172</v>
      </c>
      <c r="C386" s="81" t="s">
        <v>890</v>
      </c>
      <c r="D386" s="81" t="s">
        <v>81</v>
      </c>
      <c r="E386" s="81">
        <v>4</v>
      </c>
      <c r="F386" s="81">
        <v>4</v>
      </c>
      <c r="G386" s="81">
        <v>4</v>
      </c>
      <c r="H386" s="81">
        <v>3</v>
      </c>
      <c r="I386" s="77">
        <f t="shared" si="86"/>
        <v>18.75</v>
      </c>
      <c r="J386" s="75">
        <v>20</v>
      </c>
      <c r="K386" s="78">
        <f t="shared" si="87"/>
        <v>7.5</v>
      </c>
      <c r="L386" s="75">
        <v>13</v>
      </c>
      <c r="M386" s="78">
        <f t="shared" si="88"/>
        <v>4.875</v>
      </c>
      <c r="N386" s="77">
        <f t="shared" si="89"/>
        <v>12.375</v>
      </c>
      <c r="O386" s="75">
        <v>19</v>
      </c>
      <c r="P386" s="78">
        <f t="shared" si="90"/>
        <v>11.4</v>
      </c>
      <c r="Q386" s="75">
        <v>19</v>
      </c>
      <c r="R386" s="78">
        <f t="shared" si="91"/>
        <v>22.8</v>
      </c>
      <c r="S386" s="75">
        <v>22</v>
      </c>
      <c r="T386" s="78">
        <f t="shared" si="92"/>
        <v>4.4000000000000004</v>
      </c>
      <c r="U386" s="75">
        <v>18</v>
      </c>
      <c r="V386" s="78">
        <f t="shared" si="93"/>
        <v>7.2</v>
      </c>
      <c r="W386" s="77">
        <f t="shared" si="94"/>
        <v>45.800000000000004</v>
      </c>
      <c r="X386" s="79">
        <f t="shared" si="95"/>
        <v>76.925000000000011</v>
      </c>
    </row>
    <row r="387" spans="1:24" x14ac:dyDescent="0.25">
      <c r="A387" s="82">
        <v>30</v>
      </c>
      <c r="B387" s="81" t="s">
        <v>44</v>
      </c>
      <c r="C387" s="81" t="s">
        <v>908</v>
      </c>
      <c r="D387" s="81" t="s">
        <v>187</v>
      </c>
      <c r="E387" s="82">
        <v>3</v>
      </c>
      <c r="F387" s="82">
        <v>4</v>
      </c>
      <c r="G387" s="82">
        <v>3</v>
      </c>
      <c r="H387" s="82">
        <v>4</v>
      </c>
      <c r="I387" s="77">
        <f t="shared" si="86"/>
        <v>17.5</v>
      </c>
      <c r="J387" s="75">
        <v>11</v>
      </c>
      <c r="K387" s="78">
        <f t="shared" si="87"/>
        <v>4.125</v>
      </c>
      <c r="L387" s="75">
        <v>18</v>
      </c>
      <c r="M387" s="78">
        <f t="shared" si="88"/>
        <v>6.75</v>
      </c>
      <c r="N387" s="77">
        <f t="shared" si="89"/>
        <v>10.875</v>
      </c>
      <c r="O387" s="75">
        <v>19</v>
      </c>
      <c r="P387" s="78">
        <f t="shared" si="90"/>
        <v>11.4</v>
      </c>
      <c r="Q387" s="75">
        <v>21</v>
      </c>
      <c r="R387" s="78">
        <f t="shared" si="91"/>
        <v>25.2</v>
      </c>
      <c r="S387" s="75">
        <v>19</v>
      </c>
      <c r="T387" s="78">
        <f t="shared" si="92"/>
        <v>3.8000000000000003</v>
      </c>
      <c r="U387" s="75">
        <v>18</v>
      </c>
      <c r="V387" s="78">
        <f t="shared" si="93"/>
        <v>7.2</v>
      </c>
      <c r="W387" s="77">
        <f t="shared" si="94"/>
        <v>47.6</v>
      </c>
      <c r="X387" s="79">
        <f t="shared" si="95"/>
        <v>75.974999999999994</v>
      </c>
    </row>
    <row r="388" spans="1:24" x14ac:dyDescent="0.25">
      <c r="A388" s="75">
        <v>31</v>
      </c>
      <c r="B388" s="81" t="s">
        <v>49</v>
      </c>
      <c r="C388" s="81" t="s">
        <v>879</v>
      </c>
      <c r="D388" s="81" t="s">
        <v>4035</v>
      </c>
      <c r="E388" s="82">
        <v>4</v>
      </c>
      <c r="F388" s="82">
        <v>3</v>
      </c>
      <c r="G388" s="82">
        <v>3</v>
      </c>
      <c r="H388" s="82">
        <v>3</v>
      </c>
      <c r="I388" s="77">
        <f t="shared" si="86"/>
        <v>16.25</v>
      </c>
      <c r="J388" s="75">
        <v>19</v>
      </c>
      <c r="K388" s="78">
        <f t="shared" si="87"/>
        <v>7.125</v>
      </c>
      <c r="L388" s="75">
        <v>16</v>
      </c>
      <c r="M388" s="78">
        <f t="shared" si="88"/>
        <v>6</v>
      </c>
      <c r="N388" s="77">
        <f t="shared" si="89"/>
        <v>13.125</v>
      </c>
      <c r="O388" s="75">
        <v>16</v>
      </c>
      <c r="P388" s="78">
        <f t="shared" si="90"/>
        <v>9.6</v>
      </c>
      <c r="Q388" s="75">
        <v>22</v>
      </c>
      <c r="R388" s="78">
        <f t="shared" si="91"/>
        <v>26.4</v>
      </c>
      <c r="S388" s="75">
        <v>17</v>
      </c>
      <c r="T388" s="78">
        <f t="shared" si="92"/>
        <v>3.4000000000000004</v>
      </c>
      <c r="U388" s="75">
        <v>18</v>
      </c>
      <c r="V388" s="78">
        <f t="shared" si="93"/>
        <v>7.2</v>
      </c>
      <c r="W388" s="77">
        <f t="shared" si="94"/>
        <v>46.6</v>
      </c>
      <c r="X388" s="79">
        <f t="shared" si="95"/>
        <v>75.974999999999994</v>
      </c>
    </row>
    <row r="389" spans="1:24" x14ac:dyDescent="0.25">
      <c r="A389" s="82">
        <v>32</v>
      </c>
      <c r="B389" s="81" t="s">
        <v>1404</v>
      </c>
      <c r="C389" s="81" t="s">
        <v>783</v>
      </c>
      <c r="D389" s="81" t="s">
        <v>795</v>
      </c>
      <c r="E389" s="81">
        <v>4</v>
      </c>
      <c r="F389" s="81">
        <v>4</v>
      </c>
      <c r="G389" s="81">
        <v>3</v>
      </c>
      <c r="H389" s="81">
        <v>4</v>
      </c>
      <c r="I389" s="77">
        <f t="shared" si="86"/>
        <v>18.75</v>
      </c>
      <c r="J389" s="75">
        <v>11</v>
      </c>
      <c r="K389" s="78">
        <f t="shared" si="87"/>
        <v>4.125</v>
      </c>
      <c r="L389" s="75">
        <v>16</v>
      </c>
      <c r="M389" s="78">
        <f t="shared" si="88"/>
        <v>6</v>
      </c>
      <c r="N389" s="77">
        <f t="shared" si="89"/>
        <v>10.125</v>
      </c>
      <c r="O389" s="75">
        <v>21</v>
      </c>
      <c r="P389" s="78">
        <f t="shared" si="90"/>
        <v>12.6</v>
      </c>
      <c r="Q389" s="75">
        <v>20</v>
      </c>
      <c r="R389" s="78">
        <f t="shared" si="91"/>
        <v>24</v>
      </c>
      <c r="S389" s="75">
        <v>21</v>
      </c>
      <c r="T389" s="78">
        <f t="shared" si="92"/>
        <v>4.2</v>
      </c>
      <c r="U389" s="75">
        <v>15</v>
      </c>
      <c r="V389" s="78">
        <f t="shared" si="93"/>
        <v>6</v>
      </c>
      <c r="W389" s="77">
        <f t="shared" si="94"/>
        <v>46.800000000000004</v>
      </c>
      <c r="X389" s="79">
        <f t="shared" si="95"/>
        <v>75.675000000000011</v>
      </c>
    </row>
    <row r="390" spans="1:24" x14ac:dyDescent="0.25">
      <c r="A390" s="75">
        <v>33</v>
      </c>
      <c r="B390" s="123" t="s">
        <v>45</v>
      </c>
      <c r="C390" s="123" t="s">
        <v>852</v>
      </c>
      <c r="D390" s="123" t="s">
        <v>808</v>
      </c>
      <c r="E390" s="82">
        <v>4</v>
      </c>
      <c r="F390" s="82">
        <v>3</v>
      </c>
      <c r="G390" s="82">
        <v>4</v>
      </c>
      <c r="H390" s="82">
        <v>3</v>
      </c>
      <c r="I390" s="77">
        <f t="shared" si="86"/>
        <v>17.5</v>
      </c>
      <c r="J390" s="75">
        <v>12</v>
      </c>
      <c r="K390" s="78">
        <f t="shared" si="87"/>
        <v>4.5</v>
      </c>
      <c r="L390" s="75">
        <v>17</v>
      </c>
      <c r="M390" s="78">
        <f t="shared" si="88"/>
        <v>6.375</v>
      </c>
      <c r="N390" s="77">
        <f t="shared" si="89"/>
        <v>10.875</v>
      </c>
      <c r="O390" s="75">
        <v>17</v>
      </c>
      <c r="P390" s="78">
        <f t="shared" si="90"/>
        <v>10.199999999999999</v>
      </c>
      <c r="Q390" s="75">
        <v>21</v>
      </c>
      <c r="R390" s="78">
        <f t="shared" si="91"/>
        <v>25.2</v>
      </c>
      <c r="S390" s="75">
        <v>13</v>
      </c>
      <c r="T390" s="78">
        <f t="shared" si="92"/>
        <v>2.6</v>
      </c>
      <c r="U390" s="75">
        <v>21</v>
      </c>
      <c r="V390" s="78">
        <f t="shared" si="93"/>
        <v>8.4</v>
      </c>
      <c r="W390" s="77">
        <f t="shared" si="94"/>
        <v>46.4</v>
      </c>
      <c r="X390" s="79">
        <f t="shared" si="95"/>
        <v>74.775000000000006</v>
      </c>
    </row>
    <row r="391" spans="1:24" x14ac:dyDescent="0.25">
      <c r="A391" s="82">
        <v>34</v>
      </c>
      <c r="B391" s="81" t="s">
        <v>985</v>
      </c>
      <c r="C391" s="81" t="s">
        <v>910</v>
      </c>
      <c r="D391" s="81" t="s">
        <v>111</v>
      </c>
      <c r="E391" s="82">
        <v>3</v>
      </c>
      <c r="F391" s="82">
        <v>3</v>
      </c>
      <c r="G391" s="82">
        <v>3</v>
      </c>
      <c r="H391" s="82">
        <v>3</v>
      </c>
      <c r="I391" s="77">
        <f t="shared" si="86"/>
        <v>15</v>
      </c>
      <c r="J391" s="75">
        <v>9</v>
      </c>
      <c r="K391" s="78">
        <f t="shared" si="87"/>
        <v>3.375</v>
      </c>
      <c r="L391" s="75">
        <v>10</v>
      </c>
      <c r="M391" s="78">
        <f t="shared" si="88"/>
        <v>3.75</v>
      </c>
      <c r="N391" s="77">
        <f t="shared" si="89"/>
        <v>7.125</v>
      </c>
      <c r="O391" s="75">
        <v>20</v>
      </c>
      <c r="P391" s="78">
        <f t="shared" si="90"/>
        <v>12</v>
      </c>
      <c r="Q391" s="75">
        <v>23</v>
      </c>
      <c r="R391" s="78">
        <f t="shared" si="91"/>
        <v>27.599999999999998</v>
      </c>
      <c r="S391" s="75">
        <v>23</v>
      </c>
      <c r="T391" s="78">
        <f t="shared" si="92"/>
        <v>4.6000000000000005</v>
      </c>
      <c r="U391" s="75">
        <v>20</v>
      </c>
      <c r="V391" s="78">
        <f t="shared" si="93"/>
        <v>8</v>
      </c>
      <c r="W391" s="77">
        <f t="shared" si="94"/>
        <v>52.199999999999996</v>
      </c>
      <c r="X391" s="79">
        <f t="shared" si="95"/>
        <v>74.324999999999989</v>
      </c>
    </row>
    <row r="392" spans="1:24" x14ac:dyDescent="0.25">
      <c r="A392" s="75">
        <v>35</v>
      </c>
      <c r="B392" s="123" t="s">
        <v>1023</v>
      </c>
      <c r="C392" s="123" t="s">
        <v>1074</v>
      </c>
      <c r="D392" s="123" t="s">
        <v>849</v>
      </c>
      <c r="E392" s="82">
        <v>4</v>
      </c>
      <c r="F392" s="82">
        <v>4</v>
      </c>
      <c r="G392" s="82">
        <v>4</v>
      </c>
      <c r="H392" s="82">
        <v>4</v>
      </c>
      <c r="I392" s="77">
        <f t="shared" si="86"/>
        <v>20</v>
      </c>
      <c r="J392" s="75">
        <v>13</v>
      </c>
      <c r="K392" s="78">
        <f t="shared" si="87"/>
        <v>4.875</v>
      </c>
      <c r="L392" s="75">
        <v>19</v>
      </c>
      <c r="M392" s="78">
        <f t="shared" si="88"/>
        <v>7.125</v>
      </c>
      <c r="N392" s="77">
        <f t="shared" si="89"/>
        <v>12</v>
      </c>
      <c r="O392" s="75">
        <v>19</v>
      </c>
      <c r="P392" s="78">
        <f t="shared" si="90"/>
        <v>11.4</v>
      </c>
      <c r="Q392" s="75">
        <v>18</v>
      </c>
      <c r="R392" s="78">
        <f t="shared" si="91"/>
        <v>21.599999999999998</v>
      </c>
      <c r="S392" s="75">
        <v>18</v>
      </c>
      <c r="T392" s="78">
        <f t="shared" si="92"/>
        <v>3.6</v>
      </c>
      <c r="U392" s="75">
        <v>14</v>
      </c>
      <c r="V392" s="78">
        <f t="shared" si="93"/>
        <v>5.6000000000000005</v>
      </c>
      <c r="W392" s="77">
        <f t="shared" si="94"/>
        <v>42.2</v>
      </c>
      <c r="X392" s="79">
        <f t="shared" si="95"/>
        <v>74.2</v>
      </c>
    </row>
    <row r="393" spans="1:24" x14ac:dyDescent="0.25">
      <c r="A393" s="82">
        <v>36</v>
      </c>
      <c r="B393" s="81" t="s">
        <v>891</v>
      </c>
      <c r="C393" s="81" t="s">
        <v>815</v>
      </c>
      <c r="D393" s="81" t="s">
        <v>801</v>
      </c>
      <c r="E393" s="82">
        <v>5</v>
      </c>
      <c r="F393" s="82">
        <v>3</v>
      </c>
      <c r="G393" s="82">
        <v>3</v>
      </c>
      <c r="H393" s="82">
        <v>3</v>
      </c>
      <c r="I393" s="77">
        <f t="shared" si="86"/>
        <v>17.5</v>
      </c>
      <c r="J393" s="75">
        <v>14</v>
      </c>
      <c r="K393" s="78">
        <f t="shared" si="87"/>
        <v>5.25</v>
      </c>
      <c r="L393" s="75">
        <v>16</v>
      </c>
      <c r="M393" s="78">
        <f t="shared" si="88"/>
        <v>6</v>
      </c>
      <c r="N393" s="77">
        <f t="shared" si="89"/>
        <v>11.25</v>
      </c>
      <c r="O393" s="75">
        <v>22</v>
      </c>
      <c r="P393" s="78">
        <f t="shared" si="90"/>
        <v>13.2</v>
      </c>
      <c r="Q393" s="75">
        <v>20</v>
      </c>
      <c r="R393" s="78">
        <f t="shared" si="91"/>
        <v>24</v>
      </c>
      <c r="S393" s="75">
        <v>9</v>
      </c>
      <c r="T393" s="78">
        <f t="shared" si="92"/>
        <v>1.8</v>
      </c>
      <c r="U393" s="75">
        <v>16</v>
      </c>
      <c r="V393" s="78">
        <f t="shared" si="93"/>
        <v>6.4</v>
      </c>
      <c r="W393" s="77">
        <f t="shared" si="94"/>
        <v>45.4</v>
      </c>
      <c r="X393" s="79">
        <f t="shared" si="95"/>
        <v>74.150000000000006</v>
      </c>
    </row>
    <row r="394" spans="1:24" x14ac:dyDescent="0.25">
      <c r="A394" s="75">
        <v>37</v>
      </c>
      <c r="B394" s="123" t="s">
        <v>775</v>
      </c>
      <c r="C394" s="123" t="s">
        <v>832</v>
      </c>
      <c r="D394" s="123" t="s">
        <v>1004</v>
      </c>
      <c r="E394" s="82">
        <v>4</v>
      </c>
      <c r="F394" s="82">
        <v>3</v>
      </c>
      <c r="G394" s="82">
        <v>4</v>
      </c>
      <c r="H394" s="82">
        <v>4</v>
      </c>
      <c r="I394" s="77">
        <f t="shared" si="86"/>
        <v>18.75</v>
      </c>
      <c r="J394" s="75">
        <v>17</v>
      </c>
      <c r="K394" s="78">
        <f t="shared" si="87"/>
        <v>6.375</v>
      </c>
      <c r="L394" s="75">
        <v>15</v>
      </c>
      <c r="M394" s="78">
        <f t="shared" si="88"/>
        <v>5.625</v>
      </c>
      <c r="N394" s="77">
        <f t="shared" si="89"/>
        <v>12</v>
      </c>
      <c r="O394" s="75">
        <v>15</v>
      </c>
      <c r="P394" s="78">
        <f t="shared" si="90"/>
        <v>9</v>
      </c>
      <c r="Q394" s="75">
        <v>19</v>
      </c>
      <c r="R394" s="78">
        <f t="shared" si="91"/>
        <v>22.8</v>
      </c>
      <c r="S394" s="75">
        <v>19</v>
      </c>
      <c r="T394" s="78">
        <f t="shared" si="92"/>
        <v>3.8000000000000003</v>
      </c>
      <c r="U394" s="75">
        <v>19</v>
      </c>
      <c r="V394" s="78">
        <f t="shared" si="93"/>
        <v>7.6000000000000005</v>
      </c>
      <c r="W394" s="77">
        <f t="shared" si="94"/>
        <v>43.2</v>
      </c>
      <c r="X394" s="79">
        <f t="shared" si="95"/>
        <v>73.95</v>
      </c>
    </row>
    <row r="395" spans="1:24" x14ac:dyDescent="0.25">
      <c r="A395" s="82">
        <v>38</v>
      </c>
      <c r="B395" s="81" t="s">
        <v>4036</v>
      </c>
      <c r="C395" s="81" t="s">
        <v>4037</v>
      </c>
      <c r="D395" s="81" t="s">
        <v>145</v>
      </c>
      <c r="E395" s="82">
        <v>4</v>
      </c>
      <c r="F395" s="82">
        <v>4</v>
      </c>
      <c r="G395" s="82">
        <v>4</v>
      </c>
      <c r="H395" s="82">
        <v>3</v>
      </c>
      <c r="I395" s="77">
        <f t="shared" si="86"/>
        <v>18.75</v>
      </c>
      <c r="J395" s="75">
        <v>9</v>
      </c>
      <c r="K395" s="78">
        <f t="shared" si="87"/>
        <v>3.375</v>
      </c>
      <c r="L395" s="75">
        <v>17</v>
      </c>
      <c r="M395" s="78">
        <f t="shared" si="88"/>
        <v>6.375</v>
      </c>
      <c r="N395" s="77">
        <f t="shared" si="89"/>
        <v>9.75</v>
      </c>
      <c r="O395" s="75">
        <v>22</v>
      </c>
      <c r="P395" s="78">
        <f t="shared" si="90"/>
        <v>13.2</v>
      </c>
      <c r="Q395" s="75">
        <v>20</v>
      </c>
      <c r="R395" s="78">
        <f t="shared" si="91"/>
        <v>24</v>
      </c>
      <c r="S395" s="75">
        <v>17</v>
      </c>
      <c r="T395" s="78">
        <f t="shared" si="92"/>
        <v>3.4000000000000004</v>
      </c>
      <c r="U395" s="75">
        <v>12</v>
      </c>
      <c r="V395" s="78">
        <f t="shared" si="93"/>
        <v>4.8000000000000007</v>
      </c>
      <c r="W395" s="77">
        <f t="shared" si="94"/>
        <v>45.400000000000006</v>
      </c>
      <c r="X395" s="79">
        <f t="shared" si="95"/>
        <v>73.900000000000006</v>
      </c>
    </row>
    <row r="396" spans="1:24" x14ac:dyDescent="0.25">
      <c r="A396" s="75">
        <v>39</v>
      </c>
      <c r="B396" s="81" t="s">
        <v>899</v>
      </c>
      <c r="C396" s="81" t="s">
        <v>1018</v>
      </c>
      <c r="D396" s="81" t="s">
        <v>160</v>
      </c>
      <c r="E396" s="81">
        <v>4</v>
      </c>
      <c r="F396" s="81">
        <v>4</v>
      </c>
      <c r="G396" s="81">
        <v>4</v>
      </c>
      <c r="H396" s="81">
        <v>4</v>
      </c>
      <c r="I396" s="77">
        <f t="shared" si="86"/>
        <v>20</v>
      </c>
      <c r="J396" s="75">
        <v>13</v>
      </c>
      <c r="K396" s="78">
        <f t="shared" si="87"/>
        <v>4.875</v>
      </c>
      <c r="L396" s="75">
        <v>15</v>
      </c>
      <c r="M396" s="78">
        <f t="shared" si="88"/>
        <v>5.625</v>
      </c>
      <c r="N396" s="77">
        <f t="shared" si="89"/>
        <v>10.5</v>
      </c>
      <c r="O396" s="75">
        <v>16</v>
      </c>
      <c r="P396" s="78">
        <f t="shared" si="90"/>
        <v>9.6</v>
      </c>
      <c r="Q396" s="75">
        <v>17</v>
      </c>
      <c r="R396" s="78">
        <f t="shared" si="91"/>
        <v>20.399999999999999</v>
      </c>
      <c r="S396" s="75">
        <v>19</v>
      </c>
      <c r="T396" s="78">
        <f t="shared" si="92"/>
        <v>3.8000000000000003</v>
      </c>
      <c r="U396" s="75">
        <v>22</v>
      </c>
      <c r="V396" s="78">
        <f t="shared" si="93"/>
        <v>8.8000000000000007</v>
      </c>
      <c r="W396" s="77">
        <f t="shared" si="94"/>
        <v>42.599999999999994</v>
      </c>
      <c r="X396" s="79">
        <f t="shared" si="95"/>
        <v>73.099999999999994</v>
      </c>
    </row>
    <row r="397" spans="1:24" x14ac:dyDescent="0.25">
      <c r="A397" s="82">
        <v>40</v>
      </c>
      <c r="B397" s="123" t="s">
        <v>29</v>
      </c>
      <c r="C397" s="123" t="s">
        <v>974</v>
      </c>
      <c r="D397" s="123" t="s">
        <v>4038</v>
      </c>
      <c r="E397" s="82">
        <v>5</v>
      </c>
      <c r="F397" s="82">
        <v>5</v>
      </c>
      <c r="G397" s="82">
        <v>5</v>
      </c>
      <c r="H397" s="82">
        <v>5</v>
      </c>
      <c r="I397" s="77">
        <f t="shared" si="86"/>
        <v>25</v>
      </c>
      <c r="J397" s="75">
        <v>18</v>
      </c>
      <c r="K397" s="78">
        <f t="shared" si="87"/>
        <v>6.75</v>
      </c>
      <c r="L397" s="75">
        <v>20</v>
      </c>
      <c r="M397" s="78">
        <f t="shared" si="88"/>
        <v>7.5</v>
      </c>
      <c r="N397" s="77">
        <f t="shared" si="89"/>
        <v>14.25</v>
      </c>
      <c r="O397" s="75">
        <v>14</v>
      </c>
      <c r="P397" s="78">
        <f t="shared" si="90"/>
        <v>8.4</v>
      </c>
      <c r="Q397" s="75">
        <v>15</v>
      </c>
      <c r="R397" s="78">
        <f t="shared" si="91"/>
        <v>18</v>
      </c>
      <c r="S397" s="75">
        <v>13</v>
      </c>
      <c r="T397" s="78">
        <f t="shared" si="92"/>
        <v>2.6</v>
      </c>
      <c r="U397" s="75">
        <v>11</v>
      </c>
      <c r="V397" s="78">
        <f t="shared" si="93"/>
        <v>4.4000000000000004</v>
      </c>
      <c r="W397" s="77">
        <f t="shared" si="94"/>
        <v>33.4</v>
      </c>
      <c r="X397" s="79">
        <f t="shared" si="95"/>
        <v>72.650000000000006</v>
      </c>
    </row>
    <row r="398" spans="1:24" x14ac:dyDescent="0.25">
      <c r="A398" s="75">
        <v>41</v>
      </c>
      <c r="B398" s="81" t="s">
        <v>4039</v>
      </c>
      <c r="C398" s="81" t="s">
        <v>992</v>
      </c>
      <c r="D398" s="81" t="s">
        <v>1121</v>
      </c>
      <c r="E398" s="82">
        <v>4</v>
      </c>
      <c r="F398" s="82">
        <v>3</v>
      </c>
      <c r="G398" s="82">
        <v>3</v>
      </c>
      <c r="H398" s="82">
        <v>4</v>
      </c>
      <c r="I398" s="77">
        <f t="shared" si="86"/>
        <v>17.5</v>
      </c>
      <c r="J398" s="75">
        <v>12</v>
      </c>
      <c r="K398" s="78">
        <f t="shared" si="87"/>
        <v>4.5</v>
      </c>
      <c r="L398" s="75">
        <v>15</v>
      </c>
      <c r="M398" s="78">
        <f t="shared" si="88"/>
        <v>5.625</v>
      </c>
      <c r="N398" s="77">
        <f t="shared" si="89"/>
        <v>10.125</v>
      </c>
      <c r="O398" s="75">
        <v>17</v>
      </c>
      <c r="P398" s="78">
        <f t="shared" si="90"/>
        <v>10.199999999999999</v>
      </c>
      <c r="Q398" s="75">
        <v>19</v>
      </c>
      <c r="R398" s="78">
        <f t="shared" si="91"/>
        <v>22.8</v>
      </c>
      <c r="S398" s="75">
        <v>20</v>
      </c>
      <c r="T398" s="78">
        <f t="shared" si="92"/>
        <v>4</v>
      </c>
      <c r="U398" s="75">
        <v>20</v>
      </c>
      <c r="V398" s="78">
        <f t="shared" si="93"/>
        <v>8</v>
      </c>
      <c r="W398" s="77">
        <f t="shared" si="94"/>
        <v>45</v>
      </c>
      <c r="X398" s="79">
        <f t="shared" si="95"/>
        <v>72.625</v>
      </c>
    </row>
    <row r="399" spans="1:24" x14ac:dyDescent="0.25">
      <c r="A399" s="82">
        <v>42</v>
      </c>
      <c r="B399" s="81" t="s">
        <v>4040</v>
      </c>
      <c r="C399" s="81" t="s">
        <v>971</v>
      </c>
      <c r="D399" s="81" t="s">
        <v>805</v>
      </c>
      <c r="E399" s="81">
        <v>3</v>
      </c>
      <c r="F399" s="81">
        <v>3</v>
      </c>
      <c r="G399" s="81">
        <v>3</v>
      </c>
      <c r="H399" s="81">
        <v>3</v>
      </c>
      <c r="I399" s="77">
        <f t="shared" si="86"/>
        <v>15</v>
      </c>
      <c r="J399" s="122">
        <v>9</v>
      </c>
      <c r="K399" s="78">
        <f t="shared" si="87"/>
        <v>3.375</v>
      </c>
      <c r="L399" s="122">
        <v>15</v>
      </c>
      <c r="M399" s="78">
        <f t="shared" si="88"/>
        <v>5.625</v>
      </c>
      <c r="N399" s="77">
        <f t="shared" si="89"/>
        <v>9</v>
      </c>
      <c r="O399" s="122">
        <v>21</v>
      </c>
      <c r="P399" s="78">
        <f t="shared" si="90"/>
        <v>12.6</v>
      </c>
      <c r="Q399" s="122">
        <v>21</v>
      </c>
      <c r="R399" s="78">
        <f t="shared" si="91"/>
        <v>25.2</v>
      </c>
      <c r="S399" s="122">
        <v>18</v>
      </c>
      <c r="T399" s="78">
        <f t="shared" si="92"/>
        <v>3.6</v>
      </c>
      <c r="U399" s="122">
        <v>17</v>
      </c>
      <c r="V399" s="78">
        <f t="shared" si="93"/>
        <v>6.8000000000000007</v>
      </c>
      <c r="W399" s="77">
        <f t="shared" si="94"/>
        <v>48.2</v>
      </c>
      <c r="X399" s="79">
        <f t="shared" si="95"/>
        <v>72.2</v>
      </c>
    </row>
    <row r="400" spans="1:24" x14ac:dyDescent="0.25">
      <c r="A400" s="75">
        <v>43</v>
      </c>
      <c r="B400" s="123" t="s">
        <v>768</v>
      </c>
      <c r="C400" s="123" t="s">
        <v>802</v>
      </c>
      <c r="D400" s="123" t="s">
        <v>69</v>
      </c>
      <c r="E400" s="82">
        <v>3</v>
      </c>
      <c r="F400" s="82">
        <v>3</v>
      </c>
      <c r="G400" s="82">
        <v>3</v>
      </c>
      <c r="H400" s="82">
        <v>3</v>
      </c>
      <c r="I400" s="77">
        <f t="shared" si="86"/>
        <v>15</v>
      </c>
      <c r="J400" s="75">
        <v>8</v>
      </c>
      <c r="K400" s="78">
        <f t="shared" si="87"/>
        <v>3</v>
      </c>
      <c r="L400" s="75">
        <v>13</v>
      </c>
      <c r="M400" s="78">
        <f t="shared" si="88"/>
        <v>4.875</v>
      </c>
      <c r="N400" s="77">
        <f t="shared" si="89"/>
        <v>7.875</v>
      </c>
      <c r="O400" s="75">
        <v>20</v>
      </c>
      <c r="P400" s="78">
        <f t="shared" si="90"/>
        <v>12</v>
      </c>
      <c r="Q400" s="75">
        <v>22</v>
      </c>
      <c r="R400" s="78">
        <f t="shared" si="91"/>
        <v>26.4</v>
      </c>
      <c r="S400" s="75">
        <v>17</v>
      </c>
      <c r="T400" s="78">
        <f t="shared" si="92"/>
        <v>3.4000000000000004</v>
      </c>
      <c r="U400" s="75">
        <v>18</v>
      </c>
      <c r="V400" s="78">
        <f t="shared" si="93"/>
        <v>7.2</v>
      </c>
      <c r="W400" s="77">
        <f t="shared" si="94"/>
        <v>49</v>
      </c>
      <c r="X400" s="79">
        <f t="shared" si="95"/>
        <v>71.875</v>
      </c>
    </row>
    <row r="401" spans="1:24" x14ac:dyDescent="0.25">
      <c r="A401" s="82">
        <v>44</v>
      </c>
      <c r="B401" s="81" t="s">
        <v>872</v>
      </c>
      <c r="C401" s="81" t="s">
        <v>201</v>
      </c>
      <c r="D401" s="81" t="s">
        <v>69</v>
      </c>
      <c r="E401" s="82">
        <v>4</v>
      </c>
      <c r="F401" s="82">
        <v>3</v>
      </c>
      <c r="G401" s="82">
        <v>2</v>
      </c>
      <c r="H401" s="82">
        <v>3</v>
      </c>
      <c r="I401" s="77">
        <f t="shared" si="86"/>
        <v>15</v>
      </c>
      <c r="J401" s="75">
        <v>8</v>
      </c>
      <c r="K401" s="78">
        <f t="shared" si="87"/>
        <v>3</v>
      </c>
      <c r="L401" s="75">
        <v>11</v>
      </c>
      <c r="M401" s="78">
        <f t="shared" si="88"/>
        <v>4.125</v>
      </c>
      <c r="N401" s="77">
        <f t="shared" si="89"/>
        <v>7.125</v>
      </c>
      <c r="O401" s="75">
        <v>20</v>
      </c>
      <c r="P401" s="78">
        <f t="shared" si="90"/>
        <v>12</v>
      </c>
      <c r="Q401" s="75">
        <v>22</v>
      </c>
      <c r="R401" s="78">
        <f t="shared" si="91"/>
        <v>26.4</v>
      </c>
      <c r="S401" s="75">
        <v>17</v>
      </c>
      <c r="T401" s="78">
        <f t="shared" si="92"/>
        <v>3.4000000000000004</v>
      </c>
      <c r="U401" s="75">
        <v>19</v>
      </c>
      <c r="V401" s="78">
        <f t="shared" si="93"/>
        <v>7.6000000000000005</v>
      </c>
      <c r="W401" s="77">
        <f t="shared" si="94"/>
        <v>49.4</v>
      </c>
      <c r="X401" s="79">
        <f t="shared" si="95"/>
        <v>71.525000000000006</v>
      </c>
    </row>
    <row r="402" spans="1:24" x14ac:dyDescent="0.25">
      <c r="A402" s="75">
        <v>45</v>
      </c>
      <c r="B402" s="123" t="s">
        <v>4041</v>
      </c>
      <c r="C402" s="123" t="s">
        <v>905</v>
      </c>
      <c r="D402" s="123" t="s">
        <v>171</v>
      </c>
      <c r="E402" s="82">
        <v>3</v>
      </c>
      <c r="F402" s="82">
        <v>3</v>
      </c>
      <c r="G402" s="82">
        <v>4</v>
      </c>
      <c r="H402" s="82">
        <v>5</v>
      </c>
      <c r="I402" s="77">
        <f t="shared" si="86"/>
        <v>18.75</v>
      </c>
      <c r="J402" s="75">
        <v>12</v>
      </c>
      <c r="K402" s="78">
        <f t="shared" si="87"/>
        <v>4.5</v>
      </c>
      <c r="L402" s="75">
        <v>16</v>
      </c>
      <c r="M402" s="78">
        <f t="shared" si="88"/>
        <v>6</v>
      </c>
      <c r="N402" s="77">
        <f t="shared" si="89"/>
        <v>10.5</v>
      </c>
      <c r="O402" s="75">
        <v>16</v>
      </c>
      <c r="P402" s="78">
        <f t="shared" si="90"/>
        <v>9.6</v>
      </c>
      <c r="Q402" s="75">
        <v>19</v>
      </c>
      <c r="R402" s="78">
        <f t="shared" si="91"/>
        <v>22.8</v>
      </c>
      <c r="S402" s="75">
        <v>17</v>
      </c>
      <c r="T402" s="78">
        <f t="shared" si="92"/>
        <v>3.4000000000000004</v>
      </c>
      <c r="U402" s="75">
        <v>15</v>
      </c>
      <c r="V402" s="78">
        <f t="shared" si="93"/>
        <v>6</v>
      </c>
      <c r="W402" s="77">
        <f t="shared" si="94"/>
        <v>41.8</v>
      </c>
      <c r="X402" s="79">
        <f t="shared" si="95"/>
        <v>71.05</v>
      </c>
    </row>
    <row r="403" spans="1:24" x14ac:dyDescent="0.25">
      <c r="A403" s="82">
        <v>46</v>
      </c>
      <c r="B403" s="81" t="s">
        <v>120</v>
      </c>
      <c r="C403" s="81" t="s">
        <v>905</v>
      </c>
      <c r="D403" s="81" t="s">
        <v>808</v>
      </c>
      <c r="E403" s="81">
        <v>3</v>
      </c>
      <c r="F403" s="81">
        <v>3</v>
      </c>
      <c r="G403" s="81">
        <v>3</v>
      </c>
      <c r="H403" s="81">
        <v>3</v>
      </c>
      <c r="I403" s="77">
        <f t="shared" si="86"/>
        <v>15</v>
      </c>
      <c r="J403" s="75">
        <v>11</v>
      </c>
      <c r="K403" s="78">
        <f t="shared" si="87"/>
        <v>4.125</v>
      </c>
      <c r="L403" s="75">
        <v>11</v>
      </c>
      <c r="M403" s="78">
        <f t="shared" si="88"/>
        <v>4.125</v>
      </c>
      <c r="N403" s="77">
        <f t="shared" si="89"/>
        <v>8.25</v>
      </c>
      <c r="O403" s="75">
        <v>21</v>
      </c>
      <c r="P403" s="78">
        <f t="shared" si="90"/>
        <v>12.6</v>
      </c>
      <c r="Q403" s="75">
        <v>21</v>
      </c>
      <c r="R403" s="78">
        <f t="shared" si="91"/>
        <v>25.2</v>
      </c>
      <c r="S403" s="75">
        <v>18</v>
      </c>
      <c r="T403" s="78">
        <f t="shared" si="92"/>
        <v>3.6</v>
      </c>
      <c r="U403" s="75">
        <v>16</v>
      </c>
      <c r="V403" s="78">
        <f t="shared" si="93"/>
        <v>6.4</v>
      </c>
      <c r="W403" s="77">
        <f t="shared" si="94"/>
        <v>47.8</v>
      </c>
      <c r="X403" s="79">
        <f t="shared" si="95"/>
        <v>71.05</v>
      </c>
    </row>
    <row r="404" spans="1:24" x14ac:dyDescent="0.25">
      <c r="A404" s="75">
        <v>47</v>
      </c>
      <c r="B404" s="81" t="s">
        <v>954</v>
      </c>
      <c r="C404" s="81" t="s">
        <v>1058</v>
      </c>
      <c r="D404" s="81" t="s">
        <v>888</v>
      </c>
      <c r="E404" s="82">
        <v>3</v>
      </c>
      <c r="F404" s="82">
        <v>3</v>
      </c>
      <c r="G404" s="82">
        <v>3</v>
      </c>
      <c r="H404" s="82">
        <v>3</v>
      </c>
      <c r="I404" s="77">
        <f t="shared" si="86"/>
        <v>15</v>
      </c>
      <c r="J404" s="75">
        <v>9</v>
      </c>
      <c r="K404" s="78">
        <f t="shared" si="87"/>
        <v>3.375</v>
      </c>
      <c r="L404" s="75">
        <v>16</v>
      </c>
      <c r="M404" s="78">
        <f t="shared" si="88"/>
        <v>6</v>
      </c>
      <c r="N404" s="77">
        <f t="shared" si="89"/>
        <v>9.375</v>
      </c>
      <c r="O404" s="75">
        <v>20</v>
      </c>
      <c r="P404" s="78">
        <f t="shared" si="90"/>
        <v>12</v>
      </c>
      <c r="Q404" s="75">
        <v>22</v>
      </c>
      <c r="R404" s="78">
        <f t="shared" si="91"/>
        <v>26.4</v>
      </c>
      <c r="S404" s="75">
        <v>15</v>
      </c>
      <c r="T404" s="78">
        <f t="shared" si="92"/>
        <v>3</v>
      </c>
      <c r="U404" s="75">
        <v>13</v>
      </c>
      <c r="V404" s="78">
        <f t="shared" si="93"/>
        <v>5.2</v>
      </c>
      <c r="W404" s="77">
        <f t="shared" si="94"/>
        <v>46.6</v>
      </c>
      <c r="X404" s="79">
        <f t="shared" si="95"/>
        <v>70.974999999999994</v>
      </c>
    </row>
    <row r="405" spans="1:24" x14ac:dyDescent="0.25">
      <c r="A405" s="82">
        <v>48</v>
      </c>
      <c r="B405" s="81" t="s">
        <v>4042</v>
      </c>
      <c r="C405" s="81" t="s">
        <v>988</v>
      </c>
      <c r="D405" s="81" t="s">
        <v>27</v>
      </c>
      <c r="E405" s="81">
        <v>4</v>
      </c>
      <c r="F405" s="81">
        <v>4</v>
      </c>
      <c r="G405" s="81">
        <v>4</v>
      </c>
      <c r="H405" s="81">
        <v>5</v>
      </c>
      <c r="I405" s="77">
        <f t="shared" si="86"/>
        <v>21.25</v>
      </c>
      <c r="J405" s="75">
        <v>17</v>
      </c>
      <c r="K405" s="78">
        <f t="shared" si="87"/>
        <v>6.375</v>
      </c>
      <c r="L405" s="75">
        <v>19</v>
      </c>
      <c r="M405" s="78">
        <f t="shared" si="88"/>
        <v>7.125</v>
      </c>
      <c r="N405" s="77">
        <f t="shared" si="89"/>
        <v>13.5</v>
      </c>
      <c r="O405" s="75">
        <v>17</v>
      </c>
      <c r="P405" s="78">
        <f t="shared" si="90"/>
        <v>10.199999999999999</v>
      </c>
      <c r="Q405" s="75">
        <v>16</v>
      </c>
      <c r="R405" s="78">
        <f t="shared" si="91"/>
        <v>19.2</v>
      </c>
      <c r="S405" s="75">
        <v>14</v>
      </c>
      <c r="T405" s="78">
        <f t="shared" si="92"/>
        <v>2.8000000000000003</v>
      </c>
      <c r="U405" s="75">
        <v>10</v>
      </c>
      <c r="V405" s="78">
        <f t="shared" si="93"/>
        <v>4</v>
      </c>
      <c r="W405" s="77">
        <f t="shared" si="94"/>
        <v>36.199999999999996</v>
      </c>
      <c r="X405" s="79">
        <f t="shared" si="95"/>
        <v>70.949999999999989</v>
      </c>
    </row>
    <row r="406" spans="1:24" x14ac:dyDescent="0.25">
      <c r="A406" s="75">
        <v>49</v>
      </c>
      <c r="B406" s="81" t="s">
        <v>783</v>
      </c>
      <c r="C406" s="81" t="s">
        <v>815</v>
      </c>
      <c r="D406" s="81" t="s">
        <v>4027</v>
      </c>
      <c r="E406" s="82">
        <v>3</v>
      </c>
      <c r="F406" s="82">
        <v>3</v>
      </c>
      <c r="G406" s="82">
        <v>3</v>
      </c>
      <c r="H406" s="82">
        <v>4</v>
      </c>
      <c r="I406" s="77">
        <f t="shared" si="86"/>
        <v>16.25</v>
      </c>
      <c r="J406" s="75">
        <v>9</v>
      </c>
      <c r="K406" s="78">
        <f t="shared" si="87"/>
        <v>3.375</v>
      </c>
      <c r="L406" s="75">
        <v>15</v>
      </c>
      <c r="M406" s="78">
        <f t="shared" si="88"/>
        <v>5.625</v>
      </c>
      <c r="N406" s="77">
        <f t="shared" si="89"/>
        <v>9</v>
      </c>
      <c r="O406" s="75">
        <v>20</v>
      </c>
      <c r="P406" s="78">
        <f t="shared" si="90"/>
        <v>12</v>
      </c>
      <c r="Q406" s="75">
        <v>20</v>
      </c>
      <c r="R406" s="78">
        <f t="shared" si="91"/>
        <v>24</v>
      </c>
      <c r="S406" s="75">
        <v>16</v>
      </c>
      <c r="T406" s="78">
        <f t="shared" si="92"/>
        <v>3.2</v>
      </c>
      <c r="U406" s="75">
        <v>16</v>
      </c>
      <c r="V406" s="78">
        <f t="shared" si="93"/>
        <v>6.4</v>
      </c>
      <c r="W406" s="77">
        <f t="shared" si="94"/>
        <v>45.6</v>
      </c>
      <c r="X406" s="79">
        <f t="shared" si="95"/>
        <v>70.849999999999994</v>
      </c>
    </row>
    <row r="407" spans="1:24" x14ac:dyDescent="0.25">
      <c r="A407" s="82">
        <v>50</v>
      </c>
      <c r="B407" s="123" t="s">
        <v>4043</v>
      </c>
      <c r="C407" s="123" t="s">
        <v>769</v>
      </c>
      <c r="D407" s="123" t="s">
        <v>4044</v>
      </c>
      <c r="E407" s="82">
        <v>3</v>
      </c>
      <c r="F407" s="82">
        <v>3</v>
      </c>
      <c r="G407" s="82">
        <v>2</v>
      </c>
      <c r="H407" s="82">
        <v>2</v>
      </c>
      <c r="I407" s="77">
        <f t="shared" si="86"/>
        <v>12.5</v>
      </c>
      <c r="J407" s="75">
        <v>8</v>
      </c>
      <c r="K407" s="78">
        <f t="shared" si="87"/>
        <v>3</v>
      </c>
      <c r="L407" s="75">
        <v>10</v>
      </c>
      <c r="M407" s="78">
        <f t="shared" si="88"/>
        <v>3.75</v>
      </c>
      <c r="N407" s="77">
        <f t="shared" si="89"/>
        <v>6.75</v>
      </c>
      <c r="O407" s="75">
        <v>21</v>
      </c>
      <c r="P407" s="78">
        <f t="shared" si="90"/>
        <v>12.6</v>
      </c>
      <c r="Q407" s="75">
        <v>22</v>
      </c>
      <c r="R407" s="78">
        <f t="shared" si="91"/>
        <v>26.4</v>
      </c>
      <c r="S407" s="75">
        <v>20</v>
      </c>
      <c r="T407" s="78">
        <f t="shared" si="92"/>
        <v>4</v>
      </c>
      <c r="U407" s="75">
        <v>21</v>
      </c>
      <c r="V407" s="78">
        <f t="shared" si="93"/>
        <v>8.4</v>
      </c>
      <c r="W407" s="77">
        <f t="shared" si="94"/>
        <v>51.4</v>
      </c>
      <c r="X407" s="79">
        <f t="shared" si="95"/>
        <v>70.650000000000006</v>
      </c>
    </row>
    <row r="408" spans="1:24" x14ac:dyDescent="0.25">
      <c r="A408" s="75">
        <v>51</v>
      </c>
      <c r="B408" s="81" t="s">
        <v>186</v>
      </c>
      <c r="C408" s="81" t="s">
        <v>1053</v>
      </c>
      <c r="D408" s="81" t="s">
        <v>4045</v>
      </c>
      <c r="E408" s="81">
        <v>3</v>
      </c>
      <c r="F408" s="81">
        <v>3</v>
      </c>
      <c r="G408" s="81">
        <v>4</v>
      </c>
      <c r="H408" s="81">
        <v>4</v>
      </c>
      <c r="I408" s="77">
        <f t="shared" si="86"/>
        <v>17.5</v>
      </c>
      <c r="J408" s="75">
        <v>9</v>
      </c>
      <c r="K408" s="78">
        <f t="shared" si="87"/>
        <v>3.375</v>
      </c>
      <c r="L408" s="75">
        <v>16</v>
      </c>
      <c r="M408" s="78">
        <f t="shared" si="88"/>
        <v>6</v>
      </c>
      <c r="N408" s="77">
        <f t="shared" si="89"/>
        <v>9.375</v>
      </c>
      <c r="O408" s="75">
        <v>20</v>
      </c>
      <c r="P408" s="78">
        <f t="shared" si="90"/>
        <v>12</v>
      </c>
      <c r="Q408" s="75">
        <v>17</v>
      </c>
      <c r="R408" s="78">
        <f t="shared" si="91"/>
        <v>20.399999999999999</v>
      </c>
      <c r="S408" s="75">
        <v>20</v>
      </c>
      <c r="T408" s="78">
        <f t="shared" si="92"/>
        <v>4</v>
      </c>
      <c r="U408" s="75">
        <v>18</v>
      </c>
      <c r="V408" s="78">
        <f t="shared" si="93"/>
        <v>7.2</v>
      </c>
      <c r="W408" s="77">
        <f t="shared" si="94"/>
        <v>43.6</v>
      </c>
      <c r="X408" s="79">
        <f t="shared" si="95"/>
        <v>70.474999999999994</v>
      </c>
    </row>
    <row r="409" spans="1:24" x14ac:dyDescent="0.25">
      <c r="A409" s="82">
        <v>52</v>
      </c>
      <c r="B409" s="81" t="s">
        <v>857</v>
      </c>
      <c r="C409" s="81" t="s">
        <v>1058</v>
      </c>
      <c r="D409" s="81" t="s">
        <v>888</v>
      </c>
      <c r="E409" s="82">
        <v>3</v>
      </c>
      <c r="F409" s="82">
        <v>3</v>
      </c>
      <c r="G409" s="82">
        <v>3</v>
      </c>
      <c r="H409" s="82">
        <v>3</v>
      </c>
      <c r="I409" s="77">
        <f t="shared" si="86"/>
        <v>15</v>
      </c>
      <c r="J409" s="75">
        <v>8</v>
      </c>
      <c r="K409" s="78">
        <f t="shared" si="87"/>
        <v>3</v>
      </c>
      <c r="L409" s="75">
        <v>16</v>
      </c>
      <c r="M409" s="78">
        <f t="shared" si="88"/>
        <v>6</v>
      </c>
      <c r="N409" s="77">
        <f t="shared" si="89"/>
        <v>9</v>
      </c>
      <c r="O409" s="75">
        <v>23</v>
      </c>
      <c r="P409" s="78">
        <f t="shared" si="90"/>
        <v>13.799999999999999</v>
      </c>
      <c r="Q409" s="75">
        <v>19</v>
      </c>
      <c r="R409" s="78">
        <f t="shared" si="91"/>
        <v>22.8</v>
      </c>
      <c r="S409" s="75">
        <v>14</v>
      </c>
      <c r="T409" s="78">
        <f t="shared" si="92"/>
        <v>2.8000000000000003</v>
      </c>
      <c r="U409" s="75">
        <v>17</v>
      </c>
      <c r="V409" s="78">
        <f t="shared" si="93"/>
        <v>6.8000000000000007</v>
      </c>
      <c r="W409" s="77">
        <f t="shared" si="94"/>
        <v>46.2</v>
      </c>
      <c r="X409" s="79">
        <f t="shared" si="95"/>
        <v>70.2</v>
      </c>
    </row>
    <row r="410" spans="1:24" x14ac:dyDescent="0.25">
      <c r="A410" s="75">
        <v>53</v>
      </c>
      <c r="B410" s="81" t="s">
        <v>251</v>
      </c>
      <c r="C410" s="81" t="s">
        <v>1024</v>
      </c>
      <c r="D410" s="81" t="s">
        <v>957</v>
      </c>
      <c r="E410" s="82">
        <v>2</v>
      </c>
      <c r="F410" s="82">
        <v>2</v>
      </c>
      <c r="G410" s="82">
        <v>2</v>
      </c>
      <c r="H410" s="82">
        <v>2</v>
      </c>
      <c r="I410" s="77">
        <f t="shared" si="86"/>
        <v>10</v>
      </c>
      <c r="J410" s="75">
        <v>8</v>
      </c>
      <c r="K410" s="78">
        <f t="shared" si="87"/>
        <v>3</v>
      </c>
      <c r="L410" s="75">
        <v>10</v>
      </c>
      <c r="M410" s="78">
        <f t="shared" si="88"/>
        <v>3.75</v>
      </c>
      <c r="N410" s="77">
        <f t="shared" si="89"/>
        <v>6.75</v>
      </c>
      <c r="O410" s="75">
        <v>22</v>
      </c>
      <c r="P410" s="78">
        <f t="shared" si="90"/>
        <v>13.2</v>
      </c>
      <c r="Q410" s="75">
        <v>24</v>
      </c>
      <c r="R410" s="78">
        <f t="shared" si="91"/>
        <v>28.799999999999997</v>
      </c>
      <c r="S410" s="75">
        <v>20</v>
      </c>
      <c r="T410" s="78">
        <f t="shared" si="92"/>
        <v>4</v>
      </c>
      <c r="U410" s="75">
        <v>18</v>
      </c>
      <c r="V410" s="78">
        <f t="shared" si="93"/>
        <v>7.2</v>
      </c>
      <c r="W410" s="77">
        <f t="shared" si="94"/>
        <v>53.2</v>
      </c>
      <c r="X410" s="79">
        <f t="shared" si="95"/>
        <v>69.95</v>
      </c>
    </row>
    <row r="411" spans="1:24" x14ac:dyDescent="0.25">
      <c r="A411" s="82">
        <v>54</v>
      </c>
      <c r="B411" s="81" t="s">
        <v>195</v>
      </c>
      <c r="C411" s="81" t="s">
        <v>807</v>
      </c>
      <c r="D411" s="81" t="s">
        <v>4046</v>
      </c>
      <c r="E411" s="81">
        <v>3</v>
      </c>
      <c r="F411" s="81">
        <v>3</v>
      </c>
      <c r="G411" s="81">
        <v>3</v>
      </c>
      <c r="H411" s="81">
        <v>3</v>
      </c>
      <c r="I411" s="77">
        <f t="shared" si="86"/>
        <v>15</v>
      </c>
      <c r="J411" s="75">
        <v>8</v>
      </c>
      <c r="K411" s="78">
        <f t="shared" si="87"/>
        <v>3</v>
      </c>
      <c r="L411" s="75">
        <v>19</v>
      </c>
      <c r="M411" s="78">
        <f t="shared" si="88"/>
        <v>7.125</v>
      </c>
      <c r="N411" s="77">
        <f t="shared" si="89"/>
        <v>10.125</v>
      </c>
      <c r="O411" s="75">
        <v>17</v>
      </c>
      <c r="P411" s="78">
        <f t="shared" si="90"/>
        <v>10.199999999999999</v>
      </c>
      <c r="Q411" s="75">
        <v>20</v>
      </c>
      <c r="R411" s="78">
        <f t="shared" si="91"/>
        <v>24</v>
      </c>
      <c r="S411" s="75">
        <v>16</v>
      </c>
      <c r="T411" s="78">
        <f t="shared" si="92"/>
        <v>3.2</v>
      </c>
      <c r="U411" s="75">
        <v>17</v>
      </c>
      <c r="V411" s="78">
        <f t="shared" si="93"/>
        <v>6.8000000000000007</v>
      </c>
      <c r="W411" s="77">
        <f t="shared" si="94"/>
        <v>44.2</v>
      </c>
      <c r="X411" s="79">
        <f t="shared" si="95"/>
        <v>69.325000000000003</v>
      </c>
    </row>
    <row r="412" spans="1:24" x14ac:dyDescent="0.25">
      <c r="A412" s="75">
        <v>55</v>
      </c>
      <c r="B412" s="81" t="s">
        <v>4047</v>
      </c>
      <c r="C412" s="81" t="s">
        <v>203</v>
      </c>
      <c r="D412" s="81" t="s">
        <v>27</v>
      </c>
      <c r="E412" s="82">
        <v>3</v>
      </c>
      <c r="F412" s="82">
        <v>3</v>
      </c>
      <c r="G412" s="82">
        <v>4</v>
      </c>
      <c r="H412" s="82">
        <v>3</v>
      </c>
      <c r="I412" s="77">
        <f t="shared" si="86"/>
        <v>16.25</v>
      </c>
      <c r="J412" s="75">
        <v>13</v>
      </c>
      <c r="K412" s="78">
        <f t="shared" si="87"/>
        <v>4.875</v>
      </c>
      <c r="L412" s="75">
        <v>13</v>
      </c>
      <c r="M412" s="78">
        <f t="shared" si="88"/>
        <v>4.875</v>
      </c>
      <c r="N412" s="77">
        <f t="shared" si="89"/>
        <v>9.75</v>
      </c>
      <c r="O412" s="75">
        <v>17</v>
      </c>
      <c r="P412" s="78">
        <f t="shared" si="90"/>
        <v>10.199999999999999</v>
      </c>
      <c r="Q412" s="75">
        <v>18</v>
      </c>
      <c r="R412" s="78">
        <f t="shared" si="91"/>
        <v>21.599999999999998</v>
      </c>
      <c r="S412" s="75">
        <v>15</v>
      </c>
      <c r="T412" s="78">
        <f t="shared" si="92"/>
        <v>3</v>
      </c>
      <c r="U412" s="75">
        <v>21</v>
      </c>
      <c r="V412" s="78">
        <f t="shared" si="93"/>
        <v>8.4</v>
      </c>
      <c r="W412" s="77">
        <f t="shared" si="94"/>
        <v>43.199999999999996</v>
      </c>
      <c r="X412" s="79">
        <f t="shared" si="95"/>
        <v>69.199999999999989</v>
      </c>
    </row>
    <row r="413" spans="1:24" x14ac:dyDescent="0.25">
      <c r="A413" s="82">
        <v>56</v>
      </c>
      <c r="B413" s="81" t="s">
        <v>948</v>
      </c>
      <c r="C413" s="81" t="s">
        <v>4048</v>
      </c>
      <c r="D413" s="81" t="s">
        <v>851</v>
      </c>
      <c r="E413" s="82">
        <v>5</v>
      </c>
      <c r="F413" s="82">
        <v>4</v>
      </c>
      <c r="G413" s="82">
        <v>4</v>
      </c>
      <c r="H413" s="82">
        <v>4</v>
      </c>
      <c r="I413" s="77">
        <f t="shared" si="86"/>
        <v>21.25</v>
      </c>
      <c r="J413" s="75">
        <v>15</v>
      </c>
      <c r="K413" s="78">
        <f t="shared" si="87"/>
        <v>5.625</v>
      </c>
      <c r="L413" s="75">
        <v>15</v>
      </c>
      <c r="M413" s="78">
        <f t="shared" si="88"/>
        <v>5.625</v>
      </c>
      <c r="N413" s="77">
        <f t="shared" si="89"/>
        <v>11.25</v>
      </c>
      <c r="O413" s="75">
        <v>16</v>
      </c>
      <c r="P413" s="78">
        <f t="shared" si="90"/>
        <v>9.6</v>
      </c>
      <c r="Q413" s="75">
        <v>16</v>
      </c>
      <c r="R413" s="78">
        <f t="shared" si="91"/>
        <v>19.2</v>
      </c>
      <c r="S413" s="75">
        <v>15</v>
      </c>
      <c r="T413" s="78">
        <f t="shared" si="92"/>
        <v>3</v>
      </c>
      <c r="U413" s="75">
        <v>12</v>
      </c>
      <c r="V413" s="78">
        <f t="shared" si="93"/>
        <v>4.8000000000000007</v>
      </c>
      <c r="W413" s="77">
        <f t="shared" si="94"/>
        <v>36.599999999999994</v>
      </c>
      <c r="X413" s="79">
        <f t="shared" si="95"/>
        <v>69.099999999999994</v>
      </c>
    </row>
    <row r="414" spans="1:24" x14ac:dyDescent="0.25">
      <c r="A414" s="75">
        <v>57</v>
      </c>
      <c r="B414" s="123" t="s">
        <v>190</v>
      </c>
      <c r="C414" s="123" t="s">
        <v>1030</v>
      </c>
      <c r="D414" s="123" t="s">
        <v>69</v>
      </c>
      <c r="E414" s="82">
        <v>3</v>
      </c>
      <c r="F414" s="82">
        <v>3</v>
      </c>
      <c r="G414" s="82">
        <v>2</v>
      </c>
      <c r="H414" s="82">
        <v>3</v>
      </c>
      <c r="I414" s="77">
        <f t="shared" si="86"/>
        <v>13.75</v>
      </c>
      <c r="J414" s="75">
        <v>9</v>
      </c>
      <c r="K414" s="78">
        <f t="shared" si="87"/>
        <v>3.375</v>
      </c>
      <c r="L414" s="75">
        <v>9</v>
      </c>
      <c r="M414" s="78">
        <f t="shared" si="88"/>
        <v>3.375</v>
      </c>
      <c r="N414" s="77">
        <f t="shared" si="89"/>
        <v>6.75</v>
      </c>
      <c r="O414" s="75">
        <v>18</v>
      </c>
      <c r="P414" s="78">
        <f t="shared" si="90"/>
        <v>10.799999999999999</v>
      </c>
      <c r="Q414" s="75">
        <v>23</v>
      </c>
      <c r="R414" s="78">
        <f t="shared" si="91"/>
        <v>27.599999999999998</v>
      </c>
      <c r="S414" s="75">
        <v>12</v>
      </c>
      <c r="T414" s="78">
        <f t="shared" si="92"/>
        <v>2.4000000000000004</v>
      </c>
      <c r="U414" s="75">
        <v>18</v>
      </c>
      <c r="V414" s="78">
        <f t="shared" si="93"/>
        <v>7.2</v>
      </c>
      <c r="W414" s="77">
        <f t="shared" si="94"/>
        <v>48</v>
      </c>
      <c r="X414" s="79">
        <f t="shared" si="95"/>
        <v>68.5</v>
      </c>
    </row>
    <row r="415" spans="1:24" x14ac:dyDescent="0.25">
      <c r="A415" s="82">
        <v>58</v>
      </c>
      <c r="B415" s="81" t="s">
        <v>990</v>
      </c>
      <c r="C415" s="81" t="s">
        <v>1018</v>
      </c>
      <c r="D415" s="81" t="s">
        <v>888</v>
      </c>
      <c r="E415" s="82">
        <v>4</v>
      </c>
      <c r="F415" s="82">
        <v>4</v>
      </c>
      <c r="G415" s="82">
        <v>3</v>
      </c>
      <c r="H415" s="82">
        <v>3</v>
      </c>
      <c r="I415" s="77">
        <f t="shared" si="86"/>
        <v>17.5</v>
      </c>
      <c r="J415" s="75">
        <v>10</v>
      </c>
      <c r="K415" s="78">
        <f t="shared" si="87"/>
        <v>3.75</v>
      </c>
      <c r="L415" s="75">
        <v>12</v>
      </c>
      <c r="M415" s="78">
        <f t="shared" si="88"/>
        <v>4.5</v>
      </c>
      <c r="N415" s="77">
        <f t="shared" si="89"/>
        <v>8.25</v>
      </c>
      <c r="O415" s="75">
        <v>19</v>
      </c>
      <c r="P415" s="78">
        <f t="shared" si="90"/>
        <v>11.4</v>
      </c>
      <c r="Q415" s="75">
        <v>20</v>
      </c>
      <c r="R415" s="78">
        <f t="shared" si="91"/>
        <v>24</v>
      </c>
      <c r="S415" s="75">
        <v>12</v>
      </c>
      <c r="T415" s="78">
        <f t="shared" si="92"/>
        <v>2.4000000000000004</v>
      </c>
      <c r="U415" s="75">
        <v>11</v>
      </c>
      <c r="V415" s="78">
        <f t="shared" si="93"/>
        <v>4.4000000000000004</v>
      </c>
      <c r="W415" s="77">
        <f t="shared" si="94"/>
        <v>42.199999999999996</v>
      </c>
      <c r="X415" s="79">
        <f t="shared" si="95"/>
        <v>67.949999999999989</v>
      </c>
    </row>
    <row r="416" spans="1:24" x14ac:dyDescent="0.25">
      <c r="A416" s="75">
        <v>59</v>
      </c>
      <c r="B416" s="81" t="s">
        <v>821</v>
      </c>
      <c r="C416" s="81" t="s">
        <v>4049</v>
      </c>
      <c r="D416" s="81" t="s">
        <v>4050</v>
      </c>
      <c r="E416" s="82">
        <v>5</v>
      </c>
      <c r="F416" s="82">
        <v>3</v>
      </c>
      <c r="G416" s="82">
        <v>3</v>
      </c>
      <c r="H416" s="82">
        <v>3</v>
      </c>
      <c r="I416" s="77">
        <f t="shared" si="86"/>
        <v>17.5</v>
      </c>
      <c r="J416" s="75">
        <v>14</v>
      </c>
      <c r="K416" s="78">
        <f t="shared" si="87"/>
        <v>5.25</v>
      </c>
      <c r="L416" s="75">
        <v>14</v>
      </c>
      <c r="M416" s="78">
        <f t="shared" si="88"/>
        <v>5.25</v>
      </c>
      <c r="N416" s="77">
        <f t="shared" si="89"/>
        <v>10.5</v>
      </c>
      <c r="O416" s="75">
        <v>20</v>
      </c>
      <c r="P416" s="78">
        <f t="shared" si="90"/>
        <v>12</v>
      </c>
      <c r="Q416" s="75">
        <v>15</v>
      </c>
      <c r="R416" s="78">
        <f t="shared" si="91"/>
        <v>18</v>
      </c>
      <c r="S416" s="75">
        <v>18</v>
      </c>
      <c r="T416" s="78">
        <f t="shared" si="92"/>
        <v>3.6</v>
      </c>
      <c r="U416" s="75">
        <v>15</v>
      </c>
      <c r="V416" s="78">
        <f t="shared" si="93"/>
        <v>6</v>
      </c>
      <c r="W416" s="77">
        <f t="shared" si="94"/>
        <v>39.6</v>
      </c>
      <c r="X416" s="79">
        <f t="shared" si="95"/>
        <v>67.599999999999994</v>
      </c>
    </row>
    <row r="417" spans="1:24" x14ac:dyDescent="0.25">
      <c r="A417" s="82">
        <v>60</v>
      </c>
      <c r="B417" s="81" t="s">
        <v>85</v>
      </c>
      <c r="C417" s="81" t="s">
        <v>988</v>
      </c>
      <c r="D417" s="81" t="s">
        <v>1397</v>
      </c>
      <c r="E417" s="82">
        <v>5</v>
      </c>
      <c r="F417" s="82">
        <v>4</v>
      </c>
      <c r="G417" s="82">
        <v>3</v>
      </c>
      <c r="H417" s="82">
        <v>4</v>
      </c>
      <c r="I417" s="77">
        <f t="shared" si="86"/>
        <v>20</v>
      </c>
      <c r="J417" s="75">
        <v>16</v>
      </c>
      <c r="K417" s="78">
        <f t="shared" si="87"/>
        <v>6</v>
      </c>
      <c r="L417" s="75">
        <v>19</v>
      </c>
      <c r="M417" s="78">
        <f t="shared" si="88"/>
        <v>7.125</v>
      </c>
      <c r="N417" s="77">
        <f t="shared" si="89"/>
        <v>13.125</v>
      </c>
      <c r="O417" s="75">
        <v>20</v>
      </c>
      <c r="P417" s="78">
        <f t="shared" si="90"/>
        <v>12</v>
      </c>
      <c r="Q417" s="75">
        <v>12</v>
      </c>
      <c r="R417" s="78">
        <f t="shared" si="91"/>
        <v>14.399999999999999</v>
      </c>
      <c r="S417" s="75">
        <v>16</v>
      </c>
      <c r="T417" s="78">
        <f t="shared" si="92"/>
        <v>3.2</v>
      </c>
      <c r="U417" s="75">
        <v>12</v>
      </c>
      <c r="V417" s="78">
        <f t="shared" si="93"/>
        <v>4.8000000000000007</v>
      </c>
      <c r="W417" s="77">
        <f t="shared" si="94"/>
        <v>34.4</v>
      </c>
      <c r="X417" s="79">
        <f t="shared" si="95"/>
        <v>67.525000000000006</v>
      </c>
    </row>
    <row r="418" spans="1:24" x14ac:dyDescent="0.25">
      <c r="A418" s="75">
        <v>61</v>
      </c>
      <c r="B418" s="81" t="s">
        <v>973</v>
      </c>
      <c r="C418" s="81" t="s">
        <v>906</v>
      </c>
      <c r="D418" s="81" t="s">
        <v>1077</v>
      </c>
      <c r="E418" s="82">
        <v>4</v>
      </c>
      <c r="F418" s="82">
        <v>3</v>
      </c>
      <c r="G418" s="82">
        <v>3</v>
      </c>
      <c r="H418" s="82">
        <v>3</v>
      </c>
      <c r="I418" s="77">
        <f t="shared" si="86"/>
        <v>16.25</v>
      </c>
      <c r="J418" s="75">
        <v>10</v>
      </c>
      <c r="K418" s="78">
        <f t="shared" si="87"/>
        <v>3.75</v>
      </c>
      <c r="L418" s="75">
        <v>14</v>
      </c>
      <c r="M418" s="78">
        <f t="shared" si="88"/>
        <v>5.25</v>
      </c>
      <c r="N418" s="77">
        <f t="shared" si="89"/>
        <v>9</v>
      </c>
      <c r="O418" s="75">
        <v>19</v>
      </c>
      <c r="P418" s="78">
        <f t="shared" si="90"/>
        <v>11.4</v>
      </c>
      <c r="Q418" s="75">
        <v>16</v>
      </c>
      <c r="R418" s="78">
        <f t="shared" si="91"/>
        <v>19.2</v>
      </c>
      <c r="S418" s="75">
        <v>20</v>
      </c>
      <c r="T418" s="78">
        <f t="shared" si="92"/>
        <v>4</v>
      </c>
      <c r="U418" s="75">
        <v>19</v>
      </c>
      <c r="V418" s="78">
        <f t="shared" si="93"/>
        <v>7.6000000000000005</v>
      </c>
      <c r="W418" s="77">
        <f t="shared" si="94"/>
        <v>42.2</v>
      </c>
      <c r="X418" s="79">
        <f t="shared" si="95"/>
        <v>67.45</v>
      </c>
    </row>
    <row r="419" spans="1:24" x14ac:dyDescent="0.25">
      <c r="A419" s="82">
        <v>62</v>
      </c>
      <c r="B419" s="123" t="s">
        <v>4051</v>
      </c>
      <c r="C419" s="123" t="s">
        <v>784</v>
      </c>
      <c r="D419" s="123" t="s">
        <v>1274</v>
      </c>
      <c r="E419" s="82">
        <v>4</v>
      </c>
      <c r="F419" s="82">
        <v>4</v>
      </c>
      <c r="G419" s="82">
        <v>4</v>
      </c>
      <c r="H419" s="82">
        <v>5</v>
      </c>
      <c r="I419" s="77">
        <f t="shared" si="86"/>
        <v>21.25</v>
      </c>
      <c r="J419" s="75">
        <v>15</v>
      </c>
      <c r="K419" s="78">
        <f t="shared" si="87"/>
        <v>5.625</v>
      </c>
      <c r="L419" s="75">
        <v>19</v>
      </c>
      <c r="M419" s="78">
        <f t="shared" si="88"/>
        <v>7.125</v>
      </c>
      <c r="N419" s="77">
        <f t="shared" si="89"/>
        <v>12.75</v>
      </c>
      <c r="O419" s="75">
        <v>17</v>
      </c>
      <c r="P419" s="78">
        <f t="shared" si="90"/>
        <v>10.199999999999999</v>
      </c>
      <c r="Q419" s="75">
        <v>13</v>
      </c>
      <c r="R419" s="78">
        <f t="shared" si="91"/>
        <v>15.6</v>
      </c>
      <c r="S419" s="75">
        <v>9</v>
      </c>
      <c r="T419" s="78">
        <f t="shared" si="92"/>
        <v>1.8</v>
      </c>
      <c r="U419" s="75">
        <v>12</v>
      </c>
      <c r="V419" s="78">
        <f t="shared" si="93"/>
        <v>4.8000000000000007</v>
      </c>
      <c r="W419" s="77">
        <f t="shared" si="94"/>
        <v>32.4</v>
      </c>
      <c r="X419" s="79">
        <f t="shared" si="95"/>
        <v>66.400000000000006</v>
      </c>
    </row>
    <row r="420" spans="1:24" x14ac:dyDescent="0.25">
      <c r="A420" s="75">
        <v>63</v>
      </c>
      <c r="B420" s="81" t="s">
        <v>908</v>
      </c>
      <c r="C420" s="81" t="s">
        <v>940</v>
      </c>
      <c r="D420" s="81" t="s">
        <v>89</v>
      </c>
      <c r="E420" s="82">
        <v>4</v>
      </c>
      <c r="F420" s="82">
        <v>2</v>
      </c>
      <c r="G420" s="82">
        <v>3</v>
      </c>
      <c r="H420" s="82">
        <v>2</v>
      </c>
      <c r="I420" s="124">
        <f t="shared" si="86"/>
        <v>13.75</v>
      </c>
      <c r="J420" s="82">
        <v>10</v>
      </c>
      <c r="K420" s="125">
        <f t="shared" si="87"/>
        <v>3.75</v>
      </c>
      <c r="L420" s="82">
        <v>9</v>
      </c>
      <c r="M420" s="125">
        <f t="shared" si="88"/>
        <v>3.375</v>
      </c>
      <c r="N420" s="124">
        <f t="shared" si="89"/>
        <v>7.125</v>
      </c>
      <c r="O420" s="82">
        <v>12</v>
      </c>
      <c r="P420" s="125">
        <f t="shared" si="90"/>
        <v>7.1999999999999993</v>
      </c>
      <c r="Q420" s="82">
        <v>21</v>
      </c>
      <c r="R420" s="125">
        <f t="shared" si="91"/>
        <v>25.2</v>
      </c>
      <c r="S420" s="82">
        <v>20</v>
      </c>
      <c r="T420" s="125">
        <f t="shared" si="92"/>
        <v>4</v>
      </c>
      <c r="U420" s="82">
        <v>22</v>
      </c>
      <c r="V420" s="125">
        <f t="shared" si="93"/>
        <v>8.8000000000000007</v>
      </c>
      <c r="W420" s="124">
        <f t="shared" si="94"/>
        <v>45.2</v>
      </c>
      <c r="X420" s="126">
        <f t="shared" si="95"/>
        <v>66.075000000000003</v>
      </c>
    </row>
    <row r="421" spans="1:24" x14ac:dyDescent="0.25">
      <c r="A421" s="82">
        <v>64</v>
      </c>
      <c r="B421" s="81" t="s">
        <v>966</v>
      </c>
      <c r="C421" s="81" t="s">
        <v>1079</v>
      </c>
      <c r="D421" s="81" t="s">
        <v>3895</v>
      </c>
      <c r="E421" s="82">
        <v>3</v>
      </c>
      <c r="F421" s="82">
        <v>3</v>
      </c>
      <c r="G421" s="82">
        <v>2</v>
      </c>
      <c r="H421" s="82">
        <v>2</v>
      </c>
      <c r="I421" s="124">
        <f t="shared" si="86"/>
        <v>12.5</v>
      </c>
      <c r="J421" s="82">
        <v>8</v>
      </c>
      <c r="K421" s="125">
        <f t="shared" si="87"/>
        <v>3</v>
      </c>
      <c r="L421" s="82">
        <v>10</v>
      </c>
      <c r="M421" s="125">
        <f t="shared" si="88"/>
        <v>3.75</v>
      </c>
      <c r="N421" s="124">
        <f t="shared" si="89"/>
        <v>6.75</v>
      </c>
      <c r="O421" s="82">
        <v>22</v>
      </c>
      <c r="P421" s="125">
        <f t="shared" si="90"/>
        <v>13.2</v>
      </c>
      <c r="Q421" s="82">
        <v>19</v>
      </c>
      <c r="R421" s="125">
        <f t="shared" si="91"/>
        <v>22.8</v>
      </c>
      <c r="S421" s="82">
        <v>19</v>
      </c>
      <c r="T421" s="125">
        <f t="shared" si="92"/>
        <v>3.8000000000000003</v>
      </c>
      <c r="U421" s="82">
        <v>17</v>
      </c>
      <c r="V421" s="125">
        <f t="shared" si="93"/>
        <v>6.8000000000000007</v>
      </c>
      <c r="W421" s="124">
        <f t="shared" si="94"/>
        <v>46.599999999999994</v>
      </c>
      <c r="X421" s="126">
        <f t="shared" si="95"/>
        <v>65.849999999999994</v>
      </c>
    </row>
    <row r="422" spans="1:24" x14ac:dyDescent="0.25">
      <c r="A422" s="400"/>
      <c r="B422" s="97"/>
      <c r="C422" s="97"/>
      <c r="D422" s="97"/>
      <c r="E422" s="400"/>
      <c r="F422" s="400"/>
      <c r="G422" s="400"/>
      <c r="H422" s="400"/>
      <c r="I422" s="402"/>
      <c r="J422" s="400"/>
      <c r="K422" s="402"/>
      <c r="L422" s="400"/>
      <c r="M422" s="402"/>
      <c r="N422" s="402"/>
      <c r="O422" s="400"/>
      <c r="P422" s="402"/>
      <c r="Q422" s="400"/>
      <c r="R422" s="402"/>
      <c r="S422" s="400"/>
      <c r="T422" s="402"/>
      <c r="U422" s="400"/>
      <c r="V422" s="402"/>
      <c r="W422" s="402"/>
      <c r="X422" s="402"/>
    </row>
    <row r="423" spans="1:24" x14ac:dyDescent="0.25">
      <c r="A423" s="400"/>
      <c r="B423" s="97"/>
      <c r="C423" s="97"/>
      <c r="D423" s="97"/>
      <c r="E423" s="400"/>
      <c r="F423" s="400"/>
      <c r="G423" s="400"/>
      <c r="H423" s="400"/>
      <c r="I423" s="402"/>
      <c r="J423" s="400"/>
      <c r="K423" s="402"/>
      <c r="L423" s="400"/>
      <c r="M423" s="402"/>
      <c r="N423" s="402"/>
      <c r="O423" s="400"/>
      <c r="P423" s="402"/>
      <c r="Q423" s="400"/>
      <c r="R423" s="402"/>
      <c r="S423" s="400"/>
      <c r="T423" s="402"/>
      <c r="U423" s="400"/>
      <c r="V423" s="402"/>
      <c r="W423" s="402"/>
      <c r="X423" s="402"/>
    </row>
    <row r="424" spans="1:24" x14ac:dyDescent="0.25">
      <c r="A424" s="504" t="s">
        <v>3888</v>
      </c>
      <c r="B424" s="515"/>
      <c r="C424" s="515"/>
      <c r="D424" s="515"/>
      <c r="E424" s="515"/>
      <c r="F424" s="515"/>
      <c r="G424" s="515"/>
      <c r="H424" s="515"/>
      <c r="I424" s="515"/>
      <c r="J424" s="515"/>
      <c r="K424" s="515"/>
      <c r="L424" s="515"/>
      <c r="M424" s="515"/>
      <c r="N424" s="515"/>
      <c r="O424" s="515"/>
      <c r="P424" s="515"/>
      <c r="Q424" s="515"/>
      <c r="R424" s="515"/>
      <c r="S424" s="515"/>
      <c r="T424" s="515"/>
      <c r="U424" s="515"/>
      <c r="V424" s="515"/>
      <c r="W424" s="515"/>
      <c r="X424" s="515"/>
    </row>
    <row r="425" spans="1:24" x14ac:dyDescent="0.25">
      <c r="A425" s="504" t="s">
        <v>3889</v>
      </c>
      <c r="B425" s="515"/>
      <c r="C425" s="515"/>
      <c r="D425" s="515"/>
      <c r="E425" s="515"/>
      <c r="F425" s="515"/>
      <c r="G425" s="515"/>
      <c r="H425" s="515"/>
      <c r="I425" s="515"/>
      <c r="J425" s="515"/>
      <c r="K425" s="515"/>
      <c r="L425" s="515"/>
      <c r="M425" s="515"/>
      <c r="N425" s="515"/>
      <c r="O425" s="515"/>
      <c r="P425" s="515"/>
      <c r="Q425" s="515"/>
      <c r="R425" s="515"/>
      <c r="S425" s="515"/>
      <c r="T425" s="515"/>
      <c r="U425" s="515"/>
      <c r="V425" s="515"/>
      <c r="W425" s="515"/>
      <c r="X425" s="515"/>
    </row>
    <row r="426" spans="1:24" x14ac:dyDescent="0.25">
      <c r="A426" s="504" t="s">
        <v>4052</v>
      </c>
      <c r="B426" s="515"/>
      <c r="C426" s="515"/>
      <c r="D426" s="515"/>
      <c r="E426" s="515"/>
      <c r="F426" s="515"/>
      <c r="G426" s="515"/>
      <c r="H426" s="515"/>
      <c r="I426" s="515"/>
      <c r="J426" s="515"/>
      <c r="K426" s="515"/>
      <c r="L426" s="515"/>
      <c r="M426" s="515"/>
      <c r="N426" s="515"/>
      <c r="O426" s="515"/>
      <c r="P426" s="515"/>
      <c r="Q426" s="515"/>
      <c r="R426" s="515"/>
      <c r="S426" s="515"/>
      <c r="T426" s="515"/>
      <c r="U426" s="515"/>
      <c r="V426" s="515"/>
      <c r="W426" s="515"/>
      <c r="X426" s="515"/>
    </row>
    <row r="427" spans="1:24" x14ac:dyDescent="0.25">
      <c r="A427" s="400"/>
      <c r="B427" s="97"/>
      <c r="C427" s="97"/>
      <c r="D427" s="97"/>
      <c r="E427" s="400"/>
      <c r="F427" s="400"/>
      <c r="G427" s="400"/>
      <c r="H427" s="400"/>
      <c r="I427" s="402"/>
      <c r="J427" s="400"/>
      <c r="K427" s="402"/>
      <c r="L427" s="400"/>
      <c r="M427" s="402"/>
      <c r="N427" s="402"/>
      <c r="O427" s="400"/>
      <c r="P427" s="402"/>
      <c r="Q427" s="400"/>
      <c r="R427" s="402"/>
      <c r="S427" s="400"/>
      <c r="T427" s="402"/>
      <c r="U427" s="400"/>
      <c r="V427" s="402"/>
      <c r="W427" s="402"/>
      <c r="X427" s="402"/>
    </row>
    <row r="428" spans="1:24" ht="16.5" thickBot="1" x14ac:dyDescent="0.3">
      <c r="A428" s="510" t="s">
        <v>4053</v>
      </c>
      <c r="B428" s="511"/>
      <c r="C428" s="511"/>
      <c r="D428" s="511"/>
      <c r="E428" s="511"/>
      <c r="F428" s="511"/>
      <c r="G428" s="511"/>
      <c r="H428" s="511"/>
      <c r="I428" s="511"/>
      <c r="J428" s="511"/>
      <c r="K428" s="511"/>
      <c r="L428" s="511"/>
      <c r="M428" s="511"/>
      <c r="N428" s="511"/>
      <c r="O428" s="511"/>
      <c r="P428" s="511"/>
      <c r="Q428" s="511"/>
      <c r="R428" s="511"/>
      <c r="S428" s="511"/>
      <c r="T428" s="511"/>
      <c r="U428" s="511"/>
      <c r="V428" s="511"/>
      <c r="W428" s="511"/>
      <c r="X428" s="511"/>
    </row>
    <row r="429" spans="1:24" ht="16.5" thickBot="1" x14ac:dyDescent="0.3">
      <c r="A429" s="83"/>
      <c r="B429" s="84" t="s">
        <v>755</v>
      </c>
      <c r="C429" s="84"/>
      <c r="D429" s="85"/>
      <c r="E429" s="86"/>
      <c r="F429" s="87"/>
      <c r="G429" s="87"/>
      <c r="H429" s="87"/>
      <c r="I429" s="88"/>
      <c r="J429" s="89"/>
      <c r="K429" s="90"/>
      <c r="L429" s="89"/>
      <c r="M429" s="90" t="s">
        <v>756</v>
      </c>
      <c r="N429" s="91"/>
      <c r="O429" s="92"/>
      <c r="P429" s="93"/>
      <c r="Q429" s="92"/>
      <c r="R429" s="93"/>
      <c r="S429" s="92"/>
      <c r="T429" s="93"/>
      <c r="U429" s="92"/>
      <c r="V429" s="93"/>
      <c r="W429" s="94"/>
      <c r="X429" s="95"/>
    </row>
    <row r="430" spans="1:24" ht="15.75" thickBot="1" x14ac:dyDescent="0.3">
      <c r="A430" s="96"/>
      <c r="B430" s="97"/>
      <c r="C430" s="97"/>
      <c r="D430" s="98"/>
      <c r="E430" s="99" t="s">
        <v>860</v>
      </c>
      <c r="F430" s="100"/>
      <c r="G430" s="100"/>
      <c r="H430" s="100"/>
      <c r="I430" s="101"/>
      <c r="J430" s="102" t="s">
        <v>861</v>
      </c>
      <c r="K430" s="103"/>
      <c r="L430" s="104"/>
      <c r="M430" s="105"/>
      <c r="N430" s="106"/>
      <c r="O430" s="107"/>
      <c r="P430" s="93"/>
      <c r="Q430" s="92"/>
      <c r="R430" s="93" t="s">
        <v>759</v>
      </c>
      <c r="S430" s="108"/>
      <c r="T430" s="109"/>
      <c r="U430" s="108"/>
      <c r="V430" s="109"/>
      <c r="W430" s="110"/>
      <c r="X430" s="111"/>
    </row>
    <row r="431" spans="1:24" ht="15.75" thickBot="1" x14ac:dyDescent="0.3">
      <c r="A431" s="112" t="s">
        <v>760</v>
      </c>
      <c r="B431" s="100" t="s">
        <v>2</v>
      </c>
      <c r="C431" s="113" t="s">
        <v>862</v>
      </c>
      <c r="D431" s="100" t="s">
        <v>3</v>
      </c>
      <c r="E431" s="100">
        <v>6</v>
      </c>
      <c r="F431" s="100">
        <v>7</v>
      </c>
      <c r="G431" s="100">
        <v>8</v>
      </c>
      <c r="H431" s="100">
        <v>9</v>
      </c>
      <c r="I431" s="114" t="s">
        <v>762</v>
      </c>
      <c r="J431" s="115" t="s">
        <v>863</v>
      </c>
      <c r="K431" s="116"/>
      <c r="L431" s="117" t="s">
        <v>864</v>
      </c>
      <c r="M431" s="116"/>
      <c r="N431" s="118" t="s">
        <v>762</v>
      </c>
      <c r="O431" s="99" t="s">
        <v>865</v>
      </c>
      <c r="P431" s="119"/>
      <c r="Q431" s="99" t="s">
        <v>866</v>
      </c>
      <c r="R431" s="119"/>
      <c r="S431" s="99" t="s">
        <v>867</v>
      </c>
      <c r="T431" s="119"/>
      <c r="U431" s="99" t="s">
        <v>868</v>
      </c>
      <c r="V431" s="119"/>
      <c r="W431" s="120" t="s">
        <v>762</v>
      </c>
      <c r="X431" s="121" t="s">
        <v>762</v>
      </c>
    </row>
    <row r="432" spans="1:24" x14ac:dyDescent="0.25">
      <c r="A432" s="75">
        <v>65</v>
      </c>
      <c r="B432" s="123" t="s">
        <v>237</v>
      </c>
      <c r="C432" s="123" t="s">
        <v>4054</v>
      </c>
      <c r="D432" s="123" t="s">
        <v>212</v>
      </c>
      <c r="E432" s="82">
        <v>2</v>
      </c>
      <c r="F432" s="82">
        <v>3</v>
      </c>
      <c r="G432" s="82">
        <v>3</v>
      </c>
      <c r="H432" s="82">
        <v>4</v>
      </c>
      <c r="I432" s="77">
        <f t="shared" ref="I432:I447" si="96">((E432+F432+G432+H432)/4)*5</f>
        <v>15</v>
      </c>
      <c r="J432" s="75">
        <v>9</v>
      </c>
      <c r="K432" s="78">
        <f t="shared" ref="K432:K447" si="97">(J432/4)*1.5</f>
        <v>3.375</v>
      </c>
      <c r="L432" s="75">
        <v>9</v>
      </c>
      <c r="M432" s="78">
        <f t="shared" ref="M432:M447" si="98">(L432/4)*1.5</f>
        <v>3.375</v>
      </c>
      <c r="N432" s="77">
        <f t="shared" ref="N432:N447" si="99">K432+M432</f>
        <v>6.75</v>
      </c>
      <c r="O432" s="75">
        <v>20</v>
      </c>
      <c r="P432" s="78">
        <f t="shared" ref="P432:P447" si="100">O432*0.6</f>
        <v>12</v>
      </c>
      <c r="Q432" s="75">
        <v>19</v>
      </c>
      <c r="R432" s="78">
        <f t="shared" ref="R432:R447" si="101">Q432*1.2</f>
        <v>22.8</v>
      </c>
      <c r="S432" s="75">
        <v>15</v>
      </c>
      <c r="T432" s="78">
        <f t="shared" ref="T432:T447" si="102">S432*0.2</f>
        <v>3</v>
      </c>
      <c r="U432" s="75">
        <v>14</v>
      </c>
      <c r="V432" s="78">
        <f t="shared" ref="V432:V447" si="103">U432*0.4</f>
        <v>5.6000000000000005</v>
      </c>
      <c r="W432" s="77">
        <f t="shared" ref="W432:W447" si="104">P432+R432+T432+V432</f>
        <v>43.4</v>
      </c>
      <c r="X432" s="79">
        <f t="shared" ref="X432:X447" si="105">I432+N432+W432</f>
        <v>65.150000000000006</v>
      </c>
    </row>
    <row r="433" spans="1:24" x14ac:dyDescent="0.25">
      <c r="A433" s="82">
        <v>66</v>
      </c>
      <c r="B433" s="81" t="s">
        <v>896</v>
      </c>
      <c r="C433" s="81" t="s">
        <v>815</v>
      </c>
      <c r="D433" s="81" t="s">
        <v>187</v>
      </c>
      <c r="E433" s="82">
        <v>3</v>
      </c>
      <c r="F433" s="82">
        <v>3</v>
      </c>
      <c r="G433" s="82">
        <v>3</v>
      </c>
      <c r="H433" s="82">
        <v>3</v>
      </c>
      <c r="I433" s="77">
        <f t="shared" si="96"/>
        <v>15</v>
      </c>
      <c r="J433" s="75">
        <v>12</v>
      </c>
      <c r="K433" s="78">
        <f t="shared" si="97"/>
        <v>4.5</v>
      </c>
      <c r="L433" s="75">
        <v>13</v>
      </c>
      <c r="M433" s="78">
        <f t="shared" si="98"/>
        <v>4.875</v>
      </c>
      <c r="N433" s="77">
        <f t="shared" si="99"/>
        <v>9.375</v>
      </c>
      <c r="O433" s="75">
        <v>15</v>
      </c>
      <c r="P433" s="78">
        <f t="shared" si="100"/>
        <v>9</v>
      </c>
      <c r="Q433" s="75">
        <v>19</v>
      </c>
      <c r="R433" s="78">
        <f t="shared" si="101"/>
        <v>22.8</v>
      </c>
      <c r="S433" s="75">
        <v>18</v>
      </c>
      <c r="T433" s="78">
        <f t="shared" si="102"/>
        <v>3.6</v>
      </c>
      <c r="U433" s="75">
        <v>13</v>
      </c>
      <c r="V433" s="78">
        <f t="shared" si="103"/>
        <v>5.2</v>
      </c>
      <c r="W433" s="77">
        <f t="shared" si="104"/>
        <v>40.6</v>
      </c>
      <c r="X433" s="79">
        <f t="shared" si="105"/>
        <v>64.974999999999994</v>
      </c>
    </row>
    <row r="434" spans="1:24" x14ac:dyDescent="0.25">
      <c r="A434" s="75">
        <v>67</v>
      </c>
      <c r="B434" s="81" t="s">
        <v>44</v>
      </c>
      <c r="C434" s="81" t="s">
        <v>842</v>
      </c>
      <c r="D434" s="81" t="s">
        <v>27</v>
      </c>
      <c r="E434" s="82">
        <v>3</v>
      </c>
      <c r="F434" s="82">
        <v>3</v>
      </c>
      <c r="G434" s="82">
        <v>3</v>
      </c>
      <c r="H434" s="82">
        <v>3</v>
      </c>
      <c r="I434" s="77">
        <f t="shared" si="96"/>
        <v>15</v>
      </c>
      <c r="J434" s="75">
        <v>8</v>
      </c>
      <c r="K434" s="78">
        <f t="shared" si="97"/>
        <v>3</v>
      </c>
      <c r="L434" s="75">
        <v>16</v>
      </c>
      <c r="M434" s="78">
        <f t="shared" si="98"/>
        <v>6</v>
      </c>
      <c r="N434" s="77">
        <f t="shared" si="99"/>
        <v>9</v>
      </c>
      <c r="O434" s="75">
        <v>17</v>
      </c>
      <c r="P434" s="78">
        <f t="shared" si="100"/>
        <v>10.199999999999999</v>
      </c>
      <c r="Q434" s="75">
        <v>17</v>
      </c>
      <c r="R434" s="78">
        <f t="shared" si="101"/>
        <v>20.399999999999999</v>
      </c>
      <c r="S434" s="75">
        <v>19</v>
      </c>
      <c r="T434" s="78">
        <f t="shared" si="102"/>
        <v>3.8000000000000003</v>
      </c>
      <c r="U434" s="75">
        <v>16</v>
      </c>
      <c r="V434" s="78">
        <f t="shared" si="103"/>
        <v>6.4</v>
      </c>
      <c r="W434" s="77">
        <f t="shared" si="104"/>
        <v>40.799999999999997</v>
      </c>
      <c r="X434" s="79">
        <f t="shared" si="105"/>
        <v>64.8</v>
      </c>
    </row>
    <row r="435" spans="1:24" x14ac:dyDescent="0.25">
      <c r="A435" s="82">
        <v>68</v>
      </c>
      <c r="B435" s="81" t="s">
        <v>251</v>
      </c>
      <c r="C435" s="81" t="s">
        <v>899</v>
      </c>
      <c r="D435" s="81" t="s">
        <v>4055</v>
      </c>
      <c r="E435" s="81">
        <v>4</v>
      </c>
      <c r="F435" s="81">
        <v>4</v>
      </c>
      <c r="G435" s="81">
        <v>4</v>
      </c>
      <c r="H435" s="81">
        <v>4</v>
      </c>
      <c r="I435" s="77">
        <f t="shared" si="96"/>
        <v>20</v>
      </c>
      <c r="J435" s="75">
        <v>10</v>
      </c>
      <c r="K435" s="78">
        <f t="shared" si="97"/>
        <v>3.75</v>
      </c>
      <c r="L435" s="75">
        <v>18</v>
      </c>
      <c r="M435" s="78">
        <f t="shared" si="98"/>
        <v>6.75</v>
      </c>
      <c r="N435" s="77">
        <f t="shared" si="99"/>
        <v>10.5</v>
      </c>
      <c r="O435" s="75">
        <v>15</v>
      </c>
      <c r="P435" s="78">
        <f t="shared" si="100"/>
        <v>9</v>
      </c>
      <c r="Q435" s="75">
        <v>15</v>
      </c>
      <c r="R435" s="78">
        <f t="shared" si="101"/>
        <v>18</v>
      </c>
      <c r="S435" s="75">
        <v>10</v>
      </c>
      <c r="T435" s="78">
        <f t="shared" si="102"/>
        <v>2</v>
      </c>
      <c r="U435" s="75">
        <v>13</v>
      </c>
      <c r="V435" s="78">
        <f t="shared" si="103"/>
        <v>5.2</v>
      </c>
      <c r="W435" s="77">
        <f t="shared" si="104"/>
        <v>34.200000000000003</v>
      </c>
      <c r="X435" s="79">
        <f t="shared" si="105"/>
        <v>64.7</v>
      </c>
    </row>
    <row r="436" spans="1:24" x14ac:dyDescent="0.25">
      <c r="A436" s="75">
        <v>69</v>
      </c>
      <c r="B436" s="123" t="s">
        <v>64</v>
      </c>
      <c r="C436" s="123" t="s">
        <v>962</v>
      </c>
      <c r="D436" s="123" t="s">
        <v>4056</v>
      </c>
      <c r="E436" s="82">
        <v>3</v>
      </c>
      <c r="F436" s="82">
        <v>2</v>
      </c>
      <c r="G436" s="82">
        <v>3</v>
      </c>
      <c r="H436" s="82">
        <v>3</v>
      </c>
      <c r="I436" s="77">
        <f t="shared" si="96"/>
        <v>13.75</v>
      </c>
      <c r="J436" s="75">
        <v>12</v>
      </c>
      <c r="K436" s="78">
        <f t="shared" si="97"/>
        <v>4.5</v>
      </c>
      <c r="L436" s="75">
        <v>13</v>
      </c>
      <c r="M436" s="78">
        <f t="shared" si="98"/>
        <v>4.875</v>
      </c>
      <c r="N436" s="77">
        <f t="shared" si="99"/>
        <v>9.375</v>
      </c>
      <c r="O436" s="75">
        <v>23</v>
      </c>
      <c r="P436" s="78">
        <f t="shared" si="100"/>
        <v>13.799999999999999</v>
      </c>
      <c r="Q436" s="75">
        <v>16</v>
      </c>
      <c r="R436" s="78">
        <f t="shared" si="101"/>
        <v>19.2</v>
      </c>
      <c r="S436" s="75">
        <v>15</v>
      </c>
      <c r="T436" s="78">
        <f t="shared" si="102"/>
        <v>3</v>
      </c>
      <c r="U436" s="75">
        <v>12</v>
      </c>
      <c r="V436" s="78">
        <f t="shared" si="103"/>
        <v>4.8000000000000007</v>
      </c>
      <c r="W436" s="77">
        <f t="shared" si="104"/>
        <v>40.799999999999997</v>
      </c>
      <c r="X436" s="79">
        <f t="shared" si="105"/>
        <v>63.924999999999997</v>
      </c>
    </row>
    <row r="437" spans="1:24" x14ac:dyDescent="0.25">
      <c r="A437" s="82">
        <v>70</v>
      </c>
      <c r="B437" s="123" t="s">
        <v>4057</v>
      </c>
      <c r="C437" s="123" t="s">
        <v>4058</v>
      </c>
      <c r="D437" s="123" t="s">
        <v>27</v>
      </c>
      <c r="E437" s="82">
        <v>3</v>
      </c>
      <c r="F437" s="82">
        <v>2</v>
      </c>
      <c r="G437" s="82">
        <v>3</v>
      </c>
      <c r="H437" s="82">
        <v>3</v>
      </c>
      <c r="I437" s="77">
        <f t="shared" si="96"/>
        <v>13.75</v>
      </c>
      <c r="J437" s="75">
        <v>8</v>
      </c>
      <c r="K437" s="78">
        <f t="shared" si="97"/>
        <v>3</v>
      </c>
      <c r="L437" s="75">
        <v>12</v>
      </c>
      <c r="M437" s="78">
        <f t="shared" si="98"/>
        <v>4.5</v>
      </c>
      <c r="N437" s="77">
        <f t="shared" si="99"/>
        <v>7.5</v>
      </c>
      <c r="O437" s="75">
        <v>19</v>
      </c>
      <c r="P437" s="78">
        <f t="shared" si="100"/>
        <v>11.4</v>
      </c>
      <c r="Q437" s="75">
        <v>15</v>
      </c>
      <c r="R437" s="78">
        <f t="shared" si="101"/>
        <v>18</v>
      </c>
      <c r="S437" s="75">
        <v>18</v>
      </c>
      <c r="T437" s="78">
        <f t="shared" si="102"/>
        <v>3.6</v>
      </c>
      <c r="U437" s="75">
        <v>17</v>
      </c>
      <c r="V437" s="78">
        <f t="shared" si="103"/>
        <v>6.8000000000000007</v>
      </c>
      <c r="W437" s="77">
        <f t="shared" si="104"/>
        <v>39.799999999999997</v>
      </c>
      <c r="X437" s="79">
        <f t="shared" si="105"/>
        <v>61.05</v>
      </c>
    </row>
    <row r="438" spans="1:24" x14ac:dyDescent="0.25">
      <c r="A438" s="75">
        <v>71</v>
      </c>
      <c r="B438" s="81" t="s">
        <v>883</v>
      </c>
      <c r="C438" s="81" t="s">
        <v>976</v>
      </c>
      <c r="D438" s="81" t="s">
        <v>97</v>
      </c>
      <c r="E438" s="82">
        <v>3</v>
      </c>
      <c r="F438" s="82">
        <v>2</v>
      </c>
      <c r="G438" s="82">
        <v>2</v>
      </c>
      <c r="H438" s="82">
        <v>3</v>
      </c>
      <c r="I438" s="77">
        <f t="shared" si="96"/>
        <v>12.5</v>
      </c>
      <c r="J438" s="75">
        <v>8</v>
      </c>
      <c r="K438" s="78">
        <f t="shared" si="97"/>
        <v>3</v>
      </c>
      <c r="L438" s="75">
        <v>11</v>
      </c>
      <c r="M438" s="78">
        <f t="shared" si="98"/>
        <v>4.125</v>
      </c>
      <c r="N438" s="77">
        <f t="shared" si="99"/>
        <v>7.125</v>
      </c>
      <c r="O438" s="75">
        <v>17</v>
      </c>
      <c r="P438" s="78">
        <f t="shared" si="100"/>
        <v>10.199999999999999</v>
      </c>
      <c r="Q438" s="75">
        <v>18</v>
      </c>
      <c r="R438" s="78">
        <f t="shared" si="101"/>
        <v>21.599999999999998</v>
      </c>
      <c r="S438" s="75">
        <v>16</v>
      </c>
      <c r="T438" s="78">
        <f t="shared" si="102"/>
        <v>3.2</v>
      </c>
      <c r="U438" s="75">
        <v>16</v>
      </c>
      <c r="V438" s="78">
        <f t="shared" si="103"/>
        <v>6.4</v>
      </c>
      <c r="W438" s="77">
        <f t="shared" si="104"/>
        <v>41.4</v>
      </c>
      <c r="X438" s="79">
        <f t="shared" si="105"/>
        <v>61.024999999999999</v>
      </c>
    </row>
    <row r="439" spans="1:24" x14ac:dyDescent="0.25">
      <c r="A439" s="82">
        <v>72</v>
      </c>
      <c r="B439" s="123" t="s">
        <v>4059</v>
      </c>
      <c r="C439" s="123" t="s">
        <v>935</v>
      </c>
      <c r="D439" s="123" t="s">
        <v>878</v>
      </c>
      <c r="E439" s="82">
        <v>5</v>
      </c>
      <c r="F439" s="82">
        <v>4</v>
      </c>
      <c r="G439" s="82">
        <v>4</v>
      </c>
      <c r="H439" s="82">
        <v>5</v>
      </c>
      <c r="I439" s="77">
        <f t="shared" si="96"/>
        <v>22.5</v>
      </c>
      <c r="J439" s="75">
        <v>10</v>
      </c>
      <c r="K439" s="78">
        <f t="shared" si="97"/>
        <v>3.75</v>
      </c>
      <c r="L439" s="75">
        <v>20</v>
      </c>
      <c r="M439" s="78">
        <f t="shared" si="98"/>
        <v>7.5</v>
      </c>
      <c r="N439" s="77">
        <f t="shared" si="99"/>
        <v>11.25</v>
      </c>
      <c r="O439" s="75">
        <v>10</v>
      </c>
      <c r="P439" s="78">
        <f t="shared" si="100"/>
        <v>6</v>
      </c>
      <c r="Q439" s="75">
        <v>12</v>
      </c>
      <c r="R439" s="78">
        <f t="shared" si="101"/>
        <v>14.399999999999999</v>
      </c>
      <c r="S439" s="75">
        <v>12</v>
      </c>
      <c r="T439" s="78">
        <f t="shared" si="102"/>
        <v>2.4000000000000004</v>
      </c>
      <c r="U439" s="75">
        <v>11</v>
      </c>
      <c r="V439" s="78">
        <f t="shared" si="103"/>
        <v>4.4000000000000004</v>
      </c>
      <c r="W439" s="77">
        <f t="shared" si="104"/>
        <v>27.199999999999996</v>
      </c>
      <c r="X439" s="79">
        <f t="shared" si="105"/>
        <v>60.949999999999996</v>
      </c>
    </row>
    <row r="440" spans="1:24" x14ac:dyDescent="0.25">
      <c r="A440" s="75">
        <v>73</v>
      </c>
      <c r="B440" s="81" t="s">
        <v>205</v>
      </c>
      <c r="C440" s="81" t="s">
        <v>794</v>
      </c>
      <c r="D440" s="81" t="s">
        <v>158</v>
      </c>
      <c r="E440" s="82">
        <v>3</v>
      </c>
      <c r="F440" s="82">
        <v>3</v>
      </c>
      <c r="G440" s="82">
        <v>3</v>
      </c>
      <c r="H440" s="82">
        <v>3</v>
      </c>
      <c r="I440" s="77">
        <f t="shared" si="96"/>
        <v>15</v>
      </c>
      <c r="J440" s="75">
        <v>9</v>
      </c>
      <c r="K440" s="78">
        <f t="shared" si="97"/>
        <v>3.375</v>
      </c>
      <c r="L440" s="75">
        <v>11</v>
      </c>
      <c r="M440" s="78">
        <f t="shared" si="98"/>
        <v>4.125</v>
      </c>
      <c r="N440" s="77">
        <f t="shared" si="99"/>
        <v>7.5</v>
      </c>
      <c r="O440" s="75">
        <v>15</v>
      </c>
      <c r="P440" s="78">
        <f t="shared" si="100"/>
        <v>9</v>
      </c>
      <c r="Q440" s="75">
        <v>15</v>
      </c>
      <c r="R440" s="78">
        <f t="shared" si="101"/>
        <v>18</v>
      </c>
      <c r="S440" s="75">
        <v>18</v>
      </c>
      <c r="T440" s="78">
        <f t="shared" si="102"/>
        <v>3.6</v>
      </c>
      <c r="U440" s="75">
        <v>18</v>
      </c>
      <c r="V440" s="78">
        <f t="shared" si="103"/>
        <v>7.2</v>
      </c>
      <c r="W440" s="77">
        <f t="shared" si="104"/>
        <v>37.800000000000004</v>
      </c>
      <c r="X440" s="79">
        <f t="shared" si="105"/>
        <v>60.300000000000004</v>
      </c>
    </row>
    <row r="441" spans="1:24" x14ac:dyDescent="0.25">
      <c r="A441" s="82">
        <v>74</v>
      </c>
      <c r="B441" s="81" t="s">
        <v>190</v>
      </c>
      <c r="C441" s="81" t="s">
        <v>26</v>
      </c>
      <c r="D441" s="81" t="s">
        <v>4060</v>
      </c>
      <c r="E441" s="81">
        <v>3</v>
      </c>
      <c r="F441" s="81">
        <v>3</v>
      </c>
      <c r="G441" s="81">
        <v>2</v>
      </c>
      <c r="H441" s="81">
        <v>2</v>
      </c>
      <c r="I441" s="77">
        <f t="shared" si="96"/>
        <v>12.5</v>
      </c>
      <c r="J441" s="75">
        <v>8</v>
      </c>
      <c r="K441" s="78">
        <f t="shared" si="97"/>
        <v>3</v>
      </c>
      <c r="L441" s="75">
        <v>10</v>
      </c>
      <c r="M441" s="78">
        <f t="shared" si="98"/>
        <v>3.75</v>
      </c>
      <c r="N441" s="77">
        <f t="shared" si="99"/>
        <v>6.75</v>
      </c>
      <c r="O441" s="75">
        <v>20</v>
      </c>
      <c r="P441" s="78">
        <f t="shared" si="100"/>
        <v>12</v>
      </c>
      <c r="Q441" s="75">
        <v>15</v>
      </c>
      <c r="R441" s="78">
        <f t="shared" si="101"/>
        <v>18</v>
      </c>
      <c r="S441" s="75">
        <v>13</v>
      </c>
      <c r="T441" s="78">
        <f t="shared" si="102"/>
        <v>2.6</v>
      </c>
      <c r="U441" s="75">
        <v>20</v>
      </c>
      <c r="V441" s="78">
        <f t="shared" si="103"/>
        <v>8</v>
      </c>
      <c r="W441" s="77">
        <f t="shared" si="104"/>
        <v>40.6</v>
      </c>
      <c r="X441" s="79">
        <f t="shared" si="105"/>
        <v>59.85</v>
      </c>
    </row>
    <row r="442" spans="1:24" x14ac:dyDescent="0.25">
      <c r="A442" s="75">
        <v>75</v>
      </c>
      <c r="B442" s="81" t="s">
        <v>4061</v>
      </c>
      <c r="C442" s="81" t="s">
        <v>13</v>
      </c>
      <c r="D442" s="81" t="s">
        <v>4062</v>
      </c>
      <c r="E442" s="81">
        <v>3</v>
      </c>
      <c r="F442" s="81">
        <v>3</v>
      </c>
      <c r="G442" s="81">
        <v>3</v>
      </c>
      <c r="H442" s="81">
        <v>3</v>
      </c>
      <c r="I442" s="77">
        <f t="shared" si="96"/>
        <v>15</v>
      </c>
      <c r="J442" s="75">
        <v>11</v>
      </c>
      <c r="K442" s="78">
        <f t="shared" si="97"/>
        <v>4.125</v>
      </c>
      <c r="L442" s="75">
        <v>13</v>
      </c>
      <c r="M442" s="78">
        <f t="shared" si="98"/>
        <v>4.875</v>
      </c>
      <c r="N442" s="77">
        <f t="shared" si="99"/>
        <v>9</v>
      </c>
      <c r="O442" s="75">
        <v>10</v>
      </c>
      <c r="P442" s="78">
        <f t="shared" si="100"/>
        <v>6</v>
      </c>
      <c r="Q442" s="75">
        <v>17</v>
      </c>
      <c r="R442" s="78">
        <f t="shared" si="101"/>
        <v>20.399999999999999</v>
      </c>
      <c r="S442" s="75">
        <v>10</v>
      </c>
      <c r="T442" s="78">
        <f t="shared" si="102"/>
        <v>2</v>
      </c>
      <c r="U442" s="75">
        <v>13</v>
      </c>
      <c r="V442" s="78">
        <f t="shared" si="103"/>
        <v>5.2</v>
      </c>
      <c r="W442" s="77">
        <f t="shared" si="104"/>
        <v>33.6</v>
      </c>
      <c r="X442" s="79">
        <f t="shared" si="105"/>
        <v>57.6</v>
      </c>
    </row>
    <row r="443" spans="1:24" x14ac:dyDescent="0.25">
      <c r="A443" s="82">
        <v>76</v>
      </c>
      <c r="B443" s="81" t="s">
        <v>118</v>
      </c>
      <c r="C443" s="81" t="s">
        <v>828</v>
      </c>
      <c r="D443" s="81" t="s">
        <v>3989</v>
      </c>
      <c r="E443" s="82">
        <v>4</v>
      </c>
      <c r="F443" s="82">
        <v>4</v>
      </c>
      <c r="G443" s="82">
        <v>4</v>
      </c>
      <c r="H443" s="82">
        <v>5</v>
      </c>
      <c r="I443" s="77">
        <f t="shared" si="96"/>
        <v>21.25</v>
      </c>
      <c r="J443" s="75">
        <v>14</v>
      </c>
      <c r="K443" s="78">
        <f t="shared" si="97"/>
        <v>5.25</v>
      </c>
      <c r="L443" s="75">
        <v>18</v>
      </c>
      <c r="M443" s="78">
        <f t="shared" si="98"/>
        <v>6.75</v>
      </c>
      <c r="N443" s="77">
        <f t="shared" si="99"/>
        <v>12</v>
      </c>
      <c r="O443" s="75">
        <v>17</v>
      </c>
      <c r="P443" s="78">
        <f t="shared" si="100"/>
        <v>10.199999999999999</v>
      </c>
      <c r="Q443" s="75">
        <v>6</v>
      </c>
      <c r="R443" s="78">
        <f t="shared" si="101"/>
        <v>7.1999999999999993</v>
      </c>
      <c r="S443" s="75">
        <v>12</v>
      </c>
      <c r="T443" s="78">
        <f t="shared" si="102"/>
        <v>2.4000000000000004</v>
      </c>
      <c r="U443" s="75">
        <v>9</v>
      </c>
      <c r="V443" s="78">
        <f t="shared" si="103"/>
        <v>3.6</v>
      </c>
      <c r="W443" s="77">
        <f t="shared" si="104"/>
        <v>23.4</v>
      </c>
      <c r="X443" s="79">
        <f t="shared" si="105"/>
        <v>56.65</v>
      </c>
    </row>
    <row r="444" spans="1:24" x14ac:dyDescent="0.25">
      <c r="A444" s="75">
        <v>77</v>
      </c>
      <c r="B444" s="81" t="s">
        <v>18</v>
      </c>
      <c r="C444" s="81" t="s">
        <v>309</v>
      </c>
      <c r="D444" s="81" t="s">
        <v>111</v>
      </c>
      <c r="E444" s="82">
        <v>3</v>
      </c>
      <c r="F444" s="82">
        <v>3</v>
      </c>
      <c r="G444" s="82">
        <v>3</v>
      </c>
      <c r="H444" s="82">
        <v>2</v>
      </c>
      <c r="I444" s="77">
        <f t="shared" si="96"/>
        <v>13.75</v>
      </c>
      <c r="J444" s="75">
        <v>9</v>
      </c>
      <c r="K444" s="78">
        <f t="shared" si="97"/>
        <v>3.375</v>
      </c>
      <c r="L444" s="75">
        <v>10</v>
      </c>
      <c r="M444" s="78">
        <f t="shared" si="98"/>
        <v>3.75</v>
      </c>
      <c r="N444" s="77">
        <f t="shared" si="99"/>
        <v>7.125</v>
      </c>
      <c r="O444" s="75">
        <v>20</v>
      </c>
      <c r="P444" s="78">
        <f t="shared" si="100"/>
        <v>12</v>
      </c>
      <c r="Q444" s="75">
        <v>11</v>
      </c>
      <c r="R444" s="78">
        <f t="shared" si="101"/>
        <v>13.2</v>
      </c>
      <c r="S444" s="75">
        <v>18</v>
      </c>
      <c r="T444" s="78">
        <f t="shared" si="102"/>
        <v>3.6</v>
      </c>
      <c r="U444" s="75">
        <v>15</v>
      </c>
      <c r="V444" s="78">
        <f t="shared" si="103"/>
        <v>6</v>
      </c>
      <c r="W444" s="77">
        <f t="shared" si="104"/>
        <v>34.799999999999997</v>
      </c>
      <c r="X444" s="79">
        <f t="shared" si="105"/>
        <v>55.674999999999997</v>
      </c>
    </row>
    <row r="445" spans="1:24" x14ac:dyDescent="0.25">
      <c r="A445" s="82">
        <v>78</v>
      </c>
      <c r="B445" s="81" t="s">
        <v>156</v>
      </c>
      <c r="C445" s="81" t="s">
        <v>879</v>
      </c>
      <c r="D445" s="81" t="s">
        <v>846</v>
      </c>
      <c r="E445" s="82">
        <v>3</v>
      </c>
      <c r="F445" s="82">
        <v>2</v>
      </c>
      <c r="G445" s="82">
        <v>2</v>
      </c>
      <c r="H445" s="82">
        <v>3</v>
      </c>
      <c r="I445" s="77">
        <f t="shared" si="96"/>
        <v>12.5</v>
      </c>
      <c r="J445" s="75">
        <v>9</v>
      </c>
      <c r="K445" s="78">
        <f t="shared" si="97"/>
        <v>3.375</v>
      </c>
      <c r="L445" s="75">
        <v>10</v>
      </c>
      <c r="M445" s="78">
        <f t="shared" si="98"/>
        <v>3.75</v>
      </c>
      <c r="N445" s="77">
        <f t="shared" si="99"/>
        <v>7.125</v>
      </c>
      <c r="O445" s="75">
        <v>15</v>
      </c>
      <c r="P445" s="78">
        <f t="shared" si="100"/>
        <v>9</v>
      </c>
      <c r="Q445" s="75">
        <v>16</v>
      </c>
      <c r="R445" s="78">
        <f t="shared" si="101"/>
        <v>19.2</v>
      </c>
      <c r="S445" s="75">
        <v>13</v>
      </c>
      <c r="T445" s="78">
        <f t="shared" si="102"/>
        <v>2.6</v>
      </c>
      <c r="U445" s="75">
        <v>13</v>
      </c>
      <c r="V445" s="78">
        <f t="shared" si="103"/>
        <v>5.2</v>
      </c>
      <c r="W445" s="77">
        <f t="shared" si="104"/>
        <v>36</v>
      </c>
      <c r="X445" s="79">
        <f t="shared" si="105"/>
        <v>55.625</v>
      </c>
    </row>
    <row r="446" spans="1:24" x14ac:dyDescent="0.25">
      <c r="A446" s="75">
        <v>79</v>
      </c>
      <c r="B446" s="81" t="s">
        <v>4063</v>
      </c>
      <c r="C446" s="81" t="s">
        <v>797</v>
      </c>
      <c r="D446" s="81" t="s">
        <v>114</v>
      </c>
      <c r="E446" s="82">
        <v>4</v>
      </c>
      <c r="F446" s="82">
        <v>4</v>
      </c>
      <c r="G446" s="82">
        <v>4</v>
      </c>
      <c r="H446" s="82">
        <v>5</v>
      </c>
      <c r="I446" s="77">
        <f t="shared" si="96"/>
        <v>21.25</v>
      </c>
      <c r="J446" s="75">
        <v>13</v>
      </c>
      <c r="K446" s="78">
        <f t="shared" si="97"/>
        <v>4.875</v>
      </c>
      <c r="L446" s="75">
        <v>18</v>
      </c>
      <c r="M446" s="78">
        <f t="shared" si="98"/>
        <v>6.75</v>
      </c>
      <c r="N446" s="77">
        <f t="shared" si="99"/>
        <v>11.625</v>
      </c>
      <c r="O446" s="75">
        <v>13</v>
      </c>
      <c r="P446" s="78">
        <f t="shared" si="100"/>
        <v>7.8</v>
      </c>
      <c r="Q446" s="75">
        <v>85</v>
      </c>
      <c r="R446" s="78">
        <f t="shared" si="101"/>
        <v>102</v>
      </c>
      <c r="S446" s="75">
        <v>11</v>
      </c>
      <c r="T446" s="78">
        <f t="shared" si="102"/>
        <v>2.2000000000000002</v>
      </c>
      <c r="U446" s="75">
        <v>6</v>
      </c>
      <c r="V446" s="78">
        <f t="shared" si="103"/>
        <v>2.4000000000000004</v>
      </c>
      <c r="W446" s="77">
        <f t="shared" si="104"/>
        <v>114.4</v>
      </c>
      <c r="X446" s="79">
        <f t="shared" si="105"/>
        <v>147.27500000000001</v>
      </c>
    </row>
    <row r="447" spans="1:24" x14ac:dyDescent="0.25">
      <c r="A447" s="82">
        <v>80</v>
      </c>
      <c r="B447" s="123" t="s">
        <v>4064</v>
      </c>
      <c r="C447" s="123" t="s">
        <v>3906</v>
      </c>
      <c r="D447" s="123" t="s">
        <v>4065</v>
      </c>
      <c r="E447" s="82">
        <v>3</v>
      </c>
      <c r="F447" s="82">
        <v>2</v>
      </c>
      <c r="G447" s="82">
        <v>2</v>
      </c>
      <c r="H447" s="82">
        <v>2</v>
      </c>
      <c r="I447" s="124">
        <f t="shared" si="96"/>
        <v>11.25</v>
      </c>
      <c r="J447" s="82">
        <v>8</v>
      </c>
      <c r="K447" s="125">
        <f t="shared" si="97"/>
        <v>3</v>
      </c>
      <c r="L447" s="82">
        <v>11</v>
      </c>
      <c r="M447" s="125">
        <f t="shared" si="98"/>
        <v>4.125</v>
      </c>
      <c r="N447" s="124">
        <f t="shared" si="99"/>
        <v>7.125</v>
      </c>
      <c r="O447" s="82">
        <v>22</v>
      </c>
      <c r="P447" s="125">
        <f t="shared" si="100"/>
        <v>13.2</v>
      </c>
      <c r="Q447" s="82">
        <v>9</v>
      </c>
      <c r="R447" s="125">
        <f t="shared" si="101"/>
        <v>10.799999999999999</v>
      </c>
      <c r="S447" s="82">
        <v>14</v>
      </c>
      <c r="T447" s="125">
        <f t="shared" si="102"/>
        <v>2.8000000000000003</v>
      </c>
      <c r="U447" s="82">
        <v>15</v>
      </c>
      <c r="V447" s="125">
        <f t="shared" si="103"/>
        <v>6</v>
      </c>
      <c r="W447" s="124">
        <f t="shared" si="104"/>
        <v>32.799999999999997</v>
      </c>
      <c r="X447" s="126">
        <f t="shared" si="105"/>
        <v>51.174999999999997</v>
      </c>
    </row>
    <row r="448" spans="1:24" x14ac:dyDescent="0.25">
      <c r="A448" s="405"/>
      <c r="B448" s="405"/>
      <c r="C448" s="405"/>
      <c r="D448" s="405"/>
      <c r="E448" s="405"/>
      <c r="F448" s="405"/>
      <c r="G448" s="405"/>
      <c r="H448" s="405"/>
      <c r="I448" s="406"/>
      <c r="J448" s="405"/>
      <c r="K448" s="406"/>
      <c r="L448" s="405"/>
      <c r="M448" s="406"/>
      <c r="N448" s="406"/>
      <c r="O448" s="405"/>
      <c r="P448" s="406"/>
      <c r="Q448" s="405"/>
      <c r="R448" s="406"/>
      <c r="S448" s="405"/>
      <c r="T448" s="406"/>
      <c r="U448" s="405"/>
      <c r="V448" s="406"/>
      <c r="W448" s="406"/>
      <c r="X448" s="406"/>
    </row>
    <row r="454" spans="1:24" ht="16.5" thickBot="1" x14ac:dyDescent="0.3">
      <c r="A454" s="510" t="s">
        <v>4066</v>
      </c>
      <c r="B454" s="511"/>
      <c r="C454" s="511"/>
      <c r="D454" s="511"/>
      <c r="E454" s="511"/>
      <c r="F454" s="511"/>
      <c r="G454" s="511"/>
      <c r="H454" s="511"/>
      <c r="I454" s="511"/>
      <c r="J454" s="511"/>
      <c r="K454" s="511"/>
      <c r="L454" s="511"/>
      <c r="M454" s="511"/>
      <c r="N454" s="511"/>
      <c r="O454" s="511"/>
      <c r="P454" s="511"/>
      <c r="Q454" s="511"/>
      <c r="R454" s="511"/>
      <c r="S454" s="511"/>
      <c r="T454" s="511"/>
      <c r="U454" s="511"/>
      <c r="V454" s="511"/>
      <c r="W454" s="511"/>
      <c r="X454" s="511"/>
    </row>
    <row r="455" spans="1:24" ht="16.5" thickBot="1" x14ac:dyDescent="0.3">
      <c r="A455" s="83"/>
      <c r="B455" s="84" t="s">
        <v>755</v>
      </c>
      <c r="C455" s="84"/>
      <c r="D455" s="85"/>
      <c r="E455" s="86"/>
      <c r="F455" s="87"/>
      <c r="G455" s="87"/>
      <c r="H455" s="87"/>
      <c r="I455" s="88"/>
      <c r="J455" s="89"/>
      <c r="K455" s="90"/>
      <c r="L455" s="89"/>
      <c r="M455" s="90" t="s">
        <v>756</v>
      </c>
      <c r="N455" s="91"/>
      <c r="O455" s="92"/>
      <c r="P455" s="93"/>
      <c r="Q455" s="92"/>
      <c r="R455" s="93"/>
      <c r="S455" s="92"/>
      <c r="T455" s="93"/>
      <c r="U455" s="92"/>
      <c r="V455" s="93"/>
      <c r="W455" s="94"/>
      <c r="X455" s="95"/>
    </row>
    <row r="456" spans="1:24" ht="15.75" thickBot="1" x14ac:dyDescent="0.3">
      <c r="A456" s="96"/>
      <c r="B456" s="97"/>
      <c r="C456" s="97"/>
      <c r="D456" s="98"/>
      <c r="E456" s="99" t="s">
        <v>860</v>
      </c>
      <c r="F456" s="100"/>
      <c r="G456" s="100"/>
      <c r="H456" s="100"/>
      <c r="I456" s="101"/>
      <c r="J456" s="102" t="s">
        <v>861</v>
      </c>
      <c r="K456" s="103"/>
      <c r="L456" s="104"/>
      <c r="M456" s="105"/>
      <c r="N456" s="106"/>
      <c r="O456" s="107"/>
      <c r="P456" s="93"/>
      <c r="Q456" s="92"/>
      <c r="R456" s="93" t="s">
        <v>759</v>
      </c>
      <c r="S456" s="108"/>
      <c r="T456" s="109"/>
      <c r="U456" s="108"/>
      <c r="V456" s="109"/>
      <c r="W456" s="110"/>
      <c r="X456" s="111"/>
    </row>
    <row r="457" spans="1:24" ht="15.75" thickBot="1" x14ac:dyDescent="0.3">
      <c r="A457" s="112" t="s">
        <v>760</v>
      </c>
      <c r="B457" s="100" t="s">
        <v>2</v>
      </c>
      <c r="C457" s="113" t="s">
        <v>862</v>
      </c>
      <c r="D457" s="100" t="s">
        <v>3</v>
      </c>
      <c r="E457" s="100">
        <v>6</v>
      </c>
      <c r="F457" s="100">
        <v>7</v>
      </c>
      <c r="G457" s="100">
        <v>8</v>
      </c>
      <c r="H457" s="100">
        <v>9</v>
      </c>
      <c r="I457" s="114" t="s">
        <v>762</v>
      </c>
      <c r="J457" s="115" t="s">
        <v>863</v>
      </c>
      <c r="K457" s="116"/>
      <c r="L457" s="117" t="s">
        <v>864</v>
      </c>
      <c r="M457" s="116"/>
      <c r="N457" s="118" t="s">
        <v>762</v>
      </c>
      <c r="O457" s="99" t="s">
        <v>865</v>
      </c>
      <c r="P457" s="119"/>
      <c r="Q457" s="99" t="s">
        <v>866</v>
      </c>
      <c r="R457" s="119"/>
      <c r="S457" s="99" t="s">
        <v>867</v>
      </c>
      <c r="T457" s="119"/>
      <c r="U457" s="99" t="s">
        <v>868</v>
      </c>
      <c r="V457" s="119"/>
      <c r="W457" s="120" t="s">
        <v>762</v>
      </c>
      <c r="X457" s="121" t="s">
        <v>762</v>
      </c>
    </row>
    <row r="458" spans="1:24" x14ac:dyDescent="0.25">
      <c r="A458" s="75">
        <v>1</v>
      </c>
      <c r="B458" s="122" t="s">
        <v>4067</v>
      </c>
      <c r="C458" s="122" t="s">
        <v>859</v>
      </c>
      <c r="D458" s="122" t="s">
        <v>4068</v>
      </c>
      <c r="E458" s="75">
        <v>4</v>
      </c>
      <c r="F458" s="75">
        <v>4</v>
      </c>
      <c r="G458" s="75">
        <v>4</v>
      </c>
      <c r="H458" s="75">
        <v>4</v>
      </c>
      <c r="I458" s="77">
        <f t="shared" ref="I458:I521" si="106">((E458+F458+G458+H458)/4)*5</f>
        <v>20</v>
      </c>
      <c r="J458" s="75">
        <v>15</v>
      </c>
      <c r="K458" s="78">
        <f t="shared" ref="K458:K521" si="107">(J458/4)*1.5</f>
        <v>5.625</v>
      </c>
      <c r="L458" s="75">
        <v>17</v>
      </c>
      <c r="M458" s="78">
        <f t="shared" ref="M458:M521" si="108">(L458/4)*1.5</f>
        <v>6.375</v>
      </c>
      <c r="N458" s="77">
        <f t="shared" ref="N458:N521" si="109">K458+M458</f>
        <v>12</v>
      </c>
      <c r="O458" s="75">
        <v>20</v>
      </c>
      <c r="P458" s="78">
        <f t="shared" ref="P458:P521" si="110">O458*0.6</f>
        <v>12</v>
      </c>
      <c r="Q458" s="75">
        <v>25</v>
      </c>
      <c r="R458" s="78">
        <f t="shared" ref="R458:R521" si="111">Q458*1.2</f>
        <v>30</v>
      </c>
      <c r="S458" s="75">
        <v>20</v>
      </c>
      <c r="T458" s="78">
        <f t="shared" ref="T458:T521" si="112">S458*0.2</f>
        <v>4</v>
      </c>
      <c r="U458" s="75">
        <v>21</v>
      </c>
      <c r="V458" s="78">
        <f t="shared" ref="V458:V521" si="113">U458*0.4</f>
        <v>8.4</v>
      </c>
      <c r="W458" s="77">
        <f t="shared" ref="W458:W521" si="114">P458+R458+T458+V458</f>
        <v>54.4</v>
      </c>
      <c r="X458" s="79">
        <f t="shared" ref="X458:X521" si="115">I458+N458+W458</f>
        <v>86.4</v>
      </c>
    </row>
    <row r="459" spans="1:24" x14ac:dyDescent="0.25">
      <c r="A459" s="82">
        <v>2</v>
      </c>
      <c r="B459" s="81" t="s">
        <v>4069</v>
      </c>
      <c r="C459" s="81" t="s">
        <v>988</v>
      </c>
      <c r="D459" s="81" t="s">
        <v>181</v>
      </c>
      <c r="E459" s="82">
        <v>4</v>
      </c>
      <c r="F459" s="82">
        <v>4</v>
      </c>
      <c r="G459" s="82">
        <v>4</v>
      </c>
      <c r="H459" s="82">
        <v>4</v>
      </c>
      <c r="I459" s="77">
        <f t="shared" si="106"/>
        <v>20</v>
      </c>
      <c r="J459" s="75">
        <v>14</v>
      </c>
      <c r="K459" s="78">
        <f t="shared" si="107"/>
        <v>5.25</v>
      </c>
      <c r="L459" s="75">
        <v>16</v>
      </c>
      <c r="M459" s="78">
        <f t="shared" si="108"/>
        <v>6</v>
      </c>
      <c r="N459" s="77">
        <f t="shared" si="109"/>
        <v>11.25</v>
      </c>
      <c r="O459" s="75">
        <v>19</v>
      </c>
      <c r="P459" s="78">
        <f t="shared" si="110"/>
        <v>11.4</v>
      </c>
      <c r="Q459" s="75">
        <v>24</v>
      </c>
      <c r="R459" s="78">
        <f t="shared" si="111"/>
        <v>28.799999999999997</v>
      </c>
      <c r="S459" s="75">
        <v>20</v>
      </c>
      <c r="T459" s="78">
        <f t="shared" si="112"/>
        <v>4</v>
      </c>
      <c r="U459" s="75">
        <v>24</v>
      </c>
      <c r="V459" s="78">
        <f t="shared" si="113"/>
        <v>9.6000000000000014</v>
      </c>
      <c r="W459" s="77">
        <f t="shared" si="114"/>
        <v>53.8</v>
      </c>
      <c r="X459" s="79">
        <f t="shared" si="115"/>
        <v>85.05</v>
      </c>
    </row>
    <row r="460" spans="1:24" x14ac:dyDescent="0.25">
      <c r="A460" s="75">
        <v>3</v>
      </c>
      <c r="B460" s="123" t="s">
        <v>210</v>
      </c>
      <c r="C460" s="123" t="s">
        <v>852</v>
      </c>
      <c r="D460" s="123" t="s">
        <v>74</v>
      </c>
      <c r="E460" s="82">
        <v>4</v>
      </c>
      <c r="F460" s="82">
        <v>4</v>
      </c>
      <c r="G460" s="82">
        <v>4</v>
      </c>
      <c r="H460" s="82">
        <v>4</v>
      </c>
      <c r="I460" s="77">
        <f t="shared" si="106"/>
        <v>20</v>
      </c>
      <c r="J460" s="75">
        <v>13</v>
      </c>
      <c r="K460" s="78">
        <f t="shared" si="107"/>
        <v>4.875</v>
      </c>
      <c r="L460" s="75">
        <v>16</v>
      </c>
      <c r="M460" s="78">
        <f t="shared" si="108"/>
        <v>6</v>
      </c>
      <c r="N460" s="77">
        <f t="shared" si="109"/>
        <v>10.875</v>
      </c>
      <c r="O460" s="75">
        <v>20</v>
      </c>
      <c r="P460" s="78">
        <f t="shared" si="110"/>
        <v>12</v>
      </c>
      <c r="Q460" s="75">
        <v>24</v>
      </c>
      <c r="R460" s="78">
        <f t="shared" si="111"/>
        <v>28.799999999999997</v>
      </c>
      <c r="S460" s="75">
        <v>23</v>
      </c>
      <c r="T460" s="78">
        <f t="shared" si="112"/>
        <v>4.6000000000000005</v>
      </c>
      <c r="U460" s="75">
        <v>21</v>
      </c>
      <c r="V460" s="78">
        <f t="shared" si="113"/>
        <v>8.4</v>
      </c>
      <c r="W460" s="77">
        <f t="shared" si="114"/>
        <v>53.8</v>
      </c>
      <c r="X460" s="79">
        <f t="shared" si="115"/>
        <v>84.674999999999997</v>
      </c>
    </row>
    <row r="461" spans="1:24" x14ac:dyDescent="0.25">
      <c r="A461" s="82">
        <v>4</v>
      </c>
      <c r="B461" s="81" t="s">
        <v>4070</v>
      </c>
      <c r="C461" s="81" t="s">
        <v>4071</v>
      </c>
      <c r="D461" s="81" t="s">
        <v>1075</v>
      </c>
      <c r="E461" s="82">
        <v>4</v>
      </c>
      <c r="F461" s="82">
        <v>4</v>
      </c>
      <c r="G461" s="82">
        <v>3</v>
      </c>
      <c r="H461" s="82">
        <v>4</v>
      </c>
      <c r="I461" s="77">
        <f t="shared" si="106"/>
        <v>18.75</v>
      </c>
      <c r="J461" s="75">
        <v>16</v>
      </c>
      <c r="K461" s="78">
        <f t="shared" si="107"/>
        <v>6</v>
      </c>
      <c r="L461" s="75">
        <v>14</v>
      </c>
      <c r="M461" s="78">
        <f t="shared" si="108"/>
        <v>5.25</v>
      </c>
      <c r="N461" s="77">
        <f t="shared" si="109"/>
        <v>11.25</v>
      </c>
      <c r="O461" s="75">
        <v>20</v>
      </c>
      <c r="P461" s="78">
        <f t="shared" si="110"/>
        <v>12</v>
      </c>
      <c r="Q461" s="75">
        <v>25</v>
      </c>
      <c r="R461" s="78">
        <f t="shared" si="111"/>
        <v>30</v>
      </c>
      <c r="S461" s="75">
        <v>16</v>
      </c>
      <c r="T461" s="78">
        <f t="shared" si="112"/>
        <v>3.2</v>
      </c>
      <c r="U461" s="75">
        <v>22</v>
      </c>
      <c r="V461" s="78">
        <f t="shared" si="113"/>
        <v>8.8000000000000007</v>
      </c>
      <c r="W461" s="77">
        <f t="shared" si="114"/>
        <v>54</v>
      </c>
      <c r="X461" s="79">
        <f t="shared" si="115"/>
        <v>84</v>
      </c>
    </row>
    <row r="462" spans="1:24" x14ac:dyDescent="0.25">
      <c r="A462" s="75">
        <v>5</v>
      </c>
      <c r="B462" s="81" t="s">
        <v>1148</v>
      </c>
      <c r="C462" s="81" t="s">
        <v>905</v>
      </c>
      <c r="D462" s="81" t="s">
        <v>27</v>
      </c>
      <c r="E462" s="81">
        <v>4</v>
      </c>
      <c r="F462" s="81">
        <v>4</v>
      </c>
      <c r="G462" s="81">
        <v>4</v>
      </c>
      <c r="H462" s="81">
        <v>3</v>
      </c>
      <c r="I462" s="77">
        <f t="shared" si="106"/>
        <v>18.75</v>
      </c>
      <c r="J462" s="75">
        <v>17</v>
      </c>
      <c r="K462" s="78">
        <f t="shared" si="107"/>
        <v>6.375</v>
      </c>
      <c r="L462" s="75">
        <v>18</v>
      </c>
      <c r="M462" s="78">
        <f t="shared" si="108"/>
        <v>6.75</v>
      </c>
      <c r="N462" s="77">
        <f t="shared" si="109"/>
        <v>13.125</v>
      </c>
      <c r="O462" s="75">
        <v>22</v>
      </c>
      <c r="P462" s="78">
        <f t="shared" si="110"/>
        <v>13.2</v>
      </c>
      <c r="Q462" s="75">
        <v>21</v>
      </c>
      <c r="R462" s="78">
        <f t="shared" si="111"/>
        <v>25.2</v>
      </c>
      <c r="S462" s="75">
        <v>20</v>
      </c>
      <c r="T462" s="78">
        <f t="shared" si="112"/>
        <v>4</v>
      </c>
      <c r="U462" s="75">
        <v>20</v>
      </c>
      <c r="V462" s="78">
        <f t="shared" si="113"/>
        <v>8</v>
      </c>
      <c r="W462" s="77">
        <f t="shared" si="114"/>
        <v>50.4</v>
      </c>
      <c r="X462" s="79">
        <f t="shared" si="115"/>
        <v>82.275000000000006</v>
      </c>
    </row>
    <row r="463" spans="1:24" x14ac:dyDescent="0.25">
      <c r="A463" s="82">
        <v>6</v>
      </c>
      <c r="B463" s="81" t="s">
        <v>900</v>
      </c>
      <c r="C463" s="81" t="s">
        <v>905</v>
      </c>
      <c r="D463" s="81" t="s">
        <v>1076</v>
      </c>
      <c r="E463" s="82">
        <v>4</v>
      </c>
      <c r="F463" s="82">
        <v>4</v>
      </c>
      <c r="G463" s="82">
        <v>3</v>
      </c>
      <c r="H463" s="82">
        <v>4</v>
      </c>
      <c r="I463" s="77">
        <f t="shared" si="106"/>
        <v>18.75</v>
      </c>
      <c r="J463" s="75">
        <v>13</v>
      </c>
      <c r="K463" s="78">
        <f t="shared" si="107"/>
        <v>4.875</v>
      </c>
      <c r="L463" s="75">
        <v>17</v>
      </c>
      <c r="M463" s="78">
        <f t="shared" si="108"/>
        <v>6.375</v>
      </c>
      <c r="N463" s="77">
        <f t="shared" si="109"/>
        <v>11.25</v>
      </c>
      <c r="O463" s="75">
        <v>22</v>
      </c>
      <c r="P463" s="78">
        <f t="shared" si="110"/>
        <v>13.2</v>
      </c>
      <c r="Q463" s="75">
        <v>23</v>
      </c>
      <c r="R463" s="78">
        <f t="shared" si="111"/>
        <v>27.599999999999998</v>
      </c>
      <c r="S463" s="75">
        <v>16</v>
      </c>
      <c r="T463" s="78">
        <f t="shared" si="112"/>
        <v>3.2</v>
      </c>
      <c r="U463" s="75">
        <v>20</v>
      </c>
      <c r="V463" s="78">
        <f t="shared" si="113"/>
        <v>8</v>
      </c>
      <c r="W463" s="77">
        <f t="shared" si="114"/>
        <v>52</v>
      </c>
      <c r="X463" s="79">
        <f t="shared" si="115"/>
        <v>82</v>
      </c>
    </row>
    <row r="464" spans="1:24" x14ac:dyDescent="0.25">
      <c r="A464" s="75">
        <v>7</v>
      </c>
      <c r="B464" s="81" t="s">
        <v>843</v>
      </c>
      <c r="C464" s="81" t="s">
        <v>893</v>
      </c>
      <c r="D464" s="81" t="s">
        <v>181</v>
      </c>
      <c r="E464" s="82">
        <v>4</v>
      </c>
      <c r="F464" s="82">
        <v>3</v>
      </c>
      <c r="G464" s="82">
        <v>4</v>
      </c>
      <c r="H464" s="82">
        <v>4</v>
      </c>
      <c r="I464" s="77">
        <f t="shared" si="106"/>
        <v>18.75</v>
      </c>
      <c r="J464" s="75">
        <v>11</v>
      </c>
      <c r="K464" s="78">
        <f t="shared" si="107"/>
        <v>4.125</v>
      </c>
      <c r="L464" s="75">
        <v>13</v>
      </c>
      <c r="M464" s="78">
        <f t="shared" si="108"/>
        <v>4.875</v>
      </c>
      <c r="N464" s="77">
        <f t="shared" si="109"/>
        <v>9</v>
      </c>
      <c r="O464" s="75">
        <v>21</v>
      </c>
      <c r="P464" s="78">
        <f t="shared" si="110"/>
        <v>12.6</v>
      </c>
      <c r="Q464" s="75">
        <v>25</v>
      </c>
      <c r="R464" s="78">
        <f t="shared" si="111"/>
        <v>30</v>
      </c>
      <c r="S464" s="75">
        <v>21</v>
      </c>
      <c r="T464" s="78">
        <f t="shared" si="112"/>
        <v>4.2</v>
      </c>
      <c r="U464" s="75">
        <v>17</v>
      </c>
      <c r="V464" s="78">
        <f t="shared" si="113"/>
        <v>6.8000000000000007</v>
      </c>
      <c r="W464" s="77">
        <f t="shared" si="114"/>
        <v>53.600000000000009</v>
      </c>
      <c r="X464" s="79">
        <f t="shared" si="115"/>
        <v>81.350000000000009</v>
      </c>
    </row>
    <row r="465" spans="1:24" x14ac:dyDescent="0.25">
      <c r="A465" s="82">
        <v>8</v>
      </c>
      <c r="B465" s="81" t="s">
        <v>3912</v>
      </c>
      <c r="C465" s="81" t="s">
        <v>785</v>
      </c>
      <c r="D465" s="81" t="s">
        <v>27</v>
      </c>
      <c r="E465" s="82">
        <v>5</v>
      </c>
      <c r="F465" s="82">
        <v>5</v>
      </c>
      <c r="G465" s="82">
        <v>5</v>
      </c>
      <c r="H465" s="82">
        <v>5</v>
      </c>
      <c r="I465" s="77">
        <f t="shared" si="106"/>
        <v>25</v>
      </c>
      <c r="J465" s="75">
        <v>19</v>
      </c>
      <c r="K465" s="78">
        <f t="shared" si="107"/>
        <v>7.125</v>
      </c>
      <c r="L465" s="75">
        <v>20</v>
      </c>
      <c r="M465" s="78">
        <f t="shared" si="108"/>
        <v>7.5</v>
      </c>
      <c r="N465" s="77">
        <f t="shared" si="109"/>
        <v>14.625</v>
      </c>
      <c r="O465" s="75">
        <v>17</v>
      </c>
      <c r="P465" s="78">
        <f t="shared" si="110"/>
        <v>10.199999999999999</v>
      </c>
      <c r="Q465" s="75">
        <v>17</v>
      </c>
      <c r="R465" s="78">
        <f t="shared" si="111"/>
        <v>20.399999999999999</v>
      </c>
      <c r="S465" s="75">
        <v>18</v>
      </c>
      <c r="T465" s="78">
        <f t="shared" si="112"/>
        <v>3.6</v>
      </c>
      <c r="U465" s="75">
        <v>14</v>
      </c>
      <c r="V465" s="78">
        <f t="shared" si="113"/>
        <v>5.6000000000000005</v>
      </c>
      <c r="W465" s="77">
        <f t="shared" si="114"/>
        <v>39.799999999999997</v>
      </c>
      <c r="X465" s="79">
        <f t="shared" si="115"/>
        <v>79.424999999999997</v>
      </c>
    </row>
    <row r="466" spans="1:24" x14ac:dyDescent="0.25">
      <c r="A466" s="75">
        <v>9</v>
      </c>
      <c r="B466" s="81" t="s">
        <v>168</v>
      </c>
      <c r="C466" s="81" t="s">
        <v>1080</v>
      </c>
      <c r="D466" s="81" t="s">
        <v>809</v>
      </c>
      <c r="E466" s="81">
        <v>5</v>
      </c>
      <c r="F466" s="81">
        <v>5</v>
      </c>
      <c r="G466" s="81">
        <v>4</v>
      </c>
      <c r="H466" s="81">
        <v>4</v>
      </c>
      <c r="I466" s="77">
        <f t="shared" si="106"/>
        <v>22.5</v>
      </c>
      <c r="J466" s="122">
        <v>18</v>
      </c>
      <c r="K466" s="78">
        <f t="shared" si="107"/>
        <v>6.75</v>
      </c>
      <c r="L466" s="122">
        <v>19</v>
      </c>
      <c r="M466" s="78">
        <f t="shared" si="108"/>
        <v>7.125</v>
      </c>
      <c r="N466" s="77">
        <f t="shared" si="109"/>
        <v>13.875</v>
      </c>
      <c r="O466" s="122">
        <v>18</v>
      </c>
      <c r="P466" s="78">
        <f t="shared" si="110"/>
        <v>10.799999999999999</v>
      </c>
      <c r="Q466" s="122">
        <v>18</v>
      </c>
      <c r="R466" s="78">
        <f t="shared" si="111"/>
        <v>21.599999999999998</v>
      </c>
      <c r="S466" s="122">
        <v>20</v>
      </c>
      <c r="T466" s="78">
        <f t="shared" si="112"/>
        <v>4</v>
      </c>
      <c r="U466" s="122">
        <v>16</v>
      </c>
      <c r="V466" s="78">
        <f t="shared" si="113"/>
        <v>6.4</v>
      </c>
      <c r="W466" s="77">
        <f t="shared" si="114"/>
        <v>42.8</v>
      </c>
      <c r="X466" s="79">
        <f t="shared" si="115"/>
        <v>79.174999999999997</v>
      </c>
    </row>
    <row r="467" spans="1:24" x14ac:dyDescent="0.25">
      <c r="A467" s="82">
        <v>10</v>
      </c>
      <c r="B467" s="123" t="s">
        <v>148</v>
      </c>
      <c r="C467" s="123" t="s">
        <v>4072</v>
      </c>
      <c r="D467" s="123" t="s">
        <v>3895</v>
      </c>
      <c r="E467" s="82">
        <v>4</v>
      </c>
      <c r="F467" s="82">
        <v>3</v>
      </c>
      <c r="G467" s="82">
        <v>3</v>
      </c>
      <c r="H467" s="82">
        <v>4</v>
      </c>
      <c r="I467" s="77">
        <f t="shared" si="106"/>
        <v>17.5</v>
      </c>
      <c r="J467" s="75">
        <v>11</v>
      </c>
      <c r="K467" s="78">
        <f t="shared" si="107"/>
        <v>4.125</v>
      </c>
      <c r="L467" s="75">
        <v>13</v>
      </c>
      <c r="M467" s="78">
        <f t="shared" si="108"/>
        <v>4.875</v>
      </c>
      <c r="N467" s="77">
        <f t="shared" si="109"/>
        <v>9</v>
      </c>
      <c r="O467" s="75">
        <v>21</v>
      </c>
      <c r="P467" s="78">
        <f t="shared" si="110"/>
        <v>12.6</v>
      </c>
      <c r="Q467" s="75">
        <v>25</v>
      </c>
      <c r="R467" s="78">
        <f t="shared" si="111"/>
        <v>30</v>
      </c>
      <c r="S467" s="75">
        <v>14</v>
      </c>
      <c r="T467" s="78">
        <f t="shared" si="112"/>
        <v>2.8000000000000003</v>
      </c>
      <c r="U467" s="75">
        <v>18</v>
      </c>
      <c r="V467" s="78">
        <f t="shared" si="113"/>
        <v>7.2</v>
      </c>
      <c r="W467" s="77">
        <f t="shared" si="114"/>
        <v>52.6</v>
      </c>
      <c r="X467" s="79">
        <f t="shared" si="115"/>
        <v>79.099999999999994</v>
      </c>
    </row>
    <row r="468" spans="1:24" x14ac:dyDescent="0.25">
      <c r="A468" s="75">
        <v>11</v>
      </c>
      <c r="B468" s="81" t="s">
        <v>58</v>
      </c>
      <c r="C468" s="81" t="s">
        <v>832</v>
      </c>
      <c r="D468" s="81" t="s">
        <v>69</v>
      </c>
      <c r="E468" s="82">
        <v>4</v>
      </c>
      <c r="F468" s="82">
        <v>4</v>
      </c>
      <c r="G468" s="82">
        <v>4</v>
      </c>
      <c r="H468" s="82">
        <v>4</v>
      </c>
      <c r="I468" s="77">
        <f t="shared" si="106"/>
        <v>20</v>
      </c>
      <c r="J468" s="75">
        <v>10</v>
      </c>
      <c r="K468" s="78">
        <f t="shared" si="107"/>
        <v>3.75</v>
      </c>
      <c r="L468" s="75">
        <v>18</v>
      </c>
      <c r="M468" s="78">
        <f t="shared" si="108"/>
        <v>6.75</v>
      </c>
      <c r="N468" s="77">
        <f t="shared" si="109"/>
        <v>10.5</v>
      </c>
      <c r="O468" s="75">
        <v>23</v>
      </c>
      <c r="P468" s="78">
        <f t="shared" si="110"/>
        <v>13.799999999999999</v>
      </c>
      <c r="Q468" s="75">
        <v>20</v>
      </c>
      <c r="R468" s="78">
        <f t="shared" si="111"/>
        <v>24</v>
      </c>
      <c r="S468" s="75">
        <v>16</v>
      </c>
      <c r="T468" s="78">
        <f t="shared" si="112"/>
        <v>3.2</v>
      </c>
      <c r="U468" s="75">
        <v>19</v>
      </c>
      <c r="V468" s="78">
        <f t="shared" si="113"/>
        <v>7.6000000000000005</v>
      </c>
      <c r="W468" s="77">
        <f t="shared" si="114"/>
        <v>48.6</v>
      </c>
      <c r="X468" s="79">
        <f t="shared" si="115"/>
        <v>79.099999999999994</v>
      </c>
    </row>
    <row r="469" spans="1:24" x14ac:dyDescent="0.25">
      <c r="A469" s="82">
        <v>12</v>
      </c>
      <c r="B469" s="81" t="s">
        <v>237</v>
      </c>
      <c r="C469" s="81" t="s">
        <v>815</v>
      </c>
      <c r="D469" s="81" t="s">
        <v>77</v>
      </c>
      <c r="E469" s="82">
        <v>4</v>
      </c>
      <c r="F469" s="82">
        <v>4</v>
      </c>
      <c r="G469" s="82">
        <v>3</v>
      </c>
      <c r="H469" s="82">
        <v>3</v>
      </c>
      <c r="I469" s="77">
        <f t="shared" si="106"/>
        <v>17.5</v>
      </c>
      <c r="J469" s="75">
        <v>9</v>
      </c>
      <c r="K469" s="78">
        <f t="shared" si="107"/>
        <v>3.375</v>
      </c>
      <c r="L469" s="75">
        <v>11</v>
      </c>
      <c r="M469" s="78">
        <f t="shared" si="108"/>
        <v>4.125</v>
      </c>
      <c r="N469" s="77">
        <f t="shared" si="109"/>
        <v>7.5</v>
      </c>
      <c r="O469" s="75">
        <v>20</v>
      </c>
      <c r="P469" s="78">
        <f t="shared" si="110"/>
        <v>12</v>
      </c>
      <c r="Q469" s="75">
        <v>25</v>
      </c>
      <c r="R469" s="78">
        <f t="shared" si="111"/>
        <v>30</v>
      </c>
      <c r="S469" s="75">
        <v>20</v>
      </c>
      <c r="T469" s="78">
        <f t="shared" si="112"/>
        <v>4</v>
      </c>
      <c r="U469" s="75">
        <v>19</v>
      </c>
      <c r="V469" s="78">
        <f t="shared" si="113"/>
        <v>7.6000000000000005</v>
      </c>
      <c r="W469" s="77">
        <f t="shared" si="114"/>
        <v>53.6</v>
      </c>
      <c r="X469" s="79">
        <f t="shared" si="115"/>
        <v>78.599999999999994</v>
      </c>
    </row>
    <row r="470" spans="1:24" x14ac:dyDescent="0.25">
      <c r="A470" s="75">
        <v>13</v>
      </c>
      <c r="B470" s="81" t="s">
        <v>87</v>
      </c>
      <c r="C470" s="81" t="s">
        <v>4073</v>
      </c>
      <c r="D470" s="81" t="s">
        <v>65</v>
      </c>
      <c r="E470" s="82">
        <v>4</v>
      </c>
      <c r="F470" s="82">
        <v>3</v>
      </c>
      <c r="G470" s="82">
        <v>3</v>
      </c>
      <c r="H470" s="82">
        <v>4</v>
      </c>
      <c r="I470" s="77">
        <f t="shared" si="106"/>
        <v>17.5</v>
      </c>
      <c r="J470" s="75">
        <v>9</v>
      </c>
      <c r="K470" s="78">
        <f t="shared" si="107"/>
        <v>3.375</v>
      </c>
      <c r="L470" s="75">
        <v>16</v>
      </c>
      <c r="M470" s="78">
        <f t="shared" si="108"/>
        <v>6</v>
      </c>
      <c r="N470" s="77">
        <f t="shared" si="109"/>
        <v>9.375</v>
      </c>
      <c r="O470" s="75">
        <v>16</v>
      </c>
      <c r="P470" s="78">
        <f t="shared" si="110"/>
        <v>9.6</v>
      </c>
      <c r="Q470" s="75">
        <v>24</v>
      </c>
      <c r="R470" s="78">
        <f t="shared" si="111"/>
        <v>28.799999999999997</v>
      </c>
      <c r="S470" s="75">
        <v>20</v>
      </c>
      <c r="T470" s="78">
        <f t="shared" si="112"/>
        <v>4</v>
      </c>
      <c r="U470" s="75">
        <v>23</v>
      </c>
      <c r="V470" s="78">
        <f t="shared" si="113"/>
        <v>9.2000000000000011</v>
      </c>
      <c r="W470" s="77">
        <f t="shared" si="114"/>
        <v>51.6</v>
      </c>
      <c r="X470" s="79">
        <f t="shared" si="115"/>
        <v>78.474999999999994</v>
      </c>
    </row>
    <row r="471" spans="1:24" x14ac:dyDescent="0.25">
      <c r="A471" s="82">
        <v>14</v>
      </c>
      <c r="B471" s="123" t="s">
        <v>771</v>
      </c>
      <c r="C471" s="123" t="s">
        <v>780</v>
      </c>
      <c r="D471" s="123" t="s">
        <v>1015</v>
      </c>
      <c r="E471" s="82">
        <v>4</v>
      </c>
      <c r="F471" s="82">
        <v>4</v>
      </c>
      <c r="G471" s="82">
        <v>4</v>
      </c>
      <c r="H471" s="82">
        <v>4</v>
      </c>
      <c r="I471" s="77">
        <f t="shared" si="106"/>
        <v>20</v>
      </c>
      <c r="J471" s="75">
        <v>14</v>
      </c>
      <c r="K471" s="78">
        <f t="shared" si="107"/>
        <v>5.25</v>
      </c>
      <c r="L471" s="75">
        <v>20</v>
      </c>
      <c r="M471" s="78">
        <f t="shared" si="108"/>
        <v>7.5</v>
      </c>
      <c r="N471" s="77">
        <f t="shared" si="109"/>
        <v>12.75</v>
      </c>
      <c r="O471" s="75">
        <v>22</v>
      </c>
      <c r="P471" s="78">
        <f t="shared" si="110"/>
        <v>13.2</v>
      </c>
      <c r="Q471" s="75">
        <v>20</v>
      </c>
      <c r="R471" s="78">
        <f t="shared" si="111"/>
        <v>24</v>
      </c>
      <c r="S471" s="75">
        <v>14</v>
      </c>
      <c r="T471" s="78">
        <f t="shared" si="112"/>
        <v>2.8000000000000003</v>
      </c>
      <c r="U471" s="75">
        <v>14</v>
      </c>
      <c r="V471" s="78">
        <f t="shared" si="113"/>
        <v>5.6000000000000005</v>
      </c>
      <c r="W471" s="77">
        <f t="shared" si="114"/>
        <v>45.6</v>
      </c>
      <c r="X471" s="79">
        <f t="shared" si="115"/>
        <v>78.349999999999994</v>
      </c>
    </row>
    <row r="472" spans="1:24" x14ac:dyDescent="0.25">
      <c r="A472" s="75">
        <v>15</v>
      </c>
      <c r="B472" s="123" t="s">
        <v>1060</v>
      </c>
      <c r="C472" s="123" t="s">
        <v>904</v>
      </c>
      <c r="D472" s="123" t="s">
        <v>1334</v>
      </c>
      <c r="E472" s="82">
        <v>3</v>
      </c>
      <c r="F472" s="82">
        <v>3</v>
      </c>
      <c r="G472" s="82">
        <v>4</v>
      </c>
      <c r="H472" s="82">
        <v>4</v>
      </c>
      <c r="I472" s="77">
        <f t="shared" si="106"/>
        <v>17.5</v>
      </c>
      <c r="J472" s="75">
        <v>9</v>
      </c>
      <c r="K472" s="78">
        <f t="shared" si="107"/>
        <v>3.375</v>
      </c>
      <c r="L472" s="75">
        <v>16</v>
      </c>
      <c r="M472" s="78">
        <f t="shared" si="108"/>
        <v>6</v>
      </c>
      <c r="N472" s="77">
        <f t="shared" si="109"/>
        <v>9.375</v>
      </c>
      <c r="O472" s="75">
        <v>17</v>
      </c>
      <c r="P472" s="78">
        <f t="shared" si="110"/>
        <v>10.199999999999999</v>
      </c>
      <c r="Q472" s="75">
        <v>23</v>
      </c>
      <c r="R472" s="78">
        <f t="shared" si="111"/>
        <v>27.599999999999998</v>
      </c>
      <c r="S472" s="75">
        <v>21</v>
      </c>
      <c r="T472" s="78">
        <f t="shared" si="112"/>
        <v>4.2</v>
      </c>
      <c r="U472" s="75">
        <v>21</v>
      </c>
      <c r="V472" s="78">
        <f t="shared" si="113"/>
        <v>8.4</v>
      </c>
      <c r="W472" s="77">
        <f t="shared" si="114"/>
        <v>50.4</v>
      </c>
      <c r="X472" s="79">
        <f t="shared" si="115"/>
        <v>77.275000000000006</v>
      </c>
    </row>
    <row r="473" spans="1:24" x14ac:dyDescent="0.25">
      <c r="A473" s="82">
        <v>16</v>
      </c>
      <c r="B473" s="81" t="s">
        <v>4074</v>
      </c>
      <c r="C473" s="81" t="s">
        <v>4075</v>
      </c>
      <c r="D473" s="81" t="s">
        <v>805</v>
      </c>
      <c r="E473" s="82">
        <v>4</v>
      </c>
      <c r="F473" s="82">
        <v>4</v>
      </c>
      <c r="G473" s="82">
        <v>4</v>
      </c>
      <c r="H473" s="82">
        <v>4</v>
      </c>
      <c r="I473" s="77">
        <f t="shared" si="106"/>
        <v>20</v>
      </c>
      <c r="J473" s="75">
        <v>12</v>
      </c>
      <c r="K473" s="78">
        <f t="shared" si="107"/>
        <v>4.5</v>
      </c>
      <c r="L473" s="75">
        <v>17</v>
      </c>
      <c r="M473" s="78">
        <f t="shared" si="108"/>
        <v>6.375</v>
      </c>
      <c r="N473" s="77">
        <f t="shared" si="109"/>
        <v>10.875</v>
      </c>
      <c r="O473" s="75">
        <v>16</v>
      </c>
      <c r="P473" s="78">
        <f t="shared" si="110"/>
        <v>9.6</v>
      </c>
      <c r="Q473" s="75">
        <v>22</v>
      </c>
      <c r="R473" s="78">
        <f t="shared" si="111"/>
        <v>26.4</v>
      </c>
      <c r="S473" s="75">
        <v>15</v>
      </c>
      <c r="T473" s="78">
        <f t="shared" si="112"/>
        <v>3</v>
      </c>
      <c r="U473" s="75">
        <v>18</v>
      </c>
      <c r="V473" s="78">
        <f t="shared" si="113"/>
        <v>7.2</v>
      </c>
      <c r="W473" s="77">
        <f t="shared" si="114"/>
        <v>46.2</v>
      </c>
      <c r="X473" s="79">
        <f t="shared" si="115"/>
        <v>77.075000000000003</v>
      </c>
    </row>
    <row r="474" spans="1:24" x14ac:dyDescent="0.25">
      <c r="A474" s="75">
        <v>17</v>
      </c>
      <c r="B474" s="81" t="s">
        <v>3849</v>
      </c>
      <c r="C474" s="81" t="s">
        <v>815</v>
      </c>
      <c r="D474" s="81" t="s">
        <v>69</v>
      </c>
      <c r="E474" s="81">
        <v>4</v>
      </c>
      <c r="F474" s="81">
        <v>3</v>
      </c>
      <c r="G474" s="81">
        <v>3</v>
      </c>
      <c r="H474" s="81">
        <v>4</v>
      </c>
      <c r="I474" s="77">
        <f t="shared" si="106"/>
        <v>17.5</v>
      </c>
      <c r="J474" s="75">
        <v>10</v>
      </c>
      <c r="K474" s="78">
        <f t="shared" si="107"/>
        <v>3.75</v>
      </c>
      <c r="L474" s="75">
        <v>17</v>
      </c>
      <c r="M474" s="78">
        <f t="shared" si="108"/>
        <v>6.375</v>
      </c>
      <c r="N474" s="77">
        <f t="shared" si="109"/>
        <v>10.125</v>
      </c>
      <c r="O474" s="75">
        <v>20</v>
      </c>
      <c r="P474" s="78">
        <f t="shared" si="110"/>
        <v>12</v>
      </c>
      <c r="Q474" s="75">
        <v>20</v>
      </c>
      <c r="R474" s="78">
        <f t="shared" si="111"/>
        <v>24</v>
      </c>
      <c r="S474" s="75">
        <v>20</v>
      </c>
      <c r="T474" s="78">
        <f t="shared" si="112"/>
        <v>4</v>
      </c>
      <c r="U474" s="75">
        <v>23</v>
      </c>
      <c r="V474" s="78">
        <f t="shared" si="113"/>
        <v>9.2000000000000011</v>
      </c>
      <c r="W474" s="77">
        <f t="shared" si="114"/>
        <v>49.2</v>
      </c>
      <c r="X474" s="79">
        <f t="shared" si="115"/>
        <v>76.825000000000003</v>
      </c>
    </row>
    <row r="475" spans="1:24" x14ac:dyDescent="0.25">
      <c r="A475" s="82">
        <v>18</v>
      </c>
      <c r="B475" s="81" t="s">
        <v>776</v>
      </c>
      <c r="C475" s="81" t="s">
        <v>3875</v>
      </c>
      <c r="D475" s="81" t="s">
        <v>27</v>
      </c>
      <c r="E475" s="82">
        <v>5</v>
      </c>
      <c r="F475" s="82">
        <v>5</v>
      </c>
      <c r="G475" s="82">
        <v>5</v>
      </c>
      <c r="H475" s="82">
        <v>5</v>
      </c>
      <c r="I475" s="77">
        <f t="shared" si="106"/>
        <v>25</v>
      </c>
      <c r="J475" s="75">
        <v>20</v>
      </c>
      <c r="K475" s="78">
        <f t="shared" si="107"/>
        <v>7.5</v>
      </c>
      <c r="L475" s="75">
        <v>20</v>
      </c>
      <c r="M475" s="78">
        <f t="shared" si="108"/>
        <v>7.5</v>
      </c>
      <c r="N475" s="77">
        <f t="shared" si="109"/>
        <v>15</v>
      </c>
      <c r="O475" s="75">
        <v>16</v>
      </c>
      <c r="P475" s="78">
        <f t="shared" si="110"/>
        <v>9.6</v>
      </c>
      <c r="Q475" s="75">
        <v>15</v>
      </c>
      <c r="R475" s="78">
        <f t="shared" si="111"/>
        <v>18</v>
      </c>
      <c r="S475" s="75">
        <v>17</v>
      </c>
      <c r="T475" s="78">
        <f t="shared" si="112"/>
        <v>3.4000000000000004</v>
      </c>
      <c r="U475" s="75">
        <v>14</v>
      </c>
      <c r="V475" s="78">
        <f t="shared" si="113"/>
        <v>5.6000000000000005</v>
      </c>
      <c r="W475" s="77">
        <f t="shared" si="114"/>
        <v>36.6</v>
      </c>
      <c r="X475" s="79">
        <f t="shared" si="115"/>
        <v>76.599999999999994</v>
      </c>
    </row>
    <row r="476" spans="1:24" x14ac:dyDescent="0.25">
      <c r="A476" s="75">
        <v>19</v>
      </c>
      <c r="B476" s="81" t="s">
        <v>4076</v>
      </c>
      <c r="C476" s="81" t="s">
        <v>1072</v>
      </c>
      <c r="D476" s="81" t="s">
        <v>145</v>
      </c>
      <c r="E476" s="81">
        <v>4</v>
      </c>
      <c r="F476" s="81">
        <v>3</v>
      </c>
      <c r="G476" s="81">
        <v>3</v>
      </c>
      <c r="H476" s="81">
        <v>3</v>
      </c>
      <c r="I476" s="77">
        <f t="shared" si="106"/>
        <v>16.25</v>
      </c>
      <c r="J476" s="75">
        <v>8</v>
      </c>
      <c r="K476" s="78">
        <f t="shared" si="107"/>
        <v>3</v>
      </c>
      <c r="L476" s="75">
        <v>9</v>
      </c>
      <c r="M476" s="78">
        <f t="shared" si="108"/>
        <v>3.375</v>
      </c>
      <c r="N476" s="77">
        <f t="shared" si="109"/>
        <v>6.375</v>
      </c>
      <c r="O476" s="75">
        <v>20</v>
      </c>
      <c r="P476" s="78">
        <f t="shared" si="110"/>
        <v>12</v>
      </c>
      <c r="Q476" s="75">
        <v>25</v>
      </c>
      <c r="R476" s="78">
        <f t="shared" si="111"/>
        <v>30</v>
      </c>
      <c r="S476" s="75">
        <v>20</v>
      </c>
      <c r="T476" s="78">
        <f t="shared" si="112"/>
        <v>4</v>
      </c>
      <c r="U476" s="75">
        <v>17</v>
      </c>
      <c r="V476" s="78">
        <f t="shared" si="113"/>
        <v>6.8000000000000007</v>
      </c>
      <c r="W476" s="77">
        <f t="shared" si="114"/>
        <v>52.8</v>
      </c>
      <c r="X476" s="79">
        <f t="shared" si="115"/>
        <v>75.424999999999997</v>
      </c>
    </row>
    <row r="477" spans="1:24" x14ac:dyDescent="0.25">
      <c r="A477" s="82">
        <v>20</v>
      </c>
      <c r="B477" s="81" t="s">
        <v>4077</v>
      </c>
      <c r="C477" s="81" t="s">
        <v>783</v>
      </c>
      <c r="D477" s="81" t="s">
        <v>121</v>
      </c>
      <c r="E477" s="82">
        <v>5</v>
      </c>
      <c r="F477" s="82">
        <v>4</v>
      </c>
      <c r="G477" s="82">
        <v>4</v>
      </c>
      <c r="H477" s="82">
        <v>4</v>
      </c>
      <c r="I477" s="77">
        <f t="shared" si="106"/>
        <v>21.25</v>
      </c>
      <c r="J477" s="75">
        <v>17</v>
      </c>
      <c r="K477" s="78">
        <f t="shared" si="107"/>
        <v>6.375</v>
      </c>
      <c r="L477" s="75">
        <v>17</v>
      </c>
      <c r="M477" s="78">
        <f t="shared" si="108"/>
        <v>6.375</v>
      </c>
      <c r="N477" s="77">
        <f t="shared" si="109"/>
        <v>12.75</v>
      </c>
      <c r="O477" s="75">
        <v>17</v>
      </c>
      <c r="P477" s="78">
        <f t="shared" si="110"/>
        <v>10.199999999999999</v>
      </c>
      <c r="Q477" s="75">
        <v>18</v>
      </c>
      <c r="R477" s="78">
        <f t="shared" si="111"/>
        <v>21.599999999999998</v>
      </c>
      <c r="S477" s="75">
        <v>10</v>
      </c>
      <c r="T477" s="78">
        <f t="shared" si="112"/>
        <v>2</v>
      </c>
      <c r="U477" s="75">
        <v>19</v>
      </c>
      <c r="V477" s="78">
        <f t="shared" si="113"/>
        <v>7.6000000000000005</v>
      </c>
      <c r="W477" s="77">
        <f t="shared" si="114"/>
        <v>41.4</v>
      </c>
      <c r="X477" s="79">
        <f t="shared" si="115"/>
        <v>75.400000000000006</v>
      </c>
    </row>
    <row r="478" spans="1:24" x14ac:dyDescent="0.25">
      <c r="A478" s="75">
        <v>21</v>
      </c>
      <c r="B478" s="81" t="s">
        <v>129</v>
      </c>
      <c r="C478" s="81" t="s">
        <v>95</v>
      </c>
      <c r="D478" s="81" t="s">
        <v>849</v>
      </c>
      <c r="E478" s="82">
        <v>4</v>
      </c>
      <c r="F478" s="82">
        <v>4</v>
      </c>
      <c r="G478" s="82">
        <v>4</v>
      </c>
      <c r="H478" s="82">
        <v>4</v>
      </c>
      <c r="I478" s="77">
        <f t="shared" si="106"/>
        <v>20</v>
      </c>
      <c r="J478" s="75">
        <v>11</v>
      </c>
      <c r="K478" s="78">
        <f t="shared" si="107"/>
        <v>4.125</v>
      </c>
      <c r="L478" s="75">
        <v>18</v>
      </c>
      <c r="M478" s="78">
        <f t="shared" si="108"/>
        <v>6.75</v>
      </c>
      <c r="N478" s="77">
        <f t="shared" si="109"/>
        <v>10.875</v>
      </c>
      <c r="O478" s="75">
        <v>20</v>
      </c>
      <c r="P478" s="78">
        <f t="shared" si="110"/>
        <v>12</v>
      </c>
      <c r="Q478" s="75">
        <v>19</v>
      </c>
      <c r="R478" s="78">
        <f t="shared" si="111"/>
        <v>22.8</v>
      </c>
      <c r="S478" s="75">
        <v>16</v>
      </c>
      <c r="T478" s="78">
        <f t="shared" si="112"/>
        <v>3.2</v>
      </c>
      <c r="U478" s="75">
        <v>16</v>
      </c>
      <c r="V478" s="78">
        <f t="shared" si="113"/>
        <v>6.4</v>
      </c>
      <c r="W478" s="77">
        <f t="shared" si="114"/>
        <v>44.4</v>
      </c>
      <c r="X478" s="79">
        <f t="shared" si="115"/>
        <v>75.275000000000006</v>
      </c>
    </row>
    <row r="479" spans="1:24" x14ac:dyDescent="0.25">
      <c r="A479" s="82">
        <v>22</v>
      </c>
      <c r="B479" s="81" t="s">
        <v>4078</v>
      </c>
      <c r="C479" s="81" t="s">
        <v>1041</v>
      </c>
      <c r="D479" s="81" t="s">
        <v>89</v>
      </c>
      <c r="E479" s="82">
        <v>4</v>
      </c>
      <c r="F479" s="82">
        <v>4</v>
      </c>
      <c r="G479" s="82">
        <v>4</v>
      </c>
      <c r="H479" s="82">
        <v>3</v>
      </c>
      <c r="I479" s="77">
        <f t="shared" si="106"/>
        <v>18.75</v>
      </c>
      <c r="J479" s="75">
        <v>16</v>
      </c>
      <c r="K479" s="78">
        <f t="shared" si="107"/>
        <v>6</v>
      </c>
      <c r="L479" s="75">
        <v>15</v>
      </c>
      <c r="M479" s="78">
        <f t="shared" si="108"/>
        <v>5.625</v>
      </c>
      <c r="N479" s="77">
        <f t="shared" si="109"/>
        <v>11.625</v>
      </c>
      <c r="O479" s="75">
        <v>17</v>
      </c>
      <c r="P479" s="78">
        <f t="shared" si="110"/>
        <v>10.199999999999999</v>
      </c>
      <c r="Q479" s="75">
        <v>20</v>
      </c>
      <c r="R479" s="78">
        <f t="shared" si="111"/>
        <v>24</v>
      </c>
      <c r="S479" s="75">
        <v>20</v>
      </c>
      <c r="T479" s="78">
        <f t="shared" si="112"/>
        <v>4</v>
      </c>
      <c r="U479" s="75">
        <v>16</v>
      </c>
      <c r="V479" s="78">
        <f t="shared" si="113"/>
        <v>6.4</v>
      </c>
      <c r="W479" s="77">
        <f t="shared" si="114"/>
        <v>44.6</v>
      </c>
      <c r="X479" s="79">
        <f t="shared" si="115"/>
        <v>74.974999999999994</v>
      </c>
    </row>
    <row r="480" spans="1:24" x14ac:dyDescent="0.25">
      <c r="A480" s="75">
        <v>23</v>
      </c>
      <c r="B480" s="81" t="s">
        <v>931</v>
      </c>
      <c r="C480" s="81" t="s">
        <v>847</v>
      </c>
      <c r="D480" s="81" t="s">
        <v>921</v>
      </c>
      <c r="E480" s="81">
        <v>4</v>
      </c>
      <c r="F480" s="81">
        <v>4</v>
      </c>
      <c r="G480" s="81">
        <v>3</v>
      </c>
      <c r="H480" s="81">
        <v>4</v>
      </c>
      <c r="I480" s="77">
        <f t="shared" si="106"/>
        <v>18.75</v>
      </c>
      <c r="J480" s="75">
        <v>9</v>
      </c>
      <c r="K480" s="78">
        <f t="shared" si="107"/>
        <v>3.375</v>
      </c>
      <c r="L480" s="75">
        <v>14</v>
      </c>
      <c r="M480" s="78">
        <f t="shared" si="108"/>
        <v>5.25</v>
      </c>
      <c r="N480" s="77">
        <f t="shared" si="109"/>
        <v>8.625</v>
      </c>
      <c r="O480" s="75">
        <v>17</v>
      </c>
      <c r="P480" s="78">
        <f t="shared" si="110"/>
        <v>10.199999999999999</v>
      </c>
      <c r="Q480" s="75">
        <v>22</v>
      </c>
      <c r="R480" s="78">
        <f t="shared" si="111"/>
        <v>26.4</v>
      </c>
      <c r="S480" s="75">
        <v>21</v>
      </c>
      <c r="T480" s="78">
        <f t="shared" si="112"/>
        <v>4.2</v>
      </c>
      <c r="U480" s="75">
        <v>17</v>
      </c>
      <c r="V480" s="78">
        <f t="shared" si="113"/>
        <v>6.8000000000000007</v>
      </c>
      <c r="W480" s="77">
        <f t="shared" si="114"/>
        <v>47.599999999999994</v>
      </c>
      <c r="X480" s="79">
        <f t="shared" si="115"/>
        <v>74.974999999999994</v>
      </c>
    </row>
    <row r="481" spans="1:24" x14ac:dyDescent="0.25">
      <c r="A481" s="82">
        <v>24</v>
      </c>
      <c r="B481" s="81" t="s">
        <v>4079</v>
      </c>
      <c r="C481" s="81" t="s">
        <v>4080</v>
      </c>
      <c r="D481" s="81" t="s">
        <v>4081</v>
      </c>
      <c r="E481" s="81">
        <v>5</v>
      </c>
      <c r="F481" s="81">
        <v>3</v>
      </c>
      <c r="G481" s="81">
        <v>3</v>
      </c>
      <c r="H481" s="81">
        <v>3</v>
      </c>
      <c r="I481" s="77">
        <f t="shared" si="106"/>
        <v>17.5</v>
      </c>
      <c r="J481" s="75">
        <v>14</v>
      </c>
      <c r="K481" s="78">
        <f t="shared" si="107"/>
        <v>5.25</v>
      </c>
      <c r="L481" s="75">
        <v>16</v>
      </c>
      <c r="M481" s="78">
        <f t="shared" si="108"/>
        <v>6</v>
      </c>
      <c r="N481" s="77">
        <f t="shared" si="109"/>
        <v>11.25</v>
      </c>
      <c r="O481" s="75">
        <v>21</v>
      </c>
      <c r="P481" s="78">
        <f t="shared" si="110"/>
        <v>12.6</v>
      </c>
      <c r="Q481" s="75">
        <v>19</v>
      </c>
      <c r="R481" s="78">
        <f t="shared" si="111"/>
        <v>22.8</v>
      </c>
      <c r="S481" s="75">
        <v>12</v>
      </c>
      <c r="T481" s="78">
        <f t="shared" si="112"/>
        <v>2.4000000000000004</v>
      </c>
      <c r="U481" s="75">
        <v>19</v>
      </c>
      <c r="V481" s="78">
        <f t="shared" si="113"/>
        <v>7.6000000000000005</v>
      </c>
      <c r="W481" s="77">
        <f t="shared" si="114"/>
        <v>45.4</v>
      </c>
      <c r="X481" s="79">
        <f t="shared" si="115"/>
        <v>74.150000000000006</v>
      </c>
    </row>
    <row r="482" spans="1:24" x14ac:dyDescent="0.25">
      <c r="A482" s="75">
        <v>25</v>
      </c>
      <c r="B482" s="123" t="s">
        <v>58</v>
      </c>
      <c r="C482" s="123" t="s">
        <v>876</v>
      </c>
      <c r="D482" s="123" t="s">
        <v>134</v>
      </c>
      <c r="E482" s="82">
        <v>5</v>
      </c>
      <c r="F482" s="82">
        <v>4</v>
      </c>
      <c r="G482" s="82">
        <v>4</v>
      </c>
      <c r="H482" s="82">
        <v>3</v>
      </c>
      <c r="I482" s="77">
        <f t="shared" si="106"/>
        <v>20</v>
      </c>
      <c r="J482" s="75">
        <v>17</v>
      </c>
      <c r="K482" s="78">
        <f t="shared" si="107"/>
        <v>6.375</v>
      </c>
      <c r="L482" s="75">
        <v>14</v>
      </c>
      <c r="M482" s="78">
        <f t="shared" si="108"/>
        <v>5.25</v>
      </c>
      <c r="N482" s="77">
        <f t="shared" si="109"/>
        <v>11.625</v>
      </c>
      <c r="O482" s="75">
        <v>15</v>
      </c>
      <c r="P482" s="78">
        <f t="shared" si="110"/>
        <v>9</v>
      </c>
      <c r="Q482" s="75">
        <v>18</v>
      </c>
      <c r="R482" s="78">
        <f t="shared" si="111"/>
        <v>21.599999999999998</v>
      </c>
      <c r="S482" s="75">
        <v>17</v>
      </c>
      <c r="T482" s="78">
        <f t="shared" si="112"/>
        <v>3.4000000000000004</v>
      </c>
      <c r="U482" s="75">
        <v>21</v>
      </c>
      <c r="V482" s="78">
        <f t="shared" si="113"/>
        <v>8.4</v>
      </c>
      <c r="W482" s="77">
        <f t="shared" si="114"/>
        <v>42.4</v>
      </c>
      <c r="X482" s="79">
        <f t="shared" si="115"/>
        <v>74.025000000000006</v>
      </c>
    </row>
    <row r="483" spans="1:24" x14ac:dyDescent="0.25">
      <c r="A483" s="82">
        <v>26</v>
      </c>
      <c r="B483" s="123" t="s">
        <v>4082</v>
      </c>
      <c r="C483" s="123" t="s">
        <v>784</v>
      </c>
      <c r="D483" s="123" t="s">
        <v>3863</v>
      </c>
      <c r="E483" s="82">
        <v>4</v>
      </c>
      <c r="F483" s="82">
        <v>3</v>
      </c>
      <c r="G483" s="82">
        <v>3</v>
      </c>
      <c r="H483" s="82">
        <v>3</v>
      </c>
      <c r="I483" s="77">
        <f t="shared" si="106"/>
        <v>16.25</v>
      </c>
      <c r="J483" s="75">
        <v>13</v>
      </c>
      <c r="K483" s="78">
        <f t="shared" si="107"/>
        <v>4.875</v>
      </c>
      <c r="L483" s="75">
        <v>15</v>
      </c>
      <c r="M483" s="78">
        <f t="shared" si="108"/>
        <v>5.625</v>
      </c>
      <c r="N483" s="77">
        <f t="shared" si="109"/>
        <v>10.5</v>
      </c>
      <c r="O483" s="75">
        <v>19</v>
      </c>
      <c r="P483" s="78">
        <f t="shared" si="110"/>
        <v>11.4</v>
      </c>
      <c r="Q483" s="75">
        <v>21</v>
      </c>
      <c r="R483" s="78">
        <f t="shared" si="111"/>
        <v>25.2</v>
      </c>
      <c r="S483" s="75">
        <v>18</v>
      </c>
      <c r="T483" s="78">
        <f t="shared" si="112"/>
        <v>3.6</v>
      </c>
      <c r="U483" s="75">
        <v>16</v>
      </c>
      <c r="V483" s="78">
        <f t="shared" si="113"/>
        <v>6.4</v>
      </c>
      <c r="W483" s="77">
        <f t="shared" si="114"/>
        <v>46.6</v>
      </c>
      <c r="X483" s="79">
        <f t="shared" si="115"/>
        <v>73.349999999999994</v>
      </c>
    </row>
    <row r="484" spans="1:24" x14ac:dyDescent="0.25">
      <c r="A484" s="75">
        <v>27</v>
      </c>
      <c r="B484" s="81" t="s">
        <v>1017</v>
      </c>
      <c r="C484" s="81" t="s">
        <v>873</v>
      </c>
      <c r="D484" s="81" t="s">
        <v>232</v>
      </c>
      <c r="E484" s="81">
        <v>4</v>
      </c>
      <c r="F484" s="81">
        <v>4</v>
      </c>
      <c r="G484" s="81">
        <v>3</v>
      </c>
      <c r="H484" s="81">
        <v>4</v>
      </c>
      <c r="I484" s="77">
        <f t="shared" si="106"/>
        <v>18.75</v>
      </c>
      <c r="J484" s="75">
        <v>13</v>
      </c>
      <c r="K484" s="78">
        <f t="shared" si="107"/>
        <v>4.875</v>
      </c>
      <c r="L484" s="75">
        <v>13</v>
      </c>
      <c r="M484" s="78">
        <f t="shared" si="108"/>
        <v>4.875</v>
      </c>
      <c r="N484" s="77">
        <f t="shared" si="109"/>
        <v>9.75</v>
      </c>
      <c r="O484" s="75">
        <v>17</v>
      </c>
      <c r="P484" s="78">
        <f t="shared" si="110"/>
        <v>10.199999999999999</v>
      </c>
      <c r="Q484" s="75">
        <v>21</v>
      </c>
      <c r="R484" s="78">
        <f t="shared" si="111"/>
        <v>25.2</v>
      </c>
      <c r="S484" s="75">
        <v>17</v>
      </c>
      <c r="T484" s="78">
        <f t="shared" si="112"/>
        <v>3.4000000000000004</v>
      </c>
      <c r="U484" s="75">
        <v>15</v>
      </c>
      <c r="V484" s="78">
        <f t="shared" si="113"/>
        <v>6</v>
      </c>
      <c r="W484" s="77">
        <f t="shared" si="114"/>
        <v>44.8</v>
      </c>
      <c r="X484" s="79">
        <f t="shared" si="115"/>
        <v>73.3</v>
      </c>
    </row>
    <row r="485" spans="1:24" x14ac:dyDescent="0.25">
      <c r="A485" s="82">
        <v>28</v>
      </c>
      <c r="B485" s="123" t="s">
        <v>4083</v>
      </c>
      <c r="C485" s="123" t="s">
        <v>1053</v>
      </c>
      <c r="D485" s="123" t="s">
        <v>69</v>
      </c>
      <c r="E485" s="82">
        <v>4</v>
      </c>
      <c r="F485" s="82">
        <v>3</v>
      </c>
      <c r="G485" s="82">
        <v>3</v>
      </c>
      <c r="H485" s="82">
        <v>3</v>
      </c>
      <c r="I485" s="77">
        <f t="shared" si="106"/>
        <v>16.25</v>
      </c>
      <c r="J485" s="75">
        <v>9</v>
      </c>
      <c r="K485" s="78">
        <f t="shared" si="107"/>
        <v>3.375</v>
      </c>
      <c r="L485" s="75">
        <v>15</v>
      </c>
      <c r="M485" s="78">
        <f t="shared" si="108"/>
        <v>5.625</v>
      </c>
      <c r="N485" s="77">
        <f t="shared" si="109"/>
        <v>9</v>
      </c>
      <c r="O485" s="75">
        <v>21</v>
      </c>
      <c r="P485" s="78">
        <f t="shared" si="110"/>
        <v>12.6</v>
      </c>
      <c r="Q485" s="75">
        <v>22</v>
      </c>
      <c r="R485" s="78">
        <f t="shared" si="111"/>
        <v>26.4</v>
      </c>
      <c r="S485" s="75">
        <v>19</v>
      </c>
      <c r="T485" s="78">
        <f t="shared" si="112"/>
        <v>3.8000000000000003</v>
      </c>
      <c r="U485" s="75">
        <v>13</v>
      </c>
      <c r="V485" s="78">
        <f t="shared" si="113"/>
        <v>5.2</v>
      </c>
      <c r="W485" s="77">
        <f t="shared" si="114"/>
        <v>48</v>
      </c>
      <c r="X485" s="79">
        <f t="shared" si="115"/>
        <v>73.25</v>
      </c>
    </row>
    <row r="486" spans="1:24" x14ac:dyDescent="0.25">
      <c r="A486" s="75">
        <v>29</v>
      </c>
      <c r="B486" s="81" t="s">
        <v>205</v>
      </c>
      <c r="C486" s="81" t="s">
        <v>1024</v>
      </c>
      <c r="D486" s="81" t="s">
        <v>4084</v>
      </c>
      <c r="E486" s="82">
        <v>4</v>
      </c>
      <c r="F486" s="82">
        <v>3</v>
      </c>
      <c r="G486" s="82">
        <v>4</v>
      </c>
      <c r="H486" s="82">
        <v>4</v>
      </c>
      <c r="I486" s="77">
        <f t="shared" si="106"/>
        <v>18.75</v>
      </c>
      <c r="J486" s="75">
        <v>17</v>
      </c>
      <c r="K486" s="78">
        <f t="shared" si="107"/>
        <v>6.375</v>
      </c>
      <c r="L486" s="75">
        <v>15</v>
      </c>
      <c r="M486" s="78">
        <f t="shared" si="108"/>
        <v>5.625</v>
      </c>
      <c r="N486" s="77">
        <f t="shared" si="109"/>
        <v>12</v>
      </c>
      <c r="O486" s="75">
        <v>19</v>
      </c>
      <c r="P486" s="78">
        <f t="shared" si="110"/>
        <v>11.4</v>
      </c>
      <c r="Q486" s="75">
        <v>16</v>
      </c>
      <c r="R486" s="78">
        <f t="shared" si="111"/>
        <v>19.2</v>
      </c>
      <c r="S486" s="75">
        <v>16</v>
      </c>
      <c r="T486" s="78">
        <f t="shared" si="112"/>
        <v>3.2</v>
      </c>
      <c r="U486" s="75">
        <v>21</v>
      </c>
      <c r="V486" s="78">
        <f t="shared" si="113"/>
        <v>8.4</v>
      </c>
      <c r="W486" s="77">
        <f t="shared" si="114"/>
        <v>42.2</v>
      </c>
      <c r="X486" s="79">
        <f t="shared" si="115"/>
        <v>72.95</v>
      </c>
    </row>
    <row r="487" spans="1:24" x14ac:dyDescent="0.25">
      <c r="A487" s="82">
        <v>30</v>
      </c>
      <c r="B487" s="81" t="s">
        <v>4085</v>
      </c>
      <c r="C487" s="81" t="s">
        <v>770</v>
      </c>
      <c r="D487" s="81" t="s">
        <v>122</v>
      </c>
      <c r="E487" s="82">
        <v>4</v>
      </c>
      <c r="F487" s="82">
        <v>4</v>
      </c>
      <c r="G487" s="82">
        <v>4</v>
      </c>
      <c r="H487" s="82">
        <v>5</v>
      </c>
      <c r="I487" s="77">
        <f t="shared" si="106"/>
        <v>21.25</v>
      </c>
      <c r="J487" s="75">
        <v>12</v>
      </c>
      <c r="K487" s="78">
        <f t="shared" si="107"/>
        <v>4.5</v>
      </c>
      <c r="L487" s="75">
        <v>19</v>
      </c>
      <c r="M487" s="78">
        <f t="shared" si="108"/>
        <v>7.125</v>
      </c>
      <c r="N487" s="77">
        <f t="shared" si="109"/>
        <v>11.625</v>
      </c>
      <c r="O487" s="75">
        <v>16</v>
      </c>
      <c r="P487" s="78">
        <f t="shared" si="110"/>
        <v>9.6</v>
      </c>
      <c r="Q487" s="75">
        <v>18</v>
      </c>
      <c r="R487" s="78">
        <f t="shared" si="111"/>
        <v>21.599999999999998</v>
      </c>
      <c r="S487" s="75">
        <v>18</v>
      </c>
      <c r="T487" s="78">
        <f t="shared" si="112"/>
        <v>3.6</v>
      </c>
      <c r="U487" s="75">
        <v>13</v>
      </c>
      <c r="V487" s="78">
        <f t="shared" si="113"/>
        <v>5.2</v>
      </c>
      <c r="W487" s="77">
        <f t="shared" si="114"/>
        <v>40</v>
      </c>
      <c r="X487" s="79">
        <f t="shared" si="115"/>
        <v>72.875</v>
      </c>
    </row>
    <row r="488" spans="1:24" x14ac:dyDescent="0.25">
      <c r="A488" s="75">
        <v>31</v>
      </c>
      <c r="B488" s="123" t="s">
        <v>55</v>
      </c>
      <c r="C488" s="123" t="s">
        <v>1001</v>
      </c>
      <c r="D488" s="123" t="s">
        <v>69</v>
      </c>
      <c r="E488" s="82">
        <v>3</v>
      </c>
      <c r="F488" s="82">
        <v>4</v>
      </c>
      <c r="G488" s="82">
        <v>4</v>
      </c>
      <c r="H488" s="82">
        <v>4</v>
      </c>
      <c r="I488" s="77">
        <f t="shared" si="106"/>
        <v>18.75</v>
      </c>
      <c r="J488" s="75">
        <v>8</v>
      </c>
      <c r="K488" s="78">
        <f t="shared" si="107"/>
        <v>3</v>
      </c>
      <c r="L488" s="75">
        <v>15</v>
      </c>
      <c r="M488" s="78">
        <f t="shared" si="108"/>
        <v>5.625</v>
      </c>
      <c r="N488" s="77">
        <f t="shared" si="109"/>
        <v>8.625</v>
      </c>
      <c r="O488" s="75">
        <v>16</v>
      </c>
      <c r="P488" s="78">
        <f t="shared" si="110"/>
        <v>9.6</v>
      </c>
      <c r="Q488" s="75">
        <v>21</v>
      </c>
      <c r="R488" s="78">
        <f t="shared" si="111"/>
        <v>25.2</v>
      </c>
      <c r="S488" s="75">
        <v>17</v>
      </c>
      <c r="T488" s="78">
        <f t="shared" si="112"/>
        <v>3.4000000000000004</v>
      </c>
      <c r="U488" s="75">
        <v>18</v>
      </c>
      <c r="V488" s="78">
        <f t="shared" si="113"/>
        <v>7.2</v>
      </c>
      <c r="W488" s="77">
        <f t="shared" si="114"/>
        <v>45.4</v>
      </c>
      <c r="X488" s="79">
        <f t="shared" si="115"/>
        <v>72.775000000000006</v>
      </c>
    </row>
    <row r="489" spans="1:24" x14ac:dyDescent="0.25">
      <c r="A489" s="82">
        <v>32</v>
      </c>
      <c r="B489" s="81" t="s">
        <v>204</v>
      </c>
      <c r="C489" s="81" t="s">
        <v>912</v>
      </c>
      <c r="D489" s="81" t="s">
        <v>4086</v>
      </c>
      <c r="E489" s="82">
        <v>3</v>
      </c>
      <c r="F489" s="82">
        <v>3</v>
      </c>
      <c r="G489" s="82">
        <v>3</v>
      </c>
      <c r="H489" s="82">
        <v>3</v>
      </c>
      <c r="I489" s="77">
        <f t="shared" si="106"/>
        <v>15</v>
      </c>
      <c r="J489" s="75">
        <v>10</v>
      </c>
      <c r="K489" s="78">
        <f t="shared" si="107"/>
        <v>3.75</v>
      </c>
      <c r="L489" s="75">
        <v>14</v>
      </c>
      <c r="M489" s="78">
        <f t="shared" si="108"/>
        <v>5.25</v>
      </c>
      <c r="N489" s="77">
        <f t="shared" si="109"/>
        <v>9</v>
      </c>
      <c r="O489" s="75">
        <v>22</v>
      </c>
      <c r="P489" s="78">
        <f t="shared" si="110"/>
        <v>13.2</v>
      </c>
      <c r="Q489" s="75">
        <v>19</v>
      </c>
      <c r="R489" s="78">
        <f t="shared" si="111"/>
        <v>22.8</v>
      </c>
      <c r="S489" s="75">
        <v>22</v>
      </c>
      <c r="T489" s="78">
        <f t="shared" si="112"/>
        <v>4.4000000000000004</v>
      </c>
      <c r="U489" s="75">
        <v>19</v>
      </c>
      <c r="V489" s="78">
        <f t="shared" si="113"/>
        <v>7.6000000000000005</v>
      </c>
      <c r="W489" s="77">
        <f t="shared" si="114"/>
        <v>48</v>
      </c>
      <c r="X489" s="79">
        <f t="shared" si="115"/>
        <v>72</v>
      </c>
    </row>
    <row r="490" spans="1:24" x14ac:dyDescent="0.25">
      <c r="A490" s="75">
        <v>33</v>
      </c>
      <c r="B490" s="123" t="s">
        <v>4087</v>
      </c>
      <c r="C490" s="123" t="s">
        <v>802</v>
      </c>
      <c r="D490" s="123" t="s">
        <v>69</v>
      </c>
      <c r="E490" s="82">
        <v>3</v>
      </c>
      <c r="F490" s="82">
        <v>3</v>
      </c>
      <c r="G490" s="82">
        <v>3</v>
      </c>
      <c r="H490" s="82">
        <v>3</v>
      </c>
      <c r="I490" s="77">
        <f t="shared" si="106"/>
        <v>15</v>
      </c>
      <c r="J490" s="75">
        <v>9</v>
      </c>
      <c r="K490" s="78">
        <f t="shared" si="107"/>
        <v>3.375</v>
      </c>
      <c r="L490" s="75">
        <v>13</v>
      </c>
      <c r="M490" s="78">
        <f t="shared" si="108"/>
        <v>4.875</v>
      </c>
      <c r="N490" s="77">
        <f t="shared" si="109"/>
        <v>8.25</v>
      </c>
      <c r="O490" s="75">
        <v>18</v>
      </c>
      <c r="P490" s="78">
        <f t="shared" si="110"/>
        <v>10.799999999999999</v>
      </c>
      <c r="Q490" s="75">
        <v>23</v>
      </c>
      <c r="R490" s="78">
        <f t="shared" si="111"/>
        <v>27.599999999999998</v>
      </c>
      <c r="S490" s="75">
        <v>13</v>
      </c>
      <c r="T490" s="78">
        <f t="shared" si="112"/>
        <v>2.6</v>
      </c>
      <c r="U490" s="75">
        <v>19</v>
      </c>
      <c r="V490" s="78">
        <f t="shared" si="113"/>
        <v>7.6000000000000005</v>
      </c>
      <c r="W490" s="77">
        <f t="shared" si="114"/>
        <v>48.6</v>
      </c>
      <c r="X490" s="79">
        <f t="shared" si="115"/>
        <v>71.849999999999994</v>
      </c>
    </row>
    <row r="491" spans="1:24" x14ac:dyDescent="0.25">
      <c r="A491" s="82">
        <v>34</v>
      </c>
      <c r="B491" s="81" t="s">
        <v>58</v>
      </c>
      <c r="C491" s="81" t="s">
        <v>4088</v>
      </c>
      <c r="D491" s="81" t="s">
        <v>69</v>
      </c>
      <c r="E491" s="81">
        <v>3</v>
      </c>
      <c r="F491" s="81">
        <v>3</v>
      </c>
      <c r="G491" s="81">
        <v>3</v>
      </c>
      <c r="H491" s="81">
        <v>3</v>
      </c>
      <c r="I491" s="77">
        <f t="shared" si="106"/>
        <v>15</v>
      </c>
      <c r="J491" s="75">
        <v>8</v>
      </c>
      <c r="K491" s="78">
        <f t="shared" si="107"/>
        <v>3</v>
      </c>
      <c r="L491" s="75">
        <v>9</v>
      </c>
      <c r="M491" s="78">
        <f t="shared" si="108"/>
        <v>3.375</v>
      </c>
      <c r="N491" s="77">
        <f t="shared" si="109"/>
        <v>6.375</v>
      </c>
      <c r="O491" s="75">
        <v>21</v>
      </c>
      <c r="P491" s="78">
        <f t="shared" si="110"/>
        <v>12.6</v>
      </c>
      <c r="Q491" s="75">
        <v>22</v>
      </c>
      <c r="R491" s="78">
        <f t="shared" si="111"/>
        <v>26.4</v>
      </c>
      <c r="S491" s="75">
        <v>21</v>
      </c>
      <c r="T491" s="78">
        <f t="shared" si="112"/>
        <v>4.2</v>
      </c>
      <c r="U491" s="75">
        <v>18</v>
      </c>
      <c r="V491" s="78">
        <f t="shared" si="113"/>
        <v>7.2</v>
      </c>
      <c r="W491" s="77">
        <f t="shared" si="114"/>
        <v>50.400000000000006</v>
      </c>
      <c r="X491" s="79">
        <f t="shared" si="115"/>
        <v>71.775000000000006</v>
      </c>
    </row>
    <row r="492" spans="1:24" x14ac:dyDescent="0.25">
      <c r="A492" s="75">
        <v>35</v>
      </c>
      <c r="B492" s="81" t="s">
        <v>205</v>
      </c>
      <c r="C492" s="81" t="s">
        <v>905</v>
      </c>
      <c r="D492" s="81" t="s">
        <v>822</v>
      </c>
      <c r="E492" s="82">
        <v>3</v>
      </c>
      <c r="F492" s="82">
        <v>3</v>
      </c>
      <c r="G492" s="82">
        <v>3</v>
      </c>
      <c r="H492" s="82">
        <v>4</v>
      </c>
      <c r="I492" s="77">
        <f t="shared" si="106"/>
        <v>16.25</v>
      </c>
      <c r="J492" s="75">
        <v>9</v>
      </c>
      <c r="K492" s="78">
        <f t="shared" si="107"/>
        <v>3.375</v>
      </c>
      <c r="L492" s="75">
        <v>15</v>
      </c>
      <c r="M492" s="78">
        <f t="shared" si="108"/>
        <v>5.625</v>
      </c>
      <c r="N492" s="77">
        <f t="shared" si="109"/>
        <v>9</v>
      </c>
      <c r="O492" s="75">
        <v>18</v>
      </c>
      <c r="P492" s="78">
        <f t="shared" si="110"/>
        <v>10.799999999999999</v>
      </c>
      <c r="Q492" s="75">
        <v>20</v>
      </c>
      <c r="R492" s="78">
        <f t="shared" si="111"/>
        <v>24</v>
      </c>
      <c r="S492" s="75">
        <v>16</v>
      </c>
      <c r="T492" s="78">
        <f t="shared" si="112"/>
        <v>3.2</v>
      </c>
      <c r="U492" s="75">
        <v>21</v>
      </c>
      <c r="V492" s="78">
        <f t="shared" si="113"/>
        <v>8.4</v>
      </c>
      <c r="W492" s="77">
        <f t="shared" si="114"/>
        <v>46.4</v>
      </c>
      <c r="X492" s="79">
        <f t="shared" si="115"/>
        <v>71.650000000000006</v>
      </c>
    </row>
    <row r="493" spans="1:24" x14ac:dyDescent="0.25">
      <c r="A493" s="82">
        <v>36</v>
      </c>
      <c r="B493" s="81" t="s">
        <v>4089</v>
      </c>
      <c r="C493" s="81" t="s">
        <v>784</v>
      </c>
      <c r="D493" s="81" t="s">
        <v>69</v>
      </c>
      <c r="E493" s="82">
        <v>3</v>
      </c>
      <c r="F493" s="82">
        <v>2</v>
      </c>
      <c r="G493" s="82">
        <v>2</v>
      </c>
      <c r="H493" s="82">
        <v>3</v>
      </c>
      <c r="I493" s="77">
        <f t="shared" si="106"/>
        <v>12.5</v>
      </c>
      <c r="J493" s="75">
        <v>8</v>
      </c>
      <c r="K493" s="78">
        <f t="shared" si="107"/>
        <v>3</v>
      </c>
      <c r="L493" s="75">
        <v>8</v>
      </c>
      <c r="M493" s="78">
        <f t="shared" si="108"/>
        <v>3</v>
      </c>
      <c r="N493" s="77">
        <f t="shared" si="109"/>
        <v>6</v>
      </c>
      <c r="O493" s="75">
        <v>22</v>
      </c>
      <c r="P493" s="78">
        <f t="shared" si="110"/>
        <v>13.2</v>
      </c>
      <c r="Q493" s="75">
        <v>24</v>
      </c>
      <c r="R493" s="78">
        <f t="shared" si="111"/>
        <v>28.799999999999997</v>
      </c>
      <c r="S493" s="75">
        <v>13</v>
      </c>
      <c r="T493" s="78">
        <f t="shared" si="112"/>
        <v>2.6</v>
      </c>
      <c r="U493" s="75">
        <v>21</v>
      </c>
      <c r="V493" s="78">
        <f t="shared" si="113"/>
        <v>8.4</v>
      </c>
      <c r="W493" s="77">
        <f t="shared" si="114"/>
        <v>53</v>
      </c>
      <c r="X493" s="79">
        <f t="shared" si="115"/>
        <v>71.5</v>
      </c>
    </row>
    <row r="494" spans="1:24" x14ac:dyDescent="0.25">
      <c r="A494" s="75">
        <v>37</v>
      </c>
      <c r="B494" s="81" t="s">
        <v>943</v>
      </c>
      <c r="C494" s="81" t="s">
        <v>1065</v>
      </c>
      <c r="D494" s="81" t="s">
        <v>65</v>
      </c>
      <c r="E494" s="81">
        <v>4</v>
      </c>
      <c r="F494" s="81">
        <v>3</v>
      </c>
      <c r="G494" s="81">
        <v>4</v>
      </c>
      <c r="H494" s="81">
        <v>4</v>
      </c>
      <c r="I494" s="77">
        <f t="shared" si="106"/>
        <v>18.75</v>
      </c>
      <c r="J494" s="75">
        <v>11</v>
      </c>
      <c r="K494" s="78">
        <f t="shared" si="107"/>
        <v>4.125</v>
      </c>
      <c r="L494" s="75">
        <v>17</v>
      </c>
      <c r="M494" s="78">
        <f t="shared" si="108"/>
        <v>6.375</v>
      </c>
      <c r="N494" s="77">
        <f t="shared" si="109"/>
        <v>10.5</v>
      </c>
      <c r="O494" s="75">
        <v>17</v>
      </c>
      <c r="P494" s="78">
        <f t="shared" si="110"/>
        <v>10.199999999999999</v>
      </c>
      <c r="Q494" s="75">
        <v>17</v>
      </c>
      <c r="R494" s="78">
        <f t="shared" si="111"/>
        <v>20.399999999999999</v>
      </c>
      <c r="S494" s="75">
        <v>15</v>
      </c>
      <c r="T494" s="78">
        <f t="shared" si="112"/>
        <v>3</v>
      </c>
      <c r="U494" s="75">
        <v>21</v>
      </c>
      <c r="V494" s="78">
        <f t="shared" si="113"/>
        <v>8.4</v>
      </c>
      <c r="W494" s="77">
        <f t="shared" si="114"/>
        <v>41.999999999999993</v>
      </c>
      <c r="X494" s="79">
        <f t="shared" si="115"/>
        <v>71.25</v>
      </c>
    </row>
    <row r="495" spans="1:24" x14ac:dyDescent="0.25">
      <c r="A495" s="82">
        <v>38</v>
      </c>
      <c r="B495" s="81" t="s">
        <v>949</v>
      </c>
      <c r="C495" s="81" t="s">
        <v>901</v>
      </c>
      <c r="D495" s="81" t="s">
        <v>27</v>
      </c>
      <c r="E495" s="82">
        <v>4</v>
      </c>
      <c r="F495" s="82">
        <v>5</v>
      </c>
      <c r="G495" s="82">
        <v>3</v>
      </c>
      <c r="H495" s="82">
        <v>3</v>
      </c>
      <c r="I495" s="77">
        <f t="shared" si="106"/>
        <v>18.75</v>
      </c>
      <c r="J495" s="75">
        <v>14</v>
      </c>
      <c r="K495" s="78">
        <f t="shared" si="107"/>
        <v>5.25</v>
      </c>
      <c r="L495" s="75">
        <v>15</v>
      </c>
      <c r="M495" s="78">
        <f t="shared" si="108"/>
        <v>5.625</v>
      </c>
      <c r="N495" s="77">
        <f t="shared" si="109"/>
        <v>10.875</v>
      </c>
      <c r="O495" s="75">
        <v>12</v>
      </c>
      <c r="P495" s="78">
        <f t="shared" si="110"/>
        <v>7.1999999999999993</v>
      </c>
      <c r="Q495" s="75">
        <v>19</v>
      </c>
      <c r="R495" s="78">
        <f t="shared" si="111"/>
        <v>22.8</v>
      </c>
      <c r="S495" s="75">
        <v>20</v>
      </c>
      <c r="T495" s="78">
        <f t="shared" si="112"/>
        <v>4</v>
      </c>
      <c r="U495" s="75">
        <v>19</v>
      </c>
      <c r="V495" s="78">
        <f t="shared" si="113"/>
        <v>7.6000000000000005</v>
      </c>
      <c r="W495" s="77">
        <f t="shared" si="114"/>
        <v>41.6</v>
      </c>
      <c r="X495" s="79">
        <f t="shared" si="115"/>
        <v>71.224999999999994</v>
      </c>
    </row>
    <row r="496" spans="1:24" x14ac:dyDescent="0.25">
      <c r="A496" s="75">
        <v>39</v>
      </c>
      <c r="B496" s="81" t="s">
        <v>86</v>
      </c>
      <c r="C496" s="81" t="s">
        <v>981</v>
      </c>
      <c r="D496" s="81" t="s">
        <v>56</v>
      </c>
      <c r="E496" s="81">
        <v>3</v>
      </c>
      <c r="F496" s="81">
        <v>3</v>
      </c>
      <c r="G496" s="81">
        <v>2</v>
      </c>
      <c r="H496" s="81">
        <v>3</v>
      </c>
      <c r="I496" s="77">
        <f t="shared" si="106"/>
        <v>13.75</v>
      </c>
      <c r="J496" s="75">
        <v>9</v>
      </c>
      <c r="K496" s="78">
        <f t="shared" si="107"/>
        <v>3.375</v>
      </c>
      <c r="L496" s="75">
        <v>11</v>
      </c>
      <c r="M496" s="78">
        <f t="shared" si="108"/>
        <v>4.125</v>
      </c>
      <c r="N496" s="77">
        <f t="shared" si="109"/>
        <v>7.5</v>
      </c>
      <c r="O496" s="75">
        <v>22</v>
      </c>
      <c r="P496" s="78">
        <f t="shared" si="110"/>
        <v>13.2</v>
      </c>
      <c r="Q496" s="75">
        <v>21</v>
      </c>
      <c r="R496" s="78">
        <f t="shared" si="111"/>
        <v>25.2</v>
      </c>
      <c r="S496" s="75">
        <v>17</v>
      </c>
      <c r="T496" s="78">
        <f t="shared" si="112"/>
        <v>3.4000000000000004</v>
      </c>
      <c r="U496" s="75">
        <v>20</v>
      </c>
      <c r="V496" s="78">
        <f t="shared" si="113"/>
        <v>8</v>
      </c>
      <c r="W496" s="77">
        <f t="shared" si="114"/>
        <v>49.8</v>
      </c>
      <c r="X496" s="79">
        <f t="shared" si="115"/>
        <v>71.05</v>
      </c>
    </row>
    <row r="497" spans="1:24" x14ac:dyDescent="0.25">
      <c r="A497" s="82">
        <v>40</v>
      </c>
      <c r="B497" s="81" t="s">
        <v>86</v>
      </c>
      <c r="C497" s="81" t="s">
        <v>776</v>
      </c>
      <c r="D497" s="81" t="s">
        <v>111</v>
      </c>
      <c r="E497" s="82">
        <v>3</v>
      </c>
      <c r="F497" s="82">
        <v>2</v>
      </c>
      <c r="G497" s="82">
        <v>3</v>
      </c>
      <c r="H497" s="82">
        <v>3</v>
      </c>
      <c r="I497" s="77">
        <f t="shared" si="106"/>
        <v>13.75</v>
      </c>
      <c r="J497" s="75">
        <v>11</v>
      </c>
      <c r="K497" s="78">
        <f t="shared" si="107"/>
        <v>4.125</v>
      </c>
      <c r="L497" s="75">
        <v>15</v>
      </c>
      <c r="M497" s="78">
        <f t="shared" si="108"/>
        <v>5.625</v>
      </c>
      <c r="N497" s="77">
        <f t="shared" si="109"/>
        <v>9.75</v>
      </c>
      <c r="O497" s="75">
        <v>22</v>
      </c>
      <c r="P497" s="78">
        <f t="shared" si="110"/>
        <v>13.2</v>
      </c>
      <c r="Q497" s="75">
        <v>18</v>
      </c>
      <c r="R497" s="78">
        <f t="shared" si="111"/>
        <v>21.599999999999998</v>
      </c>
      <c r="S497" s="75">
        <v>18</v>
      </c>
      <c r="T497" s="78">
        <f t="shared" si="112"/>
        <v>3.6</v>
      </c>
      <c r="U497" s="75">
        <v>22</v>
      </c>
      <c r="V497" s="78">
        <f t="shared" si="113"/>
        <v>8.8000000000000007</v>
      </c>
      <c r="W497" s="77">
        <f t="shared" si="114"/>
        <v>47.2</v>
      </c>
      <c r="X497" s="79">
        <f t="shared" si="115"/>
        <v>70.7</v>
      </c>
    </row>
    <row r="498" spans="1:24" x14ac:dyDescent="0.25">
      <c r="A498" s="75">
        <v>41</v>
      </c>
      <c r="B498" s="123" t="s">
        <v>4090</v>
      </c>
      <c r="C498" s="123" t="s">
        <v>880</v>
      </c>
      <c r="D498" s="123" t="s">
        <v>4091</v>
      </c>
      <c r="E498" s="82">
        <v>4</v>
      </c>
      <c r="F498" s="82">
        <v>3</v>
      </c>
      <c r="G498" s="82">
        <v>4</v>
      </c>
      <c r="H498" s="82">
        <v>4</v>
      </c>
      <c r="I498" s="77">
        <f t="shared" si="106"/>
        <v>18.75</v>
      </c>
      <c r="J498" s="75">
        <v>13</v>
      </c>
      <c r="K498" s="78">
        <f t="shared" si="107"/>
        <v>4.875</v>
      </c>
      <c r="L498" s="75">
        <v>16</v>
      </c>
      <c r="M498" s="78">
        <f t="shared" si="108"/>
        <v>6</v>
      </c>
      <c r="N498" s="77">
        <f t="shared" si="109"/>
        <v>10.875</v>
      </c>
      <c r="O498" s="75">
        <v>16</v>
      </c>
      <c r="P498" s="78">
        <f t="shared" si="110"/>
        <v>9.6</v>
      </c>
      <c r="Q498" s="75">
        <v>18</v>
      </c>
      <c r="R498" s="78">
        <f t="shared" si="111"/>
        <v>21.599999999999998</v>
      </c>
      <c r="S498" s="75">
        <v>17</v>
      </c>
      <c r="T498" s="78">
        <f t="shared" si="112"/>
        <v>3.4000000000000004</v>
      </c>
      <c r="U498" s="75">
        <v>16</v>
      </c>
      <c r="V498" s="78">
        <f t="shared" si="113"/>
        <v>6.4</v>
      </c>
      <c r="W498" s="77">
        <f t="shared" si="114"/>
        <v>40.999999999999993</v>
      </c>
      <c r="X498" s="79">
        <f t="shared" si="115"/>
        <v>70.625</v>
      </c>
    </row>
    <row r="499" spans="1:24" x14ac:dyDescent="0.25">
      <c r="A499" s="82">
        <v>42</v>
      </c>
      <c r="B499" s="81" t="s">
        <v>792</v>
      </c>
      <c r="C499" s="81" t="s">
        <v>1063</v>
      </c>
      <c r="D499" s="81" t="s">
        <v>111</v>
      </c>
      <c r="E499" s="82">
        <v>4</v>
      </c>
      <c r="F499" s="82">
        <v>3</v>
      </c>
      <c r="G499" s="82">
        <v>3</v>
      </c>
      <c r="H499" s="82">
        <v>4</v>
      </c>
      <c r="I499" s="77">
        <f t="shared" si="106"/>
        <v>17.5</v>
      </c>
      <c r="J499" s="75">
        <v>10</v>
      </c>
      <c r="K499" s="78">
        <f t="shared" si="107"/>
        <v>3.75</v>
      </c>
      <c r="L499" s="75">
        <v>19</v>
      </c>
      <c r="M499" s="78">
        <f t="shared" si="108"/>
        <v>7.125</v>
      </c>
      <c r="N499" s="77">
        <f t="shared" si="109"/>
        <v>10.875</v>
      </c>
      <c r="O499" s="75">
        <v>14</v>
      </c>
      <c r="P499" s="78">
        <f t="shared" si="110"/>
        <v>8.4</v>
      </c>
      <c r="Q499" s="75">
        <v>20</v>
      </c>
      <c r="R499" s="78">
        <f t="shared" si="111"/>
        <v>24</v>
      </c>
      <c r="S499" s="75">
        <v>19</v>
      </c>
      <c r="T499" s="78">
        <f t="shared" si="112"/>
        <v>3.8000000000000003</v>
      </c>
      <c r="U499" s="75">
        <v>15</v>
      </c>
      <c r="V499" s="78">
        <f t="shared" si="113"/>
        <v>6</v>
      </c>
      <c r="W499" s="77">
        <f t="shared" si="114"/>
        <v>42.199999999999996</v>
      </c>
      <c r="X499" s="79">
        <f t="shared" si="115"/>
        <v>70.574999999999989</v>
      </c>
    </row>
    <row r="500" spans="1:24" x14ac:dyDescent="0.25">
      <c r="A500" s="75">
        <v>43</v>
      </c>
      <c r="B500" s="81" t="s">
        <v>4078</v>
      </c>
      <c r="C500" s="81" t="s">
        <v>4092</v>
      </c>
      <c r="D500" s="81" t="s">
        <v>782</v>
      </c>
      <c r="E500" s="82">
        <v>4</v>
      </c>
      <c r="F500" s="82">
        <v>5</v>
      </c>
      <c r="G500" s="82">
        <v>4</v>
      </c>
      <c r="H500" s="82">
        <v>4</v>
      </c>
      <c r="I500" s="77">
        <f t="shared" si="106"/>
        <v>21.25</v>
      </c>
      <c r="J500" s="75">
        <v>16</v>
      </c>
      <c r="K500" s="78">
        <f t="shared" si="107"/>
        <v>6</v>
      </c>
      <c r="L500" s="75">
        <v>18</v>
      </c>
      <c r="M500" s="78">
        <f t="shared" si="108"/>
        <v>6.75</v>
      </c>
      <c r="N500" s="77">
        <f t="shared" si="109"/>
        <v>12.75</v>
      </c>
      <c r="O500" s="75">
        <v>17</v>
      </c>
      <c r="P500" s="78">
        <f t="shared" si="110"/>
        <v>10.199999999999999</v>
      </c>
      <c r="Q500" s="75">
        <v>16</v>
      </c>
      <c r="R500" s="78">
        <f t="shared" si="111"/>
        <v>19.2</v>
      </c>
      <c r="S500" s="75">
        <v>15</v>
      </c>
      <c r="T500" s="78">
        <f t="shared" si="112"/>
        <v>3</v>
      </c>
      <c r="U500" s="75">
        <v>10</v>
      </c>
      <c r="V500" s="78">
        <f t="shared" si="113"/>
        <v>4</v>
      </c>
      <c r="W500" s="77">
        <f t="shared" si="114"/>
        <v>36.4</v>
      </c>
      <c r="X500" s="79">
        <f t="shared" si="115"/>
        <v>70.400000000000006</v>
      </c>
    </row>
    <row r="501" spans="1:24" x14ac:dyDescent="0.25">
      <c r="A501" s="82">
        <v>44</v>
      </c>
      <c r="B501" s="123" t="s">
        <v>4093</v>
      </c>
      <c r="C501" s="123" t="s">
        <v>806</v>
      </c>
      <c r="D501" s="123" t="s">
        <v>41</v>
      </c>
      <c r="E501" s="82">
        <v>3</v>
      </c>
      <c r="F501" s="82">
        <v>3</v>
      </c>
      <c r="G501" s="82">
        <v>2</v>
      </c>
      <c r="H501" s="82">
        <v>2</v>
      </c>
      <c r="I501" s="77">
        <f t="shared" si="106"/>
        <v>12.5</v>
      </c>
      <c r="J501" s="75">
        <v>14</v>
      </c>
      <c r="K501" s="78">
        <f t="shared" si="107"/>
        <v>5.25</v>
      </c>
      <c r="L501" s="75">
        <v>11</v>
      </c>
      <c r="M501" s="78">
        <f t="shared" si="108"/>
        <v>4.125</v>
      </c>
      <c r="N501" s="77">
        <f t="shared" si="109"/>
        <v>9.375</v>
      </c>
      <c r="O501" s="75">
        <v>19</v>
      </c>
      <c r="P501" s="78">
        <f t="shared" si="110"/>
        <v>11.4</v>
      </c>
      <c r="Q501" s="75">
        <v>22</v>
      </c>
      <c r="R501" s="78">
        <f t="shared" si="111"/>
        <v>26.4</v>
      </c>
      <c r="S501" s="75">
        <v>19</v>
      </c>
      <c r="T501" s="78">
        <f t="shared" si="112"/>
        <v>3.8000000000000003</v>
      </c>
      <c r="U501" s="75">
        <v>17</v>
      </c>
      <c r="V501" s="78">
        <f t="shared" si="113"/>
        <v>6.8000000000000007</v>
      </c>
      <c r="W501" s="77">
        <f t="shared" si="114"/>
        <v>48.399999999999991</v>
      </c>
      <c r="X501" s="79">
        <f t="shared" si="115"/>
        <v>70.274999999999991</v>
      </c>
    </row>
    <row r="502" spans="1:24" x14ac:dyDescent="0.25">
      <c r="A502" s="75">
        <v>45</v>
      </c>
      <c r="B502" s="81" t="s">
        <v>4094</v>
      </c>
      <c r="C502" s="81" t="s">
        <v>4095</v>
      </c>
      <c r="D502" s="81" t="s">
        <v>898</v>
      </c>
      <c r="E502" s="81">
        <v>3</v>
      </c>
      <c r="F502" s="81">
        <v>3</v>
      </c>
      <c r="G502" s="81">
        <v>4</v>
      </c>
      <c r="H502" s="81">
        <v>4</v>
      </c>
      <c r="I502" s="77">
        <f t="shared" si="106"/>
        <v>17.5</v>
      </c>
      <c r="J502" s="75">
        <v>10</v>
      </c>
      <c r="K502" s="78">
        <f t="shared" si="107"/>
        <v>3.75</v>
      </c>
      <c r="L502" s="75">
        <v>17</v>
      </c>
      <c r="M502" s="78">
        <f t="shared" si="108"/>
        <v>6.375</v>
      </c>
      <c r="N502" s="77">
        <f t="shared" si="109"/>
        <v>10.125</v>
      </c>
      <c r="O502" s="75">
        <v>17</v>
      </c>
      <c r="P502" s="78">
        <f t="shared" si="110"/>
        <v>10.199999999999999</v>
      </c>
      <c r="Q502" s="75">
        <v>19</v>
      </c>
      <c r="R502" s="78">
        <f t="shared" si="111"/>
        <v>22.8</v>
      </c>
      <c r="S502" s="75">
        <v>14</v>
      </c>
      <c r="T502" s="78">
        <f t="shared" si="112"/>
        <v>2.8000000000000003</v>
      </c>
      <c r="U502" s="75">
        <v>17</v>
      </c>
      <c r="V502" s="78">
        <f t="shared" si="113"/>
        <v>6.8000000000000007</v>
      </c>
      <c r="W502" s="77">
        <f t="shared" si="114"/>
        <v>42.599999999999994</v>
      </c>
      <c r="X502" s="79">
        <f t="shared" si="115"/>
        <v>70.224999999999994</v>
      </c>
    </row>
    <row r="503" spans="1:24" x14ac:dyDescent="0.25">
      <c r="A503" s="82">
        <v>46</v>
      </c>
      <c r="B503" s="123" t="s">
        <v>891</v>
      </c>
      <c r="C503" s="123" t="s">
        <v>1013</v>
      </c>
      <c r="D503" s="123" t="s">
        <v>134</v>
      </c>
      <c r="E503" s="82">
        <v>4</v>
      </c>
      <c r="F503" s="82">
        <v>4</v>
      </c>
      <c r="G503" s="82">
        <v>3</v>
      </c>
      <c r="H503" s="82">
        <v>3</v>
      </c>
      <c r="I503" s="77">
        <f t="shared" si="106"/>
        <v>17.5</v>
      </c>
      <c r="J503" s="75">
        <v>12</v>
      </c>
      <c r="K503" s="78">
        <f t="shared" si="107"/>
        <v>4.5</v>
      </c>
      <c r="L503" s="75">
        <v>16</v>
      </c>
      <c r="M503" s="78">
        <f t="shared" si="108"/>
        <v>6</v>
      </c>
      <c r="N503" s="77">
        <f t="shared" si="109"/>
        <v>10.5</v>
      </c>
      <c r="O503" s="75">
        <v>20</v>
      </c>
      <c r="P503" s="78">
        <f t="shared" si="110"/>
        <v>12</v>
      </c>
      <c r="Q503" s="75">
        <v>16</v>
      </c>
      <c r="R503" s="78">
        <f t="shared" si="111"/>
        <v>19.2</v>
      </c>
      <c r="S503" s="75">
        <v>15</v>
      </c>
      <c r="T503" s="78">
        <f t="shared" si="112"/>
        <v>3</v>
      </c>
      <c r="U503" s="75">
        <v>19</v>
      </c>
      <c r="V503" s="78">
        <f t="shared" si="113"/>
        <v>7.6000000000000005</v>
      </c>
      <c r="W503" s="77">
        <f t="shared" si="114"/>
        <v>41.800000000000004</v>
      </c>
      <c r="X503" s="79">
        <f t="shared" si="115"/>
        <v>69.800000000000011</v>
      </c>
    </row>
    <row r="504" spans="1:24" x14ac:dyDescent="0.25">
      <c r="A504" s="75">
        <v>47</v>
      </c>
      <c r="B504" s="81" t="s">
        <v>156</v>
      </c>
      <c r="C504" s="81" t="s">
        <v>776</v>
      </c>
      <c r="D504" s="81" t="s">
        <v>27</v>
      </c>
      <c r="E504" s="82">
        <v>3</v>
      </c>
      <c r="F504" s="82">
        <v>3</v>
      </c>
      <c r="G504" s="82">
        <v>2</v>
      </c>
      <c r="H504" s="82">
        <v>3</v>
      </c>
      <c r="I504" s="77">
        <f t="shared" si="106"/>
        <v>13.75</v>
      </c>
      <c r="J504" s="75">
        <v>10</v>
      </c>
      <c r="K504" s="78">
        <f t="shared" si="107"/>
        <v>3.75</v>
      </c>
      <c r="L504" s="75">
        <v>10</v>
      </c>
      <c r="M504" s="78">
        <f t="shared" si="108"/>
        <v>3.75</v>
      </c>
      <c r="N504" s="77">
        <f t="shared" si="109"/>
        <v>7.5</v>
      </c>
      <c r="O504" s="75">
        <v>23</v>
      </c>
      <c r="P504" s="78">
        <f t="shared" si="110"/>
        <v>13.799999999999999</v>
      </c>
      <c r="Q504" s="75">
        <v>20</v>
      </c>
      <c r="R504" s="78">
        <f t="shared" si="111"/>
        <v>24</v>
      </c>
      <c r="S504" s="75">
        <v>17</v>
      </c>
      <c r="T504" s="78">
        <f t="shared" si="112"/>
        <v>3.4000000000000004</v>
      </c>
      <c r="U504" s="75">
        <v>18</v>
      </c>
      <c r="V504" s="78">
        <f t="shared" si="113"/>
        <v>7.2</v>
      </c>
      <c r="W504" s="77">
        <f t="shared" si="114"/>
        <v>48.4</v>
      </c>
      <c r="X504" s="79">
        <f t="shared" si="115"/>
        <v>69.650000000000006</v>
      </c>
    </row>
    <row r="505" spans="1:24" x14ac:dyDescent="0.25">
      <c r="A505" s="82">
        <v>48</v>
      </c>
      <c r="B505" s="123" t="s">
        <v>4096</v>
      </c>
      <c r="C505" s="123" t="s">
        <v>815</v>
      </c>
      <c r="D505" s="123" t="s">
        <v>27</v>
      </c>
      <c r="E505" s="82">
        <v>3</v>
      </c>
      <c r="F505" s="82">
        <v>3</v>
      </c>
      <c r="G505" s="82">
        <v>3</v>
      </c>
      <c r="H505" s="82">
        <v>3</v>
      </c>
      <c r="I505" s="77">
        <f t="shared" si="106"/>
        <v>15</v>
      </c>
      <c r="J505" s="75">
        <v>9</v>
      </c>
      <c r="K505" s="78">
        <f t="shared" si="107"/>
        <v>3.375</v>
      </c>
      <c r="L505" s="75">
        <v>12</v>
      </c>
      <c r="M505" s="78">
        <f t="shared" si="108"/>
        <v>4.5</v>
      </c>
      <c r="N505" s="77">
        <f t="shared" si="109"/>
        <v>7.875</v>
      </c>
      <c r="O505" s="75">
        <v>21</v>
      </c>
      <c r="P505" s="78">
        <f t="shared" si="110"/>
        <v>12.6</v>
      </c>
      <c r="Q505" s="75">
        <v>19</v>
      </c>
      <c r="R505" s="78">
        <f t="shared" si="111"/>
        <v>22.8</v>
      </c>
      <c r="S505" s="75">
        <v>16</v>
      </c>
      <c r="T505" s="78">
        <f t="shared" si="112"/>
        <v>3.2</v>
      </c>
      <c r="U505" s="75">
        <v>20</v>
      </c>
      <c r="V505" s="78">
        <f t="shared" si="113"/>
        <v>8</v>
      </c>
      <c r="W505" s="77">
        <f t="shared" si="114"/>
        <v>46.6</v>
      </c>
      <c r="X505" s="79">
        <f t="shared" si="115"/>
        <v>69.474999999999994</v>
      </c>
    </row>
    <row r="506" spans="1:24" x14ac:dyDescent="0.25">
      <c r="A506" s="75">
        <v>49</v>
      </c>
      <c r="B506" s="81" t="s">
        <v>917</v>
      </c>
      <c r="C506" s="81" t="s">
        <v>800</v>
      </c>
      <c r="D506" s="81" t="s">
        <v>4097</v>
      </c>
      <c r="E506" s="82">
        <v>5</v>
      </c>
      <c r="F506" s="82">
        <v>3</v>
      </c>
      <c r="G506" s="82">
        <v>3</v>
      </c>
      <c r="H506" s="82">
        <v>3</v>
      </c>
      <c r="I506" s="77">
        <f t="shared" si="106"/>
        <v>17.5</v>
      </c>
      <c r="J506" s="75">
        <v>10</v>
      </c>
      <c r="K506" s="78">
        <f t="shared" si="107"/>
        <v>3.75</v>
      </c>
      <c r="L506" s="75">
        <v>14</v>
      </c>
      <c r="M506" s="78">
        <f t="shared" si="108"/>
        <v>5.25</v>
      </c>
      <c r="N506" s="77">
        <f t="shared" si="109"/>
        <v>9</v>
      </c>
      <c r="O506" s="75">
        <v>16</v>
      </c>
      <c r="P506" s="78">
        <f t="shared" si="110"/>
        <v>9.6</v>
      </c>
      <c r="Q506" s="75">
        <v>20</v>
      </c>
      <c r="R506" s="78">
        <f t="shared" si="111"/>
        <v>24</v>
      </c>
      <c r="S506" s="75">
        <v>16</v>
      </c>
      <c r="T506" s="78">
        <f t="shared" si="112"/>
        <v>3.2</v>
      </c>
      <c r="U506" s="75">
        <v>15</v>
      </c>
      <c r="V506" s="78">
        <f t="shared" si="113"/>
        <v>6</v>
      </c>
      <c r="W506" s="77">
        <f t="shared" si="114"/>
        <v>42.800000000000004</v>
      </c>
      <c r="X506" s="79">
        <f t="shared" si="115"/>
        <v>69.300000000000011</v>
      </c>
    </row>
    <row r="507" spans="1:24" x14ac:dyDescent="0.25">
      <c r="A507" s="82">
        <v>50</v>
      </c>
      <c r="B507" s="81" t="s">
        <v>4098</v>
      </c>
      <c r="C507" s="81" t="s">
        <v>946</v>
      </c>
      <c r="D507" s="81" t="s">
        <v>140</v>
      </c>
      <c r="E507" s="81">
        <v>4</v>
      </c>
      <c r="F507" s="81">
        <v>3</v>
      </c>
      <c r="G507" s="81">
        <v>3</v>
      </c>
      <c r="H507" s="81">
        <v>3</v>
      </c>
      <c r="I507" s="77">
        <f t="shared" si="106"/>
        <v>16.25</v>
      </c>
      <c r="J507" s="75">
        <v>9</v>
      </c>
      <c r="K507" s="78">
        <f t="shared" si="107"/>
        <v>3.375</v>
      </c>
      <c r="L507" s="75">
        <v>11</v>
      </c>
      <c r="M507" s="78">
        <f t="shared" si="108"/>
        <v>4.125</v>
      </c>
      <c r="N507" s="77">
        <f t="shared" si="109"/>
        <v>7.5</v>
      </c>
      <c r="O507" s="75">
        <v>15</v>
      </c>
      <c r="P507" s="78">
        <f t="shared" si="110"/>
        <v>9</v>
      </c>
      <c r="Q507" s="75">
        <v>22</v>
      </c>
      <c r="R507" s="78">
        <f t="shared" si="111"/>
        <v>26.4</v>
      </c>
      <c r="S507" s="75">
        <v>16</v>
      </c>
      <c r="T507" s="78">
        <f t="shared" si="112"/>
        <v>3.2</v>
      </c>
      <c r="U507" s="75">
        <v>17</v>
      </c>
      <c r="V507" s="78">
        <f t="shared" si="113"/>
        <v>6.8000000000000007</v>
      </c>
      <c r="W507" s="77">
        <f t="shared" si="114"/>
        <v>45.400000000000006</v>
      </c>
      <c r="X507" s="79">
        <f t="shared" si="115"/>
        <v>69.150000000000006</v>
      </c>
    </row>
    <row r="508" spans="1:24" x14ac:dyDescent="0.25">
      <c r="A508" s="75">
        <v>51</v>
      </c>
      <c r="B508" s="123" t="s">
        <v>856</v>
      </c>
      <c r="C508" s="123" t="s">
        <v>971</v>
      </c>
      <c r="D508" s="123" t="s">
        <v>178</v>
      </c>
      <c r="E508" s="82">
        <v>5</v>
      </c>
      <c r="F508" s="82">
        <v>4</v>
      </c>
      <c r="G508" s="82">
        <v>4</v>
      </c>
      <c r="H508" s="82">
        <v>3</v>
      </c>
      <c r="I508" s="77">
        <f t="shared" si="106"/>
        <v>20</v>
      </c>
      <c r="J508" s="75">
        <v>17</v>
      </c>
      <c r="K508" s="78">
        <f t="shared" si="107"/>
        <v>6.375</v>
      </c>
      <c r="L508" s="75">
        <v>17</v>
      </c>
      <c r="M508" s="78">
        <f t="shared" si="108"/>
        <v>6.375</v>
      </c>
      <c r="N508" s="77">
        <f t="shared" si="109"/>
        <v>12.75</v>
      </c>
      <c r="O508" s="75">
        <v>18</v>
      </c>
      <c r="P508" s="78">
        <f t="shared" si="110"/>
        <v>10.799999999999999</v>
      </c>
      <c r="Q508" s="75">
        <v>16</v>
      </c>
      <c r="R508" s="78">
        <f t="shared" si="111"/>
        <v>19.2</v>
      </c>
      <c r="S508" s="75">
        <v>8</v>
      </c>
      <c r="T508" s="78">
        <f t="shared" si="112"/>
        <v>1.6</v>
      </c>
      <c r="U508" s="75">
        <v>11</v>
      </c>
      <c r="V508" s="78">
        <f t="shared" si="113"/>
        <v>4.4000000000000004</v>
      </c>
      <c r="W508" s="77">
        <f t="shared" si="114"/>
        <v>36</v>
      </c>
      <c r="X508" s="79">
        <f t="shared" si="115"/>
        <v>68.75</v>
      </c>
    </row>
    <row r="509" spans="1:24" x14ac:dyDescent="0.25">
      <c r="A509" s="82">
        <v>52</v>
      </c>
      <c r="B509" s="81" t="s">
        <v>86</v>
      </c>
      <c r="C509" s="81" t="s">
        <v>879</v>
      </c>
      <c r="D509" s="81" t="s">
        <v>46</v>
      </c>
      <c r="E509" s="82">
        <v>4</v>
      </c>
      <c r="F509" s="82">
        <v>3</v>
      </c>
      <c r="G509" s="82">
        <v>4</v>
      </c>
      <c r="H509" s="82">
        <v>4</v>
      </c>
      <c r="I509" s="77">
        <f t="shared" si="106"/>
        <v>18.75</v>
      </c>
      <c r="J509" s="75">
        <v>9</v>
      </c>
      <c r="K509" s="78">
        <f t="shared" si="107"/>
        <v>3.375</v>
      </c>
      <c r="L509" s="75">
        <v>17</v>
      </c>
      <c r="M509" s="78">
        <f t="shared" si="108"/>
        <v>6.375</v>
      </c>
      <c r="N509" s="77">
        <f t="shared" si="109"/>
        <v>9.75</v>
      </c>
      <c r="O509" s="75">
        <v>18</v>
      </c>
      <c r="P509" s="78">
        <f t="shared" si="110"/>
        <v>10.799999999999999</v>
      </c>
      <c r="Q509" s="75">
        <v>16</v>
      </c>
      <c r="R509" s="78">
        <f t="shared" si="111"/>
        <v>19.2</v>
      </c>
      <c r="S509" s="75">
        <v>15</v>
      </c>
      <c r="T509" s="78">
        <f t="shared" si="112"/>
        <v>3</v>
      </c>
      <c r="U509" s="75">
        <v>18</v>
      </c>
      <c r="V509" s="78">
        <f t="shared" si="113"/>
        <v>7.2</v>
      </c>
      <c r="W509" s="77">
        <f t="shared" si="114"/>
        <v>40.200000000000003</v>
      </c>
      <c r="X509" s="79">
        <f t="shared" si="115"/>
        <v>68.7</v>
      </c>
    </row>
    <row r="510" spans="1:24" x14ac:dyDescent="0.25">
      <c r="A510" s="75">
        <v>53</v>
      </c>
      <c r="B510" s="123" t="s">
        <v>4099</v>
      </c>
      <c r="C510" s="123" t="s">
        <v>876</v>
      </c>
      <c r="D510" s="123" t="s">
        <v>111</v>
      </c>
      <c r="E510" s="82">
        <v>4</v>
      </c>
      <c r="F510" s="82">
        <v>4</v>
      </c>
      <c r="G510" s="82">
        <v>3</v>
      </c>
      <c r="H510" s="82">
        <v>4</v>
      </c>
      <c r="I510" s="77">
        <f t="shared" si="106"/>
        <v>18.75</v>
      </c>
      <c r="J510" s="75">
        <v>12</v>
      </c>
      <c r="K510" s="78">
        <f t="shared" si="107"/>
        <v>4.5</v>
      </c>
      <c r="L510" s="75">
        <v>18</v>
      </c>
      <c r="M510" s="78">
        <f t="shared" si="108"/>
        <v>6.75</v>
      </c>
      <c r="N510" s="77">
        <f t="shared" si="109"/>
        <v>11.25</v>
      </c>
      <c r="O510" s="75">
        <v>15</v>
      </c>
      <c r="P510" s="78">
        <f t="shared" si="110"/>
        <v>9</v>
      </c>
      <c r="Q510" s="75">
        <v>17</v>
      </c>
      <c r="R510" s="78">
        <f t="shared" si="111"/>
        <v>20.399999999999999</v>
      </c>
      <c r="S510" s="75">
        <v>15</v>
      </c>
      <c r="T510" s="78">
        <f t="shared" si="112"/>
        <v>3</v>
      </c>
      <c r="U510" s="75">
        <v>15</v>
      </c>
      <c r="V510" s="78">
        <f t="shared" si="113"/>
        <v>6</v>
      </c>
      <c r="W510" s="77">
        <f t="shared" si="114"/>
        <v>38.4</v>
      </c>
      <c r="X510" s="79">
        <f t="shared" si="115"/>
        <v>68.400000000000006</v>
      </c>
    </row>
    <row r="511" spans="1:24" x14ac:dyDescent="0.25">
      <c r="A511" s="82">
        <v>54</v>
      </c>
      <c r="B511" s="81" t="s">
        <v>205</v>
      </c>
      <c r="C511" s="81" t="s">
        <v>815</v>
      </c>
      <c r="D511" s="81" t="s">
        <v>101</v>
      </c>
      <c r="E511" s="82">
        <v>4</v>
      </c>
      <c r="F511" s="82">
        <v>3</v>
      </c>
      <c r="G511" s="82">
        <v>3</v>
      </c>
      <c r="H511" s="82">
        <v>3</v>
      </c>
      <c r="I511" s="77">
        <f t="shared" si="106"/>
        <v>16.25</v>
      </c>
      <c r="J511" s="75">
        <v>10</v>
      </c>
      <c r="K511" s="78">
        <f t="shared" si="107"/>
        <v>3.75</v>
      </c>
      <c r="L511" s="75">
        <v>9</v>
      </c>
      <c r="M511" s="78">
        <f t="shared" si="108"/>
        <v>3.375</v>
      </c>
      <c r="N511" s="77">
        <f t="shared" si="109"/>
        <v>7.125</v>
      </c>
      <c r="O511" s="75">
        <v>21</v>
      </c>
      <c r="P511" s="78">
        <f t="shared" si="110"/>
        <v>12.6</v>
      </c>
      <c r="Q511" s="75">
        <v>18</v>
      </c>
      <c r="R511" s="78">
        <f t="shared" si="111"/>
        <v>21.599999999999998</v>
      </c>
      <c r="S511" s="75">
        <v>14</v>
      </c>
      <c r="T511" s="78">
        <f t="shared" si="112"/>
        <v>2.8000000000000003</v>
      </c>
      <c r="U511" s="75">
        <v>20</v>
      </c>
      <c r="V511" s="78">
        <f t="shared" si="113"/>
        <v>8</v>
      </c>
      <c r="W511" s="77">
        <f t="shared" si="114"/>
        <v>44.999999999999993</v>
      </c>
      <c r="X511" s="79">
        <f t="shared" si="115"/>
        <v>68.375</v>
      </c>
    </row>
    <row r="512" spans="1:24" x14ac:dyDescent="0.25">
      <c r="A512" s="75">
        <v>55</v>
      </c>
      <c r="B512" s="123" t="s">
        <v>1131</v>
      </c>
      <c r="C512" s="123" t="s">
        <v>952</v>
      </c>
      <c r="D512" s="123" t="s">
        <v>4027</v>
      </c>
      <c r="E512" s="82">
        <v>5</v>
      </c>
      <c r="F512" s="82">
        <v>5</v>
      </c>
      <c r="G512" s="82">
        <v>5</v>
      </c>
      <c r="H512" s="82">
        <v>4</v>
      </c>
      <c r="I512" s="77">
        <f t="shared" si="106"/>
        <v>23.75</v>
      </c>
      <c r="J512" s="75">
        <v>16</v>
      </c>
      <c r="K512" s="78">
        <f t="shared" si="107"/>
        <v>6</v>
      </c>
      <c r="L512" s="75">
        <v>20</v>
      </c>
      <c r="M512" s="78">
        <f t="shared" si="108"/>
        <v>7.5</v>
      </c>
      <c r="N512" s="77">
        <f t="shared" si="109"/>
        <v>13.5</v>
      </c>
      <c r="O512" s="75">
        <v>12</v>
      </c>
      <c r="P512" s="78">
        <f t="shared" si="110"/>
        <v>7.1999999999999993</v>
      </c>
      <c r="Q512" s="75">
        <v>13</v>
      </c>
      <c r="R512" s="78">
        <f t="shared" si="111"/>
        <v>15.6</v>
      </c>
      <c r="S512" s="75">
        <v>14</v>
      </c>
      <c r="T512" s="78">
        <f t="shared" si="112"/>
        <v>2.8000000000000003</v>
      </c>
      <c r="U512" s="75">
        <v>12</v>
      </c>
      <c r="V512" s="78">
        <f t="shared" si="113"/>
        <v>4.8000000000000007</v>
      </c>
      <c r="W512" s="77">
        <f t="shared" si="114"/>
        <v>30.4</v>
      </c>
      <c r="X512" s="79">
        <f t="shared" si="115"/>
        <v>67.650000000000006</v>
      </c>
    </row>
    <row r="513" spans="1:24" x14ac:dyDescent="0.25">
      <c r="A513" s="82">
        <v>56</v>
      </c>
      <c r="B513" s="81" t="s">
        <v>1180</v>
      </c>
      <c r="C513" s="81" t="s">
        <v>3868</v>
      </c>
      <c r="D513" s="81" t="s">
        <v>782</v>
      </c>
      <c r="E513" s="82">
        <v>3</v>
      </c>
      <c r="F513" s="82">
        <v>4</v>
      </c>
      <c r="G513" s="82">
        <v>3</v>
      </c>
      <c r="H513" s="82">
        <v>4</v>
      </c>
      <c r="I513" s="77">
        <f t="shared" si="106"/>
        <v>17.5</v>
      </c>
      <c r="J513" s="75">
        <v>10</v>
      </c>
      <c r="K513" s="78">
        <f t="shared" si="107"/>
        <v>3.75</v>
      </c>
      <c r="L513" s="75">
        <v>16</v>
      </c>
      <c r="M513" s="78">
        <f t="shared" si="108"/>
        <v>6</v>
      </c>
      <c r="N513" s="77">
        <f t="shared" si="109"/>
        <v>9.75</v>
      </c>
      <c r="O513" s="75">
        <v>17</v>
      </c>
      <c r="P513" s="78">
        <f t="shared" si="110"/>
        <v>10.199999999999999</v>
      </c>
      <c r="Q513" s="75">
        <v>17</v>
      </c>
      <c r="R513" s="78">
        <f t="shared" si="111"/>
        <v>20.399999999999999</v>
      </c>
      <c r="S513" s="75">
        <v>17</v>
      </c>
      <c r="T513" s="78">
        <f t="shared" si="112"/>
        <v>3.4000000000000004</v>
      </c>
      <c r="U513" s="75">
        <v>15</v>
      </c>
      <c r="V513" s="78">
        <f t="shared" si="113"/>
        <v>6</v>
      </c>
      <c r="W513" s="77">
        <f t="shared" si="114"/>
        <v>40</v>
      </c>
      <c r="X513" s="79">
        <f t="shared" si="115"/>
        <v>67.25</v>
      </c>
    </row>
    <row r="514" spans="1:24" x14ac:dyDescent="0.25">
      <c r="A514" s="75">
        <v>57</v>
      </c>
      <c r="B514" s="81" t="s">
        <v>899</v>
      </c>
      <c r="C514" s="81" t="s">
        <v>783</v>
      </c>
      <c r="D514" s="81" t="s">
        <v>27</v>
      </c>
      <c r="E514" s="82">
        <v>3</v>
      </c>
      <c r="F514" s="82">
        <v>3</v>
      </c>
      <c r="G514" s="82">
        <v>3</v>
      </c>
      <c r="H514" s="82">
        <v>3</v>
      </c>
      <c r="I514" s="77">
        <f t="shared" si="106"/>
        <v>15</v>
      </c>
      <c r="J514" s="75">
        <v>12</v>
      </c>
      <c r="K514" s="78">
        <f t="shared" si="107"/>
        <v>4.5</v>
      </c>
      <c r="L514" s="75">
        <v>10</v>
      </c>
      <c r="M514" s="78">
        <f t="shared" si="108"/>
        <v>3.75</v>
      </c>
      <c r="N514" s="77">
        <f t="shared" si="109"/>
        <v>8.25</v>
      </c>
      <c r="O514" s="75">
        <v>20</v>
      </c>
      <c r="P514" s="78">
        <f t="shared" si="110"/>
        <v>12</v>
      </c>
      <c r="Q514" s="75">
        <v>18</v>
      </c>
      <c r="R514" s="78">
        <f t="shared" si="111"/>
        <v>21.599999999999998</v>
      </c>
      <c r="S514" s="75">
        <v>17</v>
      </c>
      <c r="T514" s="78">
        <f t="shared" si="112"/>
        <v>3.4000000000000004</v>
      </c>
      <c r="U514" s="75">
        <v>17</v>
      </c>
      <c r="V514" s="78">
        <f t="shared" si="113"/>
        <v>6.8000000000000007</v>
      </c>
      <c r="W514" s="77">
        <f t="shared" si="114"/>
        <v>43.8</v>
      </c>
      <c r="X514" s="79">
        <f t="shared" si="115"/>
        <v>67.05</v>
      </c>
    </row>
    <row r="515" spans="1:24" x14ac:dyDescent="0.25">
      <c r="A515" s="82">
        <v>58</v>
      </c>
      <c r="B515" s="123" t="s">
        <v>86</v>
      </c>
      <c r="C515" s="123" t="s">
        <v>882</v>
      </c>
      <c r="D515" s="123" t="s">
        <v>53</v>
      </c>
      <c r="E515" s="82">
        <v>4</v>
      </c>
      <c r="F515" s="82">
        <v>4</v>
      </c>
      <c r="G515" s="82">
        <v>3</v>
      </c>
      <c r="H515" s="82">
        <v>3</v>
      </c>
      <c r="I515" s="77">
        <f t="shared" si="106"/>
        <v>17.5</v>
      </c>
      <c r="J515" s="75">
        <v>8</v>
      </c>
      <c r="K515" s="78">
        <f t="shared" si="107"/>
        <v>3</v>
      </c>
      <c r="L515" s="75">
        <v>11</v>
      </c>
      <c r="M515" s="78">
        <f t="shared" si="108"/>
        <v>4.125</v>
      </c>
      <c r="N515" s="77">
        <f t="shared" si="109"/>
        <v>7.125</v>
      </c>
      <c r="O515" s="75">
        <v>17</v>
      </c>
      <c r="P515" s="78">
        <f t="shared" si="110"/>
        <v>10.199999999999999</v>
      </c>
      <c r="Q515" s="75">
        <v>19</v>
      </c>
      <c r="R515" s="78">
        <f t="shared" si="111"/>
        <v>22.8</v>
      </c>
      <c r="S515" s="75">
        <v>16</v>
      </c>
      <c r="T515" s="78">
        <f t="shared" si="112"/>
        <v>3.2</v>
      </c>
      <c r="U515" s="75">
        <v>15</v>
      </c>
      <c r="V515" s="78">
        <f t="shared" si="113"/>
        <v>6</v>
      </c>
      <c r="W515" s="77">
        <f t="shared" si="114"/>
        <v>42.2</v>
      </c>
      <c r="X515" s="79">
        <f t="shared" si="115"/>
        <v>66.825000000000003</v>
      </c>
    </row>
    <row r="516" spans="1:24" x14ac:dyDescent="0.25">
      <c r="A516" s="75">
        <v>59</v>
      </c>
      <c r="B516" s="81" t="s">
        <v>4025</v>
      </c>
      <c r="C516" s="81" t="s">
        <v>4100</v>
      </c>
      <c r="D516" s="81" t="s">
        <v>888</v>
      </c>
      <c r="E516" s="82">
        <v>4</v>
      </c>
      <c r="F516" s="82">
        <v>4</v>
      </c>
      <c r="G516" s="82">
        <v>3</v>
      </c>
      <c r="H516" s="82">
        <v>3</v>
      </c>
      <c r="I516" s="77">
        <f t="shared" si="106"/>
        <v>17.5</v>
      </c>
      <c r="J516" s="75">
        <v>12</v>
      </c>
      <c r="K516" s="78">
        <f t="shared" si="107"/>
        <v>4.5</v>
      </c>
      <c r="L516" s="75">
        <v>18</v>
      </c>
      <c r="M516" s="78">
        <f t="shared" si="108"/>
        <v>6.75</v>
      </c>
      <c r="N516" s="77">
        <f t="shared" si="109"/>
        <v>11.25</v>
      </c>
      <c r="O516" s="75">
        <v>22</v>
      </c>
      <c r="P516" s="78">
        <f t="shared" si="110"/>
        <v>13.2</v>
      </c>
      <c r="Q516" s="75">
        <v>14</v>
      </c>
      <c r="R516" s="78">
        <f t="shared" si="111"/>
        <v>16.8</v>
      </c>
      <c r="S516" s="75">
        <v>9</v>
      </c>
      <c r="T516" s="78">
        <f t="shared" si="112"/>
        <v>1.8</v>
      </c>
      <c r="U516" s="75">
        <v>15</v>
      </c>
      <c r="V516" s="78">
        <f t="shared" si="113"/>
        <v>6</v>
      </c>
      <c r="W516" s="77">
        <f t="shared" si="114"/>
        <v>37.799999999999997</v>
      </c>
      <c r="X516" s="79">
        <f t="shared" si="115"/>
        <v>66.55</v>
      </c>
    </row>
    <row r="517" spans="1:24" x14ac:dyDescent="0.25">
      <c r="A517" s="82">
        <v>60</v>
      </c>
      <c r="B517" s="81" t="s">
        <v>903</v>
      </c>
      <c r="C517" s="81" t="s">
        <v>189</v>
      </c>
      <c r="D517" s="81" t="s">
        <v>121</v>
      </c>
      <c r="E517" s="82">
        <v>5</v>
      </c>
      <c r="F517" s="82">
        <v>4</v>
      </c>
      <c r="G517" s="82">
        <v>3</v>
      </c>
      <c r="H517" s="82">
        <v>3</v>
      </c>
      <c r="I517" s="77">
        <f t="shared" si="106"/>
        <v>18.75</v>
      </c>
      <c r="J517" s="75">
        <v>14</v>
      </c>
      <c r="K517" s="78">
        <f t="shared" si="107"/>
        <v>5.25</v>
      </c>
      <c r="L517" s="75">
        <v>16</v>
      </c>
      <c r="M517" s="78">
        <f t="shared" si="108"/>
        <v>6</v>
      </c>
      <c r="N517" s="77">
        <f t="shared" si="109"/>
        <v>11.25</v>
      </c>
      <c r="O517" s="75">
        <v>22</v>
      </c>
      <c r="P517" s="78">
        <f t="shared" si="110"/>
        <v>13.2</v>
      </c>
      <c r="Q517" s="75">
        <v>13</v>
      </c>
      <c r="R517" s="78">
        <f t="shared" si="111"/>
        <v>15.6</v>
      </c>
      <c r="S517" s="75">
        <v>12</v>
      </c>
      <c r="T517" s="78">
        <f t="shared" si="112"/>
        <v>2.4000000000000004</v>
      </c>
      <c r="U517" s="75">
        <v>13</v>
      </c>
      <c r="V517" s="78">
        <f t="shared" si="113"/>
        <v>5.2</v>
      </c>
      <c r="W517" s="77">
        <f t="shared" si="114"/>
        <v>36.4</v>
      </c>
      <c r="X517" s="79">
        <f t="shared" si="115"/>
        <v>66.400000000000006</v>
      </c>
    </row>
    <row r="518" spans="1:24" x14ac:dyDescent="0.25">
      <c r="A518" s="75">
        <v>61</v>
      </c>
      <c r="B518" s="123" t="s">
        <v>4101</v>
      </c>
      <c r="C518" s="123" t="s">
        <v>784</v>
      </c>
      <c r="D518" s="123" t="s">
        <v>111</v>
      </c>
      <c r="E518" s="82">
        <v>3</v>
      </c>
      <c r="F518" s="82">
        <v>4</v>
      </c>
      <c r="G518" s="82">
        <v>4</v>
      </c>
      <c r="H518" s="82">
        <v>5</v>
      </c>
      <c r="I518" s="77">
        <f t="shared" si="106"/>
        <v>20</v>
      </c>
      <c r="J518" s="75">
        <v>15</v>
      </c>
      <c r="K518" s="78">
        <f t="shared" si="107"/>
        <v>5.625</v>
      </c>
      <c r="L518" s="75">
        <v>14</v>
      </c>
      <c r="M518" s="78">
        <f t="shared" si="108"/>
        <v>5.25</v>
      </c>
      <c r="N518" s="77">
        <f t="shared" si="109"/>
        <v>10.875</v>
      </c>
      <c r="O518" s="75">
        <v>16</v>
      </c>
      <c r="P518" s="78">
        <f t="shared" si="110"/>
        <v>9.6</v>
      </c>
      <c r="Q518" s="75">
        <v>13</v>
      </c>
      <c r="R518" s="78">
        <f t="shared" si="111"/>
        <v>15.6</v>
      </c>
      <c r="S518" s="75">
        <v>17</v>
      </c>
      <c r="T518" s="78">
        <f t="shared" si="112"/>
        <v>3.4000000000000004</v>
      </c>
      <c r="U518" s="75">
        <v>17</v>
      </c>
      <c r="V518" s="78">
        <f t="shared" si="113"/>
        <v>6.8000000000000007</v>
      </c>
      <c r="W518" s="77">
        <f t="shared" si="114"/>
        <v>35.400000000000006</v>
      </c>
      <c r="X518" s="79">
        <f t="shared" si="115"/>
        <v>66.275000000000006</v>
      </c>
    </row>
    <row r="519" spans="1:24" x14ac:dyDescent="0.25">
      <c r="A519" s="82">
        <v>62</v>
      </c>
      <c r="B519" s="81" t="s">
        <v>999</v>
      </c>
      <c r="C519" s="81" t="s">
        <v>785</v>
      </c>
      <c r="D519" s="81" t="s">
        <v>1081</v>
      </c>
      <c r="E519" s="82">
        <v>3</v>
      </c>
      <c r="F519" s="82">
        <v>4</v>
      </c>
      <c r="G519" s="82">
        <v>5</v>
      </c>
      <c r="H519" s="82">
        <v>5</v>
      </c>
      <c r="I519" s="77">
        <f t="shared" si="106"/>
        <v>21.25</v>
      </c>
      <c r="J519" s="75">
        <v>19</v>
      </c>
      <c r="K519" s="78">
        <f t="shared" si="107"/>
        <v>7.125</v>
      </c>
      <c r="L519" s="75">
        <v>12</v>
      </c>
      <c r="M519" s="78">
        <f t="shared" si="108"/>
        <v>4.5</v>
      </c>
      <c r="N519" s="77">
        <f t="shared" si="109"/>
        <v>11.625</v>
      </c>
      <c r="O519" s="75">
        <v>14</v>
      </c>
      <c r="P519" s="78">
        <f t="shared" si="110"/>
        <v>8.4</v>
      </c>
      <c r="Q519" s="75">
        <v>15</v>
      </c>
      <c r="R519" s="78">
        <f t="shared" si="111"/>
        <v>18</v>
      </c>
      <c r="S519" s="75">
        <v>14</v>
      </c>
      <c r="T519" s="78">
        <f t="shared" si="112"/>
        <v>2.8000000000000003</v>
      </c>
      <c r="U519" s="75">
        <v>10</v>
      </c>
      <c r="V519" s="78">
        <f t="shared" si="113"/>
        <v>4</v>
      </c>
      <c r="W519" s="77">
        <f t="shared" si="114"/>
        <v>33.200000000000003</v>
      </c>
      <c r="X519" s="79">
        <f t="shared" si="115"/>
        <v>66.075000000000003</v>
      </c>
    </row>
    <row r="520" spans="1:24" x14ac:dyDescent="0.25">
      <c r="A520" s="75">
        <v>63</v>
      </c>
      <c r="B520" s="123" t="s">
        <v>944</v>
      </c>
      <c r="C520" s="123" t="s">
        <v>798</v>
      </c>
      <c r="D520" s="123" t="s">
        <v>146</v>
      </c>
      <c r="E520" s="82">
        <v>4</v>
      </c>
      <c r="F520" s="82">
        <v>4</v>
      </c>
      <c r="G520" s="82">
        <v>4</v>
      </c>
      <c r="H520" s="82">
        <v>4</v>
      </c>
      <c r="I520" s="77">
        <f t="shared" si="106"/>
        <v>20</v>
      </c>
      <c r="J520" s="75">
        <v>13</v>
      </c>
      <c r="K520" s="78">
        <f t="shared" si="107"/>
        <v>4.875</v>
      </c>
      <c r="L520" s="75">
        <v>18</v>
      </c>
      <c r="M520" s="78">
        <f t="shared" si="108"/>
        <v>6.75</v>
      </c>
      <c r="N520" s="77">
        <f t="shared" si="109"/>
        <v>11.625</v>
      </c>
      <c r="O520" s="75">
        <v>21</v>
      </c>
      <c r="P520" s="78">
        <f t="shared" si="110"/>
        <v>12.6</v>
      </c>
      <c r="Q520" s="75">
        <v>10</v>
      </c>
      <c r="R520" s="78">
        <f t="shared" si="111"/>
        <v>12</v>
      </c>
      <c r="S520" s="75">
        <v>15</v>
      </c>
      <c r="T520" s="78">
        <f t="shared" si="112"/>
        <v>3</v>
      </c>
      <c r="U520" s="75">
        <v>17</v>
      </c>
      <c r="V520" s="78">
        <f t="shared" si="113"/>
        <v>6.8000000000000007</v>
      </c>
      <c r="W520" s="77">
        <f t="shared" si="114"/>
        <v>34.400000000000006</v>
      </c>
      <c r="X520" s="79">
        <f t="shared" si="115"/>
        <v>66.025000000000006</v>
      </c>
    </row>
    <row r="521" spans="1:24" x14ac:dyDescent="0.25">
      <c r="A521" s="82">
        <v>64</v>
      </c>
      <c r="B521" s="123" t="s">
        <v>113</v>
      </c>
      <c r="C521" s="123" t="s">
        <v>4102</v>
      </c>
      <c r="D521" s="123" t="s">
        <v>4103</v>
      </c>
      <c r="E521" s="82">
        <v>3</v>
      </c>
      <c r="F521" s="82">
        <v>2</v>
      </c>
      <c r="G521" s="82">
        <v>2</v>
      </c>
      <c r="H521" s="82">
        <v>3</v>
      </c>
      <c r="I521" s="77">
        <f t="shared" si="106"/>
        <v>12.5</v>
      </c>
      <c r="J521" s="75">
        <v>10</v>
      </c>
      <c r="K521" s="78">
        <f t="shared" si="107"/>
        <v>3.75</v>
      </c>
      <c r="L521" s="75">
        <v>8</v>
      </c>
      <c r="M521" s="78">
        <f t="shared" si="108"/>
        <v>3</v>
      </c>
      <c r="N521" s="77">
        <f t="shared" si="109"/>
        <v>6.75</v>
      </c>
      <c r="O521" s="75">
        <v>16</v>
      </c>
      <c r="P521" s="78">
        <f t="shared" si="110"/>
        <v>9.6</v>
      </c>
      <c r="Q521" s="75">
        <v>22</v>
      </c>
      <c r="R521" s="78">
        <f t="shared" si="111"/>
        <v>26.4</v>
      </c>
      <c r="S521" s="75">
        <v>18</v>
      </c>
      <c r="T521" s="78">
        <f t="shared" si="112"/>
        <v>3.6</v>
      </c>
      <c r="U521" s="75">
        <v>17</v>
      </c>
      <c r="V521" s="78">
        <f t="shared" si="113"/>
        <v>6.8000000000000007</v>
      </c>
      <c r="W521" s="77">
        <f t="shared" si="114"/>
        <v>46.400000000000006</v>
      </c>
      <c r="X521" s="79">
        <f t="shared" si="115"/>
        <v>65.650000000000006</v>
      </c>
    </row>
    <row r="522" spans="1:24" x14ac:dyDescent="0.25">
      <c r="A522" s="513"/>
      <c r="B522" s="514"/>
      <c r="C522" s="514"/>
      <c r="D522" s="514"/>
      <c r="E522" s="514"/>
      <c r="F522" s="514"/>
      <c r="G522" s="514"/>
      <c r="H522" s="514"/>
      <c r="I522" s="514"/>
      <c r="J522" s="514"/>
      <c r="K522" s="514"/>
      <c r="L522" s="514"/>
      <c r="M522" s="514"/>
      <c r="N522" s="514"/>
      <c r="O522" s="514"/>
      <c r="P522" s="514"/>
      <c r="Q522" s="514"/>
      <c r="R522" s="514"/>
      <c r="S522" s="514"/>
      <c r="T522" s="514"/>
      <c r="U522" s="514"/>
      <c r="V522" s="514"/>
      <c r="W522" s="514"/>
      <c r="X522" s="514"/>
    </row>
    <row r="523" spans="1:24" x14ac:dyDescent="0.25">
      <c r="A523" s="504" t="s">
        <v>3888</v>
      </c>
      <c r="B523" s="505"/>
      <c r="C523" s="505"/>
      <c r="D523" s="505"/>
      <c r="E523" s="505"/>
      <c r="F523" s="505"/>
      <c r="G523" s="505"/>
      <c r="H523" s="505"/>
      <c r="I523" s="505"/>
      <c r="J523" s="505"/>
      <c r="K523" s="505"/>
      <c r="L523" s="505"/>
      <c r="M523" s="505"/>
      <c r="N523" s="505"/>
      <c r="O523" s="505"/>
      <c r="P523" s="505"/>
      <c r="Q523" s="505"/>
      <c r="R523" s="505"/>
      <c r="S523" s="505"/>
      <c r="T523" s="505"/>
      <c r="U523" s="505"/>
      <c r="V523" s="505"/>
      <c r="W523" s="505"/>
      <c r="X523" s="505"/>
    </row>
    <row r="524" spans="1:24" x14ac:dyDescent="0.25">
      <c r="A524" s="504" t="s">
        <v>3889</v>
      </c>
      <c r="B524" s="505"/>
      <c r="C524" s="505"/>
      <c r="D524" s="505"/>
      <c r="E524" s="505"/>
      <c r="F524" s="505"/>
      <c r="G524" s="505"/>
      <c r="H524" s="505"/>
      <c r="I524" s="505"/>
      <c r="J524" s="505"/>
      <c r="K524" s="505"/>
      <c r="L524" s="505"/>
      <c r="M524" s="505"/>
      <c r="N524" s="505"/>
      <c r="O524" s="505"/>
      <c r="P524" s="505"/>
      <c r="Q524" s="505"/>
      <c r="R524" s="505"/>
      <c r="S524" s="505"/>
      <c r="T524" s="505"/>
      <c r="U524" s="505"/>
      <c r="V524" s="505"/>
      <c r="W524" s="505"/>
      <c r="X524" s="505"/>
    </row>
    <row r="525" spans="1:24" x14ac:dyDescent="0.25">
      <c r="A525" s="504" t="s">
        <v>4104</v>
      </c>
      <c r="B525" s="505"/>
      <c r="C525" s="505"/>
      <c r="D525" s="505"/>
      <c r="E525" s="505"/>
      <c r="F525" s="505"/>
      <c r="G525" s="505"/>
      <c r="H525" s="505"/>
      <c r="I525" s="505"/>
      <c r="J525" s="505"/>
      <c r="K525" s="505"/>
      <c r="L525" s="505"/>
      <c r="M525" s="505"/>
      <c r="N525" s="505"/>
      <c r="O525" s="505"/>
      <c r="P525" s="505"/>
      <c r="Q525" s="505"/>
      <c r="R525" s="505"/>
      <c r="S525" s="505"/>
      <c r="T525" s="505"/>
      <c r="U525" s="505"/>
      <c r="V525" s="505"/>
      <c r="W525" s="505"/>
      <c r="X525" s="505"/>
    </row>
    <row r="526" spans="1:24" x14ac:dyDescent="0.25">
      <c r="A526" s="407"/>
      <c r="B526" s="408"/>
      <c r="C526" s="408"/>
      <c r="D526" s="408"/>
      <c r="E526" s="408"/>
      <c r="F526" s="408"/>
      <c r="G526" s="408"/>
      <c r="H526" s="408"/>
      <c r="I526" s="408"/>
      <c r="J526" s="408"/>
      <c r="K526" s="408"/>
      <c r="L526" s="408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</row>
    <row r="527" spans="1:24" x14ac:dyDescent="0.25">
      <c r="A527" s="407"/>
      <c r="B527" s="408"/>
      <c r="C527" s="408"/>
      <c r="D527" s="408"/>
      <c r="E527" s="408"/>
      <c r="F527" s="408"/>
      <c r="G527" s="408"/>
      <c r="H527" s="408"/>
      <c r="I527" s="408"/>
      <c r="J527" s="408"/>
      <c r="K527" s="408"/>
      <c r="L527" s="408"/>
      <c r="M527" s="408"/>
      <c r="N527" s="408"/>
      <c r="O527" s="408"/>
      <c r="P527" s="408"/>
      <c r="Q527" s="408"/>
      <c r="R527" s="408"/>
      <c r="S527" s="408"/>
      <c r="T527" s="408"/>
      <c r="U527" s="408"/>
      <c r="V527" s="408"/>
      <c r="W527" s="408"/>
      <c r="X527" s="408"/>
    </row>
    <row r="528" spans="1:24" ht="16.5" thickBot="1" x14ac:dyDescent="0.3">
      <c r="A528" s="510" t="s">
        <v>4105</v>
      </c>
      <c r="B528" s="511"/>
      <c r="C528" s="511"/>
      <c r="D528" s="511"/>
      <c r="E528" s="511"/>
      <c r="F528" s="511"/>
      <c r="G528" s="511"/>
      <c r="H528" s="511"/>
      <c r="I528" s="511"/>
      <c r="J528" s="511"/>
      <c r="K528" s="511"/>
      <c r="L528" s="511"/>
      <c r="M528" s="511"/>
      <c r="N528" s="511"/>
      <c r="O528" s="511"/>
      <c r="P528" s="511"/>
      <c r="Q528" s="511"/>
      <c r="R528" s="511"/>
      <c r="S528" s="511"/>
      <c r="T528" s="511"/>
      <c r="U528" s="511"/>
      <c r="V528" s="511"/>
      <c r="W528" s="511"/>
      <c r="X528" s="511"/>
    </row>
    <row r="529" spans="1:24" ht="16.5" thickBot="1" x14ac:dyDescent="0.3">
      <c r="A529" s="83"/>
      <c r="B529" s="84" t="s">
        <v>755</v>
      </c>
      <c r="C529" s="84"/>
      <c r="D529" s="85"/>
      <c r="E529" s="86"/>
      <c r="F529" s="87"/>
      <c r="G529" s="87"/>
      <c r="H529" s="87"/>
      <c r="I529" s="88"/>
      <c r="J529" s="89"/>
      <c r="K529" s="90"/>
      <c r="L529" s="89"/>
      <c r="M529" s="90" t="s">
        <v>756</v>
      </c>
      <c r="N529" s="91"/>
      <c r="O529" s="92"/>
      <c r="P529" s="93"/>
      <c r="Q529" s="92"/>
      <c r="R529" s="93"/>
      <c r="S529" s="92"/>
      <c r="T529" s="93"/>
      <c r="U529" s="92"/>
      <c r="V529" s="93"/>
      <c r="W529" s="94"/>
      <c r="X529" s="95"/>
    </row>
    <row r="530" spans="1:24" ht="15.75" thickBot="1" x14ac:dyDescent="0.3">
      <c r="A530" s="96"/>
      <c r="B530" s="97"/>
      <c r="C530" s="97"/>
      <c r="D530" s="98"/>
      <c r="E530" s="99" t="s">
        <v>860</v>
      </c>
      <c r="F530" s="100"/>
      <c r="G530" s="100"/>
      <c r="H530" s="100"/>
      <c r="I530" s="101"/>
      <c r="J530" s="102" t="s">
        <v>861</v>
      </c>
      <c r="K530" s="103"/>
      <c r="L530" s="104"/>
      <c r="M530" s="105"/>
      <c r="N530" s="106"/>
      <c r="O530" s="107"/>
      <c r="P530" s="93"/>
      <c r="Q530" s="92"/>
      <c r="R530" s="93" t="s">
        <v>759</v>
      </c>
      <c r="S530" s="108"/>
      <c r="T530" s="109"/>
      <c r="U530" s="108"/>
      <c r="V530" s="109"/>
      <c r="W530" s="110"/>
      <c r="X530" s="111"/>
    </row>
    <row r="531" spans="1:24" ht="15.75" thickBot="1" x14ac:dyDescent="0.3">
      <c r="A531" s="112" t="s">
        <v>760</v>
      </c>
      <c r="B531" s="100" t="s">
        <v>2</v>
      </c>
      <c r="C531" s="113" t="s">
        <v>862</v>
      </c>
      <c r="D531" s="100" t="s">
        <v>3</v>
      </c>
      <c r="E531" s="100">
        <v>6</v>
      </c>
      <c r="F531" s="100">
        <v>7</v>
      </c>
      <c r="G531" s="100">
        <v>8</v>
      </c>
      <c r="H531" s="100">
        <v>9</v>
      </c>
      <c r="I531" s="114" t="s">
        <v>762</v>
      </c>
      <c r="J531" s="115" t="s">
        <v>863</v>
      </c>
      <c r="K531" s="116"/>
      <c r="L531" s="117" t="s">
        <v>864</v>
      </c>
      <c r="M531" s="116"/>
      <c r="N531" s="118" t="s">
        <v>762</v>
      </c>
      <c r="O531" s="99" t="s">
        <v>865</v>
      </c>
      <c r="P531" s="119"/>
      <c r="Q531" s="99" t="s">
        <v>866</v>
      </c>
      <c r="R531" s="119"/>
      <c r="S531" s="99" t="s">
        <v>867</v>
      </c>
      <c r="T531" s="119"/>
      <c r="U531" s="99" t="s">
        <v>868</v>
      </c>
      <c r="V531" s="119"/>
      <c r="W531" s="120" t="s">
        <v>762</v>
      </c>
      <c r="X531" s="121" t="s">
        <v>762</v>
      </c>
    </row>
    <row r="532" spans="1:24" x14ac:dyDescent="0.25">
      <c r="A532" s="75">
        <v>65</v>
      </c>
      <c r="B532" s="81" t="s">
        <v>190</v>
      </c>
      <c r="C532" s="81" t="s">
        <v>4106</v>
      </c>
      <c r="D532" s="81" t="s">
        <v>217</v>
      </c>
      <c r="E532" s="82">
        <v>3</v>
      </c>
      <c r="F532" s="82">
        <v>3</v>
      </c>
      <c r="G532" s="82">
        <v>3</v>
      </c>
      <c r="H532" s="82">
        <v>3</v>
      </c>
      <c r="I532" s="77">
        <f t="shared" ref="I532:I546" si="116">((E532+F532+G532+H532)/4)*5</f>
        <v>15</v>
      </c>
      <c r="J532" s="75">
        <v>9</v>
      </c>
      <c r="K532" s="78">
        <f t="shared" ref="K532:K546" si="117">(J532/4)*1.5</f>
        <v>3.375</v>
      </c>
      <c r="L532" s="75">
        <v>11</v>
      </c>
      <c r="M532" s="78">
        <f t="shared" ref="M532:M546" si="118">(L532/4)*1.5</f>
        <v>4.125</v>
      </c>
      <c r="N532" s="77">
        <f t="shared" ref="N532:N546" si="119">K532+M532</f>
        <v>7.5</v>
      </c>
      <c r="O532" s="75">
        <v>17</v>
      </c>
      <c r="P532" s="78">
        <f t="shared" ref="P532:P546" si="120">O532*0.6</f>
        <v>10.199999999999999</v>
      </c>
      <c r="Q532" s="75">
        <v>17</v>
      </c>
      <c r="R532" s="78">
        <f t="shared" ref="R532:R546" si="121">Q532*1.2</f>
        <v>20.399999999999999</v>
      </c>
      <c r="S532" s="75">
        <v>17</v>
      </c>
      <c r="T532" s="78">
        <f t="shared" ref="T532:T546" si="122">S532*0.2</f>
        <v>3.4000000000000004</v>
      </c>
      <c r="U532" s="75">
        <v>22</v>
      </c>
      <c r="V532" s="78">
        <f t="shared" ref="V532:V546" si="123">U532*0.4</f>
        <v>8.8000000000000007</v>
      </c>
      <c r="W532" s="77">
        <f t="shared" ref="W532:W546" si="124">P532+R532+T532+V532</f>
        <v>42.8</v>
      </c>
      <c r="X532" s="79">
        <f t="shared" ref="X532:X546" si="125">I532+N532+W532</f>
        <v>65.3</v>
      </c>
    </row>
    <row r="533" spans="1:24" x14ac:dyDescent="0.25">
      <c r="A533" s="82">
        <v>66</v>
      </c>
      <c r="B533" s="81" t="s">
        <v>45</v>
      </c>
      <c r="C533" s="81" t="s">
        <v>203</v>
      </c>
      <c r="D533" s="81" t="s">
        <v>62</v>
      </c>
      <c r="E533" s="82">
        <v>4</v>
      </c>
      <c r="F533" s="82">
        <v>4</v>
      </c>
      <c r="G533" s="82">
        <v>3</v>
      </c>
      <c r="H533" s="82">
        <v>4</v>
      </c>
      <c r="I533" s="77">
        <f t="shared" si="116"/>
        <v>18.75</v>
      </c>
      <c r="J533" s="75">
        <v>16</v>
      </c>
      <c r="K533" s="78">
        <f t="shared" si="117"/>
        <v>6</v>
      </c>
      <c r="L533" s="75">
        <v>15</v>
      </c>
      <c r="M533" s="78">
        <f t="shared" si="118"/>
        <v>5.625</v>
      </c>
      <c r="N533" s="77">
        <f t="shared" si="119"/>
        <v>11.625</v>
      </c>
      <c r="O533" s="75">
        <v>16</v>
      </c>
      <c r="P533" s="78">
        <f t="shared" si="120"/>
        <v>9.6</v>
      </c>
      <c r="Q533" s="75">
        <v>13</v>
      </c>
      <c r="R533" s="78">
        <f t="shared" si="121"/>
        <v>15.6</v>
      </c>
      <c r="S533" s="75">
        <v>18</v>
      </c>
      <c r="T533" s="78">
        <f t="shared" si="122"/>
        <v>3.6</v>
      </c>
      <c r="U533" s="75">
        <v>15</v>
      </c>
      <c r="V533" s="78">
        <f t="shared" si="123"/>
        <v>6</v>
      </c>
      <c r="W533" s="77">
        <f t="shared" si="124"/>
        <v>34.799999999999997</v>
      </c>
      <c r="X533" s="79">
        <f t="shared" si="125"/>
        <v>65.174999999999997</v>
      </c>
    </row>
    <row r="534" spans="1:24" x14ac:dyDescent="0.25">
      <c r="A534" s="75">
        <v>67</v>
      </c>
      <c r="B534" s="81" t="s">
        <v>925</v>
      </c>
      <c r="C534" s="81" t="s">
        <v>1021</v>
      </c>
      <c r="D534" s="81" t="s">
        <v>4107</v>
      </c>
      <c r="E534" s="81">
        <v>2</v>
      </c>
      <c r="F534" s="81">
        <v>3</v>
      </c>
      <c r="G534" s="81">
        <v>2</v>
      </c>
      <c r="H534" s="81">
        <v>3</v>
      </c>
      <c r="I534" s="77">
        <f t="shared" si="116"/>
        <v>12.5</v>
      </c>
      <c r="J534" s="75">
        <v>8</v>
      </c>
      <c r="K534" s="78">
        <f t="shared" si="117"/>
        <v>3</v>
      </c>
      <c r="L534" s="75">
        <v>8</v>
      </c>
      <c r="M534" s="78">
        <f t="shared" si="118"/>
        <v>3</v>
      </c>
      <c r="N534" s="77">
        <f t="shared" si="119"/>
        <v>6</v>
      </c>
      <c r="O534" s="75">
        <v>20</v>
      </c>
      <c r="P534" s="78">
        <f t="shared" si="120"/>
        <v>12</v>
      </c>
      <c r="Q534" s="75">
        <v>20</v>
      </c>
      <c r="R534" s="78">
        <f t="shared" si="121"/>
        <v>24</v>
      </c>
      <c r="S534" s="75">
        <v>17</v>
      </c>
      <c r="T534" s="78">
        <f t="shared" si="122"/>
        <v>3.4000000000000004</v>
      </c>
      <c r="U534" s="75">
        <v>18</v>
      </c>
      <c r="V534" s="78">
        <f t="shared" si="123"/>
        <v>7.2</v>
      </c>
      <c r="W534" s="77">
        <f t="shared" si="124"/>
        <v>46.6</v>
      </c>
      <c r="X534" s="79">
        <f t="shared" si="125"/>
        <v>65.099999999999994</v>
      </c>
    </row>
    <row r="535" spans="1:24" x14ac:dyDescent="0.25">
      <c r="A535" s="82">
        <v>68</v>
      </c>
      <c r="B535" s="123" t="s">
        <v>1046</v>
      </c>
      <c r="C535" s="123" t="s">
        <v>4108</v>
      </c>
      <c r="D535" s="123" t="s">
        <v>4109</v>
      </c>
      <c r="E535" s="82">
        <v>3</v>
      </c>
      <c r="F535" s="82">
        <v>3</v>
      </c>
      <c r="G535" s="82">
        <v>3</v>
      </c>
      <c r="H535" s="82">
        <v>4</v>
      </c>
      <c r="I535" s="77">
        <f t="shared" si="116"/>
        <v>16.25</v>
      </c>
      <c r="J535" s="75">
        <v>15</v>
      </c>
      <c r="K535" s="78">
        <f t="shared" si="117"/>
        <v>5.625</v>
      </c>
      <c r="L535" s="75">
        <v>14</v>
      </c>
      <c r="M535" s="78">
        <f t="shared" si="118"/>
        <v>5.25</v>
      </c>
      <c r="N535" s="77">
        <f t="shared" si="119"/>
        <v>10.875</v>
      </c>
      <c r="O535" s="75">
        <v>15</v>
      </c>
      <c r="P535" s="78">
        <f t="shared" si="120"/>
        <v>9</v>
      </c>
      <c r="Q535" s="75">
        <v>17</v>
      </c>
      <c r="R535" s="78">
        <f t="shared" si="121"/>
        <v>20.399999999999999</v>
      </c>
      <c r="S535" s="75">
        <v>12</v>
      </c>
      <c r="T535" s="78">
        <f t="shared" si="122"/>
        <v>2.4000000000000004</v>
      </c>
      <c r="U535" s="75">
        <v>15</v>
      </c>
      <c r="V535" s="78">
        <f t="shared" si="123"/>
        <v>6</v>
      </c>
      <c r="W535" s="77">
        <f t="shared" si="124"/>
        <v>37.799999999999997</v>
      </c>
      <c r="X535" s="79">
        <f t="shared" si="125"/>
        <v>64.924999999999997</v>
      </c>
    </row>
    <row r="536" spans="1:24" x14ac:dyDescent="0.25">
      <c r="A536" s="75">
        <v>69</v>
      </c>
      <c r="B536" s="81" t="s">
        <v>205</v>
      </c>
      <c r="C536" s="81" t="s">
        <v>831</v>
      </c>
      <c r="D536" s="81" t="s">
        <v>62</v>
      </c>
      <c r="E536" s="82">
        <v>3</v>
      </c>
      <c r="F536" s="82">
        <v>4</v>
      </c>
      <c r="G536" s="82">
        <v>4</v>
      </c>
      <c r="H536" s="82">
        <v>5</v>
      </c>
      <c r="I536" s="77">
        <f t="shared" si="116"/>
        <v>20</v>
      </c>
      <c r="J536" s="75">
        <v>16</v>
      </c>
      <c r="K536" s="78">
        <f t="shared" si="117"/>
        <v>6</v>
      </c>
      <c r="L536" s="75">
        <v>17</v>
      </c>
      <c r="M536" s="78">
        <f t="shared" si="118"/>
        <v>6.375</v>
      </c>
      <c r="N536" s="77">
        <f t="shared" si="119"/>
        <v>12.375</v>
      </c>
      <c r="O536" s="75">
        <v>15</v>
      </c>
      <c r="P536" s="78">
        <f t="shared" si="120"/>
        <v>9</v>
      </c>
      <c r="Q536" s="75">
        <v>14</v>
      </c>
      <c r="R536" s="78">
        <f t="shared" si="121"/>
        <v>16.8</v>
      </c>
      <c r="S536" s="75">
        <v>9</v>
      </c>
      <c r="T536" s="78">
        <f t="shared" si="122"/>
        <v>1.8</v>
      </c>
      <c r="U536" s="75">
        <v>12</v>
      </c>
      <c r="V536" s="78">
        <f t="shared" si="123"/>
        <v>4.8000000000000007</v>
      </c>
      <c r="W536" s="77">
        <f t="shared" si="124"/>
        <v>32.400000000000006</v>
      </c>
      <c r="X536" s="79">
        <f t="shared" si="125"/>
        <v>64.775000000000006</v>
      </c>
    </row>
    <row r="537" spans="1:24" x14ac:dyDescent="0.25">
      <c r="A537" s="82">
        <v>70</v>
      </c>
      <c r="B537" s="123" t="s">
        <v>954</v>
      </c>
      <c r="C537" s="123" t="s">
        <v>987</v>
      </c>
      <c r="D537" s="123" t="s">
        <v>111</v>
      </c>
      <c r="E537" s="82">
        <v>4</v>
      </c>
      <c r="F537" s="82">
        <v>4</v>
      </c>
      <c r="G537" s="82">
        <v>4</v>
      </c>
      <c r="H537" s="82">
        <v>4</v>
      </c>
      <c r="I537" s="77">
        <f t="shared" si="116"/>
        <v>20</v>
      </c>
      <c r="J537" s="75">
        <v>15</v>
      </c>
      <c r="K537" s="78">
        <f t="shared" si="117"/>
        <v>5.625</v>
      </c>
      <c r="L537" s="75">
        <v>14</v>
      </c>
      <c r="M537" s="78">
        <f t="shared" si="118"/>
        <v>5.25</v>
      </c>
      <c r="N537" s="77">
        <f t="shared" si="119"/>
        <v>10.875</v>
      </c>
      <c r="O537" s="75">
        <v>13</v>
      </c>
      <c r="P537" s="78">
        <f t="shared" si="120"/>
        <v>7.8</v>
      </c>
      <c r="Q537" s="75">
        <v>14</v>
      </c>
      <c r="R537" s="78">
        <f t="shared" si="121"/>
        <v>16.8</v>
      </c>
      <c r="S537" s="75">
        <v>19</v>
      </c>
      <c r="T537" s="78">
        <f t="shared" si="122"/>
        <v>3.8000000000000003</v>
      </c>
      <c r="U537" s="75">
        <v>12</v>
      </c>
      <c r="V537" s="78">
        <f t="shared" si="123"/>
        <v>4.8000000000000007</v>
      </c>
      <c r="W537" s="77">
        <f t="shared" si="124"/>
        <v>33.200000000000003</v>
      </c>
      <c r="X537" s="79">
        <f t="shared" si="125"/>
        <v>64.075000000000003</v>
      </c>
    </row>
    <row r="538" spans="1:24" x14ac:dyDescent="0.25">
      <c r="A538" s="75">
        <v>71</v>
      </c>
      <c r="B538" s="81" t="s">
        <v>4110</v>
      </c>
      <c r="C538" s="81" t="s">
        <v>987</v>
      </c>
      <c r="D538" s="81" t="s">
        <v>822</v>
      </c>
      <c r="E538" s="82">
        <v>3</v>
      </c>
      <c r="F538" s="82">
        <v>2</v>
      </c>
      <c r="G538" s="82">
        <v>2</v>
      </c>
      <c r="H538" s="82">
        <v>2</v>
      </c>
      <c r="I538" s="77">
        <f t="shared" si="116"/>
        <v>11.25</v>
      </c>
      <c r="J538" s="75">
        <v>9</v>
      </c>
      <c r="K538" s="78">
        <f t="shared" si="117"/>
        <v>3.375</v>
      </c>
      <c r="L538" s="75">
        <v>8</v>
      </c>
      <c r="M538" s="78">
        <f t="shared" si="118"/>
        <v>3</v>
      </c>
      <c r="N538" s="77">
        <f t="shared" si="119"/>
        <v>6.375</v>
      </c>
      <c r="O538" s="75">
        <v>21</v>
      </c>
      <c r="P538" s="78">
        <f t="shared" si="120"/>
        <v>12.6</v>
      </c>
      <c r="Q538" s="75">
        <v>17</v>
      </c>
      <c r="R538" s="78">
        <f t="shared" si="121"/>
        <v>20.399999999999999</v>
      </c>
      <c r="S538" s="75">
        <v>18</v>
      </c>
      <c r="T538" s="78">
        <f t="shared" si="122"/>
        <v>3.6</v>
      </c>
      <c r="U538" s="75">
        <v>21</v>
      </c>
      <c r="V538" s="78">
        <f t="shared" si="123"/>
        <v>8.4</v>
      </c>
      <c r="W538" s="77">
        <f t="shared" si="124"/>
        <v>45</v>
      </c>
      <c r="X538" s="79">
        <f t="shared" si="125"/>
        <v>62.625</v>
      </c>
    </row>
    <row r="539" spans="1:24" x14ac:dyDescent="0.25">
      <c r="A539" s="82">
        <v>72</v>
      </c>
      <c r="B539" s="81" t="s">
        <v>956</v>
      </c>
      <c r="C539" s="81" t="s">
        <v>919</v>
      </c>
      <c r="D539" s="81" t="s">
        <v>101</v>
      </c>
      <c r="E539" s="82">
        <v>5</v>
      </c>
      <c r="F539" s="82">
        <v>5</v>
      </c>
      <c r="G539" s="82">
        <v>5</v>
      </c>
      <c r="H539" s="82">
        <v>5</v>
      </c>
      <c r="I539" s="77">
        <f t="shared" si="116"/>
        <v>25</v>
      </c>
      <c r="J539" s="75">
        <v>19</v>
      </c>
      <c r="K539" s="78">
        <f t="shared" si="117"/>
        <v>7.125</v>
      </c>
      <c r="L539" s="75">
        <v>20</v>
      </c>
      <c r="M539" s="78">
        <f t="shared" si="118"/>
        <v>7.5</v>
      </c>
      <c r="N539" s="77">
        <f t="shared" si="119"/>
        <v>14.625</v>
      </c>
      <c r="O539" s="75">
        <v>11</v>
      </c>
      <c r="P539" s="78">
        <f t="shared" si="120"/>
        <v>6.6</v>
      </c>
      <c r="Q539" s="75">
        <v>8</v>
      </c>
      <c r="R539" s="78">
        <f t="shared" si="121"/>
        <v>9.6</v>
      </c>
      <c r="S539" s="75">
        <v>16</v>
      </c>
      <c r="T539" s="78">
        <f t="shared" si="122"/>
        <v>3.2</v>
      </c>
      <c r="U539" s="75">
        <v>8</v>
      </c>
      <c r="V539" s="78">
        <f t="shared" si="123"/>
        <v>3.2</v>
      </c>
      <c r="W539" s="77">
        <f t="shared" si="124"/>
        <v>22.599999999999998</v>
      </c>
      <c r="X539" s="79">
        <f t="shared" si="125"/>
        <v>62.224999999999994</v>
      </c>
    </row>
    <row r="540" spans="1:24" x14ac:dyDescent="0.25">
      <c r="A540" s="75">
        <v>73</v>
      </c>
      <c r="B540" s="81" t="s">
        <v>237</v>
      </c>
      <c r="C540" s="81" t="s">
        <v>797</v>
      </c>
      <c r="D540" s="81" t="s">
        <v>4111</v>
      </c>
      <c r="E540" s="81">
        <v>3</v>
      </c>
      <c r="F540" s="81">
        <v>3</v>
      </c>
      <c r="G540" s="81">
        <v>3</v>
      </c>
      <c r="H540" s="81">
        <v>4</v>
      </c>
      <c r="I540" s="77">
        <f t="shared" si="116"/>
        <v>16.25</v>
      </c>
      <c r="J540" s="75">
        <v>10</v>
      </c>
      <c r="K540" s="78">
        <f t="shared" si="117"/>
        <v>3.75</v>
      </c>
      <c r="L540" s="75">
        <v>12</v>
      </c>
      <c r="M540" s="78">
        <f t="shared" si="118"/>
        <v>4.5</v>
      </c>
      <c r="N540" s="77">
        <f t="shared" si="119"/>
        <v>8.25</v>
      </c>
      <c r="O540" s="75">
        <v>17</v>
      </c>
      <c r="P540" s="78">
        <f t="shared" si="120"/>
        <v>10.199999999999999</v>
      </c>
      <c r="Q540" s="75">
        <v>13</v>
      </c>
      <c r="R540" s="78">
        <f t="shared" si="121"/>
        <v>15.6</v>
      </c>
      <c r="S540" s="75">
        <v>18</v>
      </c>
      <c r="T540" s="78">
        <f t="shared" si="122"/>
        <v>3.6</v>
      </c>
      <c r="U540" s="75">
        <v>19</v>
      </c>
      <c r="V540" s="78">
        <f t="shared" si="123"/>
        <v>7.6000000000000005</v>
      </c>
      <c r="W540" s="77">
        <f t="shared" si="124"/>
        <v>37</v>
      </c>
      <c r="X540" s="79">
        <f t="shared" si="125"/>
        <v>61.5</v>
      </c>
    </row>
    <row r="541" spans="1:24" x14ac:dyDescent="0.25">
      <c r="A541" s="82">
        <v>74</v>
      </c>
      <c r="B541" s="123" t="s">
        <v>4112</v>
      </c>
      <c r="C541" s="123" t="s">
        <v>4113</v>
      </c>
      <c r="D541" s="123" t="s">
        <v>212</v>
      </c>
      <c r="E541" s="82">
        <v>4</v>
      </c>
      <c r="F541" s="82">
        <v>4</v>
      </c>
      <c r="G541" s="82">
        <v>4</v>
      </c>
      <c r="H541" s="82">
        <v>3</v>
      </c>
      <c r="I541" s="77">
        <f t="shared" si="116"/>
        <v>18.75</v>
      </c>
      <c r="J541" s="75">
        <v>12</v>
      </c>
      <c r="K541" s="78">
        <f t="shared" si="117"/>
        <v>4.5</v>
      </c>
      <c r="L541" s="75">
        <v>17</v>
      </c>
      <c r="M541" s="78">
        <f t="shared" si="118"/>
        <v>6.375</v>
      </c>
      <c r="N541" s="77">
        <f t="shared" si="119"/>
        <v>10.875</v>
      </c>
      <c r="O541" s="75">
        <v>14</v>
      </c>
      <c r="P541" s="78">
        <f t="shared" si="120"/>
        <v>8.4</v>
      </c>
      <c r="Q541" s="75">
        <v>12</v>
      </c>
      <c r="R541" s="78">
        <f t="shared" si="121"/>
        <v>14.399999999999999</v>
      </c>
      <c r="S541" s="75">
        <v>8</v>
      </c>
      <c r="T541" s="78">
        <f t="shared" si="122"/>
        <v>1.6</v>
      </c>
      <c r="U541" s="75">
        <v>18</v>
      </c>
      <c r="V541" s="78">
        <f t="shared" si="123"/>
        <v>7.2</v>
      </c>
      <c r="W541" s="77">
        <f t="shared" si="124"/>
        <v>31.599999999999998</v>
      </c>
      <c r="X541" s="79">
        <f t="shared" si="125"/>
        <v>61.224999999999994</v>
      </c>
    </row>
    <row r="542" spans="1:24" x14ac:dyDescent="0.25">
      <c r="A542" s="75">
        <v>75</v>
      </c>
      <c r="B542" s="81" t="s">
        <v>895</v>
      </c>
      <c r="C542" s="81" t="s">
        <v>774</v>
      </c>
      <c r="D542" s="81" t="s">
        <v>975</v>
      </c>
      <c r="E542" s="82">
        <v>4</v>
      </c>
      <c r="F542" s="82">
        <v>3</v>
      </c>
      <c r="G542" s="82">
        <v>4</v>
      </c>
      <c r="H542" s="82">
        <v>4</v>
      </c>
      <c r="I542" s="77">
        <f t="shared" si="116"/>
        <v>18.75</v>
      </c>
      <c r="J542" s="75">
        <v>11</v>
      </c>
      <c r="K542" s="78">
        <f t="shared" si="117"/>
        <v>4.125</v>
      </c>
      <c r="L542" s="75">
        <v>16</v>
      </c>
      <c r="M542" s="78">
        <f t="shared" si="118"/>
        <v>6</v>
      </c>
      <c r="N542" s="77">
        <f t="shared" si="119"/>
        <v>10.125</v>
      </c>
      <c r="O542" s="75">
        <v>16</v>
      </c>
      <c r="P542" s="78">
        <f t="shared" si="120"/>
        <v>9.6</v>
      </c>
      <c r="Q542" s="75">
        <v>10</v>
      </c>
      <c r="R542" s="78">
        <f t="shared" si="121"/>
        <v>12</v>
      </c>
      <c r="S542" s="75">
        <v>17</v>
      </c>
      <c r="T542" s="78">
        <f t="shared" si="122"/>
        <v>3.4000000000000004</v>
      </c>
      <c r="U542" s="75">
        <v>14</v>
      </c>
      <c r="V542" s="78">
        <f t="shared" si="123"/>
        <v>5.6000000000000005</v>
      </c>
      <c r="W542" s="77">
        <f t="shared" si="124"/>
        <v>30.6</v>
      </c>
      <c r="X542" s="79">
        <f t="shared" si="125"/>
        <v>59.475000000000001</v>
      </c>
    </row>
    <row r="543" spans="1:24" x14ac:dyDescent="0.25">
      <c r="A543" s="82">
        <v>76</v>
      </c>
      <c r="B543" s="81" t="s">
        <v>205</v>
      </c>
      <c r="C543" s="81" t="s">
        <v>836</v>
      </c>
      <c r="D543" s="81" t="s">
        <v>4114</v>
      </c>
      <c r="E543" s="82">
        <v>3</v>
      </c>
      <c r="F543" s="82">
        <v>3</v>
      </c>
      <c r="G543" s="82">
        <v>3</v>
      </c>
      <c r="H543" s="82">
        <v>3</v>
      </c>
      <c r="I543" s="77">
        <f t="shared" si="116"/>
        <v>15</v>
      </c>
      <c r="J543" s="75">
        <v>9</v>
      </c>
      <c r="K543" s="78">
        <f t="shared" si="117"/>
        <v>3.375</v>
      </c>
      <c r="L543" s="75">
        <v>13</v>
      </c>
      <c r="M543" s="78">
        <f t="shared" si="118"/>
        <v>4.875</v>
      </c>
      <c r="N543" s="77">
        <f t="shared" si="119"/>
        <v>8.25</v>
      </c>
      <c r="O543" s="75">
        <v>16</v>
      </c>
      <c r="P543" s="78">
        <f t="shared" si="120"/>
        <v>9.6</v>
      </c>
      <c r="Q543" s="75">
        <v>14</v>
      </c>
      <c r="R543" s="78">
        <f t="shared" si="121"/>
        <v>16.8</v>
      </c>
      <c r="S543" s="75">
        <v>15</v>
      </c>
      <c r="T543" s="78">
        <f t="shared" si="122"/>
        <v>3</v>
      </c>
      <c r="U543" s="75">
        <v>12</v>
      </c>
      <c r="V543" s="78">
        <f t="shared" si="123"/>
        <v>4.8000000000000007</v>
      </c>
      <c r="W543" s="77">
        <f t="shared" si="124"/>
        <v>34.200000000000003</v>
      </c>
      <c r="X543" s="79">
        <f t="shared" si="125"/>
        <v>57.45</v>
      </c>
    </row>
    <row r="544" spans="1:24" x14ac:dyDescent="0.25">
      <c r="A544" s="75">
        <v>77</v>
      </c>
      <c r="B544" s="81" t="s">
        <v>150</v>
      </c>
      <c r="C544" s="81" t="s">
        <v>947</v>
      </c>
      <c r="D544" s="81" t="s">
        <v>4115</v>
      </c>
      <c r="E544" s="82">
        <v>3</v>
      </c>
      <c r="F544" s="82">
        <v>3</v>
      </c>
      <c r="G544" s="82">
        <v>3</v>
      </c>
      <c r="H544" s="82">
        <v>4</v>
      </c>
      <c r="I544" s="77">
        <f t="shared" si="116"/>
        <v>16.25</v>
      </c>
      <c r="J544" s="75">
        <v>9</v>
      </c>
      <c r="K544" s="78">
        <f t="shared" si="117"/>
        <v>3.375</v>
      </c>
      <c r="L544" s="75">
        <v>13</v>
      </c>
      <c r="M544" s="78">
        <f t="shared" si="118"/>
        <v>4.875</v>
      </c>
      <c r="N544" s="77">
        <f t="shared" si="119"/>
        <v>8.25</v>
      </c>
      <c r="O544" s="75">
        <v>12</v>
      </c>
      <c r="P544" s="78">
        <f t="shared" si="120"/>
        <v>7.1999999999999993</v>
      </c>
      <c r="Q544" s="75">
        <v>13</v>
      </c>
      <c r="R544" s="78">
        <f t="shared" si="121"/>
        <v>15.6</v>
      </c>
      <c r="S544" s="75">
        <v>18</v>
      </c>
      <c r="T544" s="78">
        <f t="shared" si="122"/>
        <v>3.6</v>
      </c>
      <c r="U544" s="75">
        <v>11</v>
      </c>
      <c r="V544" s="78">
        <f t="shared" si="123"/>
        <v>4.4000000000000004</v>
      </c>
      <c r="W544" s="77">
        <f t="shared" si="124"/>
        <v>30.799999999999997</v>
      </c>
      <c r="X544" s="79">
        <f t="shared" si="125"/>
        <v>55.3</v>
      </c>
    </row>
    <row r="545" spans="1:24" x14ac:dyDescent="0.25">
      <c r="A545" s="82">
        <v>78</v>
      </c>
      <c r="B545" s="81" t="s">
        <v>251</v>
      </c>
      <c r="C545" s="81" t="s">
        <v>1061</v>
      </c>
      <c r="D545" s="81" t="s">
        <v>27</v>
      </c>
      <c r="E545" s="81">
        <v>3</v>
      </c>
      <c r="F545" s="81">
        <v>3</v>
      </c>
      <c r="G545" s="81">
        <v>3</v>
      </c>
      <c r="H545" s="81">
        <v>4</v>
      </c>
      <c r="I545" s="77">
        <f t="shared" si="116"/>
        <v>16.25</v>
      </c>
      <c r="J545" s="75">
        <v>9</v>
      </c>
      <c r="K545" s="78">
        <f t="shared" si="117"/>
        <v>3.375</v>
      </c>
      <c r="L545" s="75">
        <v>12</v>
      </c>
      <c r="M545" s="78">
        <f t="shared" si="118"/>
        <v>4.5</v>
      </c>
      <c r="N545" s="77">
        <f t="shared" si="119"/>
        <v>7.875</v>
      </c>
      <c r="O545" s="75">
        <v>13</v>
      </c>
      <c r="P545" s="78">
        <f t="shared" si="120"/>
        <v>7.8</v>
      </c>
      <c r="Q545" s="75">
        <v>13</v>
      </c>
      <c r="R545" s="78">
        <f t="shared" si="121"/>
        <v>15.6</v>
      </c>
      <c r="S545" s="75">
        <v>10</v>
      </c>
      <c r="T545" s="78">
        <f t="shared" si="122"/>
        <v>2</v>
      </c>
      <c r="U545" s="75">
        <v>9</v>
      </c>
      <c r="V545" s="78">
        <f t="shared" si="123"/>
        <v>3.6</v>
      </c>
      <c r="W545" s="77">
        <f t="shared" si="124"/>
        <v>29</v>
      </c>
      <c r="X545" s="79">
        <f t="shared" si="125"/>
        <v>53.125</v>
      </c>
    </row>
    <row r="546" spans="1:24" x14ac:dyDescent="0.25">
      <c r="A546" s="75">
        <v>79</v>
      </c>
      <c r="B546" s="81" t="s">
        <v>55</v>
      </c>
      <c r="C546" s="81" t="s">
        <v>879</v>
      </c>
      <c r="D546" s="81" t="s">
        <v>46</v>
      </c>
      <c r="E546" s="81">
        <v>3</v>
      </c>
      <c r="F546" s="81">
        <v>2</v>
      </c>
      <c r="G546" s="81">
        <v>2</v>
      </c>
      <c r="H546" s="81">
        <v>3</v>
      </c>
      <c r="I546" s="77">
        <f t="shared" si="116"/>
        <v>12.5</v>
      </c>
      <c r="J546" s="75">
        <v>8</v>
      </c>
      <c r="K546" s="78">
        <f t="shared" si="117"/>
        <v>3</v>
      </c>
      <c r="L546" s="75">
        <v>12</v>
      </c>
      <c r="M546" s="78">
        <f t="shared" si="118"/>
        <v>4.5</v>
      </c>
      <c r="N546" s="77">
        <f t="shared" si="119"/>
        <v>7.5</v>
      </c>
      <c r="O546" s="75">
        <v>17</v>
      </c>
      <c r="P546" s="78">
        <f t="shared" si="120"/>
        <v>10.199999999999999</v>
      </c>
      <c r="Q546" s="75">
        <v>12</v>
      </c>
      <c r="R546" s="78">
        <f t="shared" si="121"/>
        <v>14.399999999999999</v>
      </c>
      <c r="S546" s="75">
        <v>13</v>
      </c>
      <c r="T546" s="78">
        <f t="shared" si="122"/>
        <v>2.6</v>
      </c>
      <c r="U546" s="75">
        <v>14</v>
      </c>
      <c r="V546" s="78">
        <f t="shared" si="123"/>
        <v>5.6000000000000005</v>
      </c>
      <c r="W546" s="77">
        <f t="shared" si="124"/>
        <v>32.799999999999997</v>
      </c>
      <c r="X546" s="79">
        <f t="shared" si="125"/>
        <v>52.8</v>
      </c>
    </row>
    <row r="554" spans="1:24" ht="15.75" thickBot="1" x14ac:dyDescent="0.3">
      <c r="A554" s="512" t="s">
        <v>4116</v>
      </c>
      <c r="B554" s="511"/>
      <c r="C554" s="511"/>
      <c r="D554" s="511"/>
      <c r="E554" s="511"/>
      <c r="F554" s="511"/>
      <c r="G554" s="511"/>
      <c r="H554" s="511"/>
      <c r="I554" s="511"/>
      <c r="J554" s="511"/>
      <c r="K554" s="511"/>
      <c r="L554" s="511"/>
      <c r="M554" s="511"/>
      <c r="N554" s="511"/>
      <c r="O554" s="511"/>
      <c r="P554" s="511"/>
      <c r="Q554" s="511"/>
      <c r="R554" s="511"/>
      <c r="S554" s="511"/>
      <c r="T554" s="511"/>
      <c r="U554" s="511"/>
      <c r="V554" s="511"/>
      <c r="W554" s="511"/>
      <c r="X554" s="511"/>
    </row>
    <row r="555" spans="1:24" ht="16.5" thickBot="1" x14ac:dyDescent="0.3">
      <c r="A555" s="83"/>
      <c r="B555" s="84" t="s">
        <v>755</v>
      </c>
      <c r="C555" s="84"/>
      <c r="D555" s="85"/>
      <c r="E555" s="86"/>
      <c r="F555" s="87"/>
      <c r="G555" s="87"/>
      <c r="H555" s="87"/>
      <c r="I555" s="88"/>
      <c r="J555" s="89"/>
      <c r="K555" s="90"/>
      <c r="L555" s="89"/>
      <c r="M555" s="90" t="s">
        <v>756</v>
      </c>
      <c r="N555" s="91"/>
      <c r="O555" s="92"/>
      <c r="P555" s="93"/>
      <c r="Q555" s="92"/>
      <c r="R555" s="93"/>
      <c r="S555" s="92"/>
      <c r="T555" s="93"/>
      <c r="U555" s="92"/>
      <c r="V555" s="93"/>
      <c r="W555" s="94"/>
      <c r="X555" s="95"/>
    </row>
    <row r="556" spans="1:24" ht="15.75" thickBot="1" x14ac:dyDescent="0.3">
      <c r="A556" s="96"/>
      <c r="B556" s="97"/>
      <c r="C556" s="97"/>
      <c r="D556" s="98"/>
      <c r="E556" s="99" t="s">
        <v>860</v>
      </c>
      <c r="F556" s="100"/>
      <c r="G556" s="100"/>
      <c r="H556" s="100"/>
      <c r="I556" s="101"/>
      <c r="J556" s="102" t="s">
        <v>861</v>
      </c>
      <c r="K556" s="103"/>
      <c r="L556" s="104"/>
      <c r="M556" s="105"/>
      <c r="N556" s="106"/>
      <c r="O556" s="107"/>
      <c r="P556" s="93"/>
      <c r="Q556" s="92"/>
      <c r="R556" s="93" t="s">
        <v>759</v>
      </c>
      <c r="S556" s="108"/>
      <c r="T556" s="109"/>
      <c r="U556" s="108"/>
      <c r="V556" s="109"/>
      <c r="W556" s="110"/>
      <c r="X556" s="111"/>
    </row>
    <row r="557" spans="1:24" ht="15.75" thickBot="1" x14ac:dyDescent="0.3">
      <c r="A557" s="112" t="s">
        <v>760</v>
      </c>
      <c r="B557" s="100" t="s">
        <v>2</v>
      </c>
      <c r="C557" s="113" t="s">
        <v>862</v>
      </c>
      <c r="D557" s="100" t="s">
        <v>3</v>
      </c>
      <c r="E557" s="100">
        <v>6</v>
      </c>
      <c r="F557" s="100">
        <v>7</v>
      </c>
      <c r="G557" s="100">
        <v>8</v>
      </c>
      <c r="H557" s="100">
        <v>9</v>
      </c>
      <c r="I557" s="114" t="s">
        <v>762</v>
      </c>
      <c r="J557" s="115" t="s">
        <v>863</v>
      </c>
      <c r="K557" s="116"/>
      <c r="L557" s="117" t="s">
        <v>864</v>
      </c>
      <c r="M557" s="116"/>
      <c r="N557" s="118" t="s">
        <v>762</v>
      </c>
      <c r="O557" s="99" t="s">
        <v>865</v>
      </c>
      <c r="P557" s="119"/>
      <c r="Q557" s="99" t="s">
        <v>866</v>
      </c>
      <c r="R557" s="119"/>
      <c r="S557" s="99" t="s">
        <v>867</v>
      </c>
      <c r="T557" s="119"/>
      <c r="U557" s="99" t="s">
        <v>868</v>
      </c>
      <c r="V557" s="119"/>
      <c r="W557" s="120" t="s">
        <v>762</v>
      </c>
      <c r="X557" s="121" t="s">
        <v>762</v>
      </c>
    </row>
    <row r="558" spans="1:24" x14ac:dyDescent="0.25">
      <c r="A558" s="82">
        <v>1</v>
      </c>
      <c r="B558" s="82" t="s">
        <v>132</v>
      </c>
      <c r="C558" s="82" t="s">
        <v>1089</v>
      </c>
      <c r="D558" s="82" t="s">
        <v>4117</v>
      </c>
      <c r="E558" s="82">
        <v>4</v>
      </c>
      <c r="F558" s="82">
        <v>4</v>
      </c>
      <c r="G558" s="82">
        <v>4</v>
      </c>
      <c r="H558" s="82">
        <v>3</v>
      </c>
      <c r="I558" s="77">
        <f t="shared" ref="I558:I621" si="126">((E558+F558+G558+H558)/4)*5</f>
        <v>18.75</v>
      </c>
      <c r="J558" s="75">
        <v>12</v>
      </c>
      <c r="K558" s="78">
        <f t="shared" ref="K558:K621" si="127">(J558/4)*1.5</f>
        <v>4.5</v>
      </c>
      <c r="L558" s="75">
        <v>18</v>
      </c>
      <c r="M558" s="78">
        <f t="shared" ref="M558:M621" si="128">(L558/4)*1.5</f>
        <v>6.75</v>
      </c>
      <c r="N558" s="77">
        <f t="shared" ref="N558:N621" si="129">K558+M558</f>
        <v>11.25</v>
      </c>
      <c r="O558" s="75">
        <v>20</v>
      </c>
      <c r="P558" s="78">
        <f t="shared" ref="P558:P621" si="130">O558*0.6</f>
        <v>12</v>
      </c>
      <c r="Q558" s="75">
        <v>25</v>
      </c>
      <c r="R558" s="78">
        <f t="shared" ref="R558:R621" si="131">Q558*1.2</f>
        <v>30</v>
      </c>
      <c r="S558" s="75">
        <v>22</v>
      </c>
      <c r="T558" s="78">
        <f t="shared" ref="T558:T621" si="132">S558*0.2</f>
        <v>4.4000000000000004</v>
      </c>
      <c r="U558" s="75">
        <v>24</v>
      </c>
      <c r="V558" s="78">
        <f t="shared" ref="V558:V621" si="133">U558*0.4</f>
        <v>9.6000000000000014</v>
      </c>
      <c r="W558" s="77">
        <f t="shared" ref="W558:W621" si="134">P558+R558+T558+V558</f>
        <v>56</v>
      </c>
      <c r="X558" s="79">
        <f t="shared" ref="X558:X621" si="135">I558+N558+W558</f>
        <v>86</v>
      </c>
    </row>
    <row r="559" spans="1:24" x14ac:dyDescent="0.25">
      <c r="A559" s="82">
        <v>2</v>
      </c>
      <c r="B559" s="123" t="s">
        <v>195</v>
      </c>
      <c r="C559" s="123" t="s">
        <v>95</v>
      </c>
      <c r="D559" s="123" t="s">
        <v>89</v>
      </c>
      <c r="E559" s="82">
        <v>4</v>
      </c>
      <c r="F559" s="82">
        <v>4</v>
      </c>
      <c r="G559" s="82">
        <v>4</v>
      </c>
      <c r="H559" s="82">
        <v>4</v>
      </c>
      <c r="I559" s="77">
        <f t="shared" si="126"/>
        <v>20</v>
      </c>
      <c r="J559" s="75">
        <v>18</v>
      </c>
      <c r="K559" s="78">
        <f t="shared" si="127"/>
        <v>6.75</v>
      </c>
      <c r="L559" s="75">
        <v>17</v>
      </c>
      <c r="M559" s="78">
        <f t="shared" si="128"/>
        <v>6.375</v>
      </c>
      <c r="N559" s="77">
        <f t="shared" si="129"/>
        <v>13.125</v>
      </c>
      <c r="O559" s="75">
        <v>18</v>
      </c>
      <c r="P559" s="78">
        <f t="shared" si="130"/>
        <v>10.799999999999999</v>
      </c>
      <c r="Q559" s="75">
        <v>21</v>
      </c>
      <c r="R559" s="78">
        <f t="shared" si="131"/>
        <v>25.2</v>
      </c>
      <c r="S559" s="75">
        <v>22</v>
      </c>
      <c r="T559" s="78">
        <f t="shared" si="132"/>
        <v>4.4000000000000004</v>
      </c>
      <c r="U559" s="75">
        <v>24</v>
      </c>
      <c r="V559" s="78">
        <f t="shared" si="133"/>
        <v>9.6000000000000014</v>
      </c>
      <c r="W559" s="77">
        <f t="shared" si="134"/>
        <v>50</v>
      </c>
      <c r="X559" s="79">
        <f t="shared" si="135"/>
        <v>83.125</v>
      </c>
    </row>
    <row r="560" spans="1:24" x14ac:dyDescent="0.25">
      <c r="A560" s="82">
        <v>3</v>
      </c>
      <c r="B560" s="82" t="s">
        <v>1131</v>
      </c>
      <c r="C560" s="82" t="s">
        <v>4118</v>
      </c>
      <c r="D560" s="82" t="s">
        <v>4119</v>
      </c>
      <c r="E560" s="82">
        <v>5</v>
      </c>
      <c r="F560" s="82">
        <v>3</v>
      </c>
      <c r="G560" s="82">
        <v>4</v>
      </c>
      <c r="H560" s="82">
        <v>3</v>
      </c>
      <c r="I560" s="77">
        <f t="shared" si="126"/>
        <v>18.75</v>
      </c>
      <c r="J560" s="75">
        <v>16</v>
      </c>
      <c r="K560" s="78">
        <f t="shared" si="127"/>
        <v>6</v>
      </c>
      <c r="L560" s="75">
        <v>14</v>
      </c>
      <c r="M560" s="78">
        <f t="shared" si="128"/>
        <v>5.25</v>
      </c>
      <c r="N560" s="77">
        <f t="shared" si="129"/>
        <v>11.25</v>
      </c>
      <c r="O560" s="75">
        <v>22</v>
      </c>
      <c r="P560" s="78">
        <f t="shared" si="130"/>
        <v>13.2</v>
      </c>
      <c r="Q560" s="75">
        <v>24</v>
      </c>
      <c r="R560" s="78">
        <f t="shared" si="131"/>
        <v>28.799999999999997</v>
      </c>
      <c r="S560" s="75">
        <v>21</v>
      </c>
      <c r="T560" s="78">
        <f t="shared" si="132"/>
        <v>4.2</v>
      </c>
      <c r="U560" s="75">
        <v>15</v>
      </c>
      <c r="V560" s="78">
        <f t="shared" si="133"/>
        <v>6</v>
      </c>
      <c r="W560" s="77">
        <f t="shared" si="134"/>
        <v>52.2</v>
      </c>
      <c r="X560" s="79">
        <f t="shared" si="135"/>
        <v>82.2</v>
      </c>
    </row>
    <row r="561" spans="1:24" x14ac:dyDescent="0.25">
      <c r="A561" s="82">
        <v>4</v>
      </c>
      <c r="B561" s="123" t="s">
        <v>4120</v>
      </c>
      <c r="C561" s="123" t="s">
        <v>4095</v>
      </c>
      <c r="D561" s="123" t="s">
        <v>4121</v>
      </c>
      <c r="E561" s="82">
        <v>4</v>
      </c>
      <c r="F561" s="82">
        <v>4</v>
      </c>
      <c r="G561" s="82">
        <v>4</v>
      </c>
      <c r="H561" s="82">
        <v>4</v>
      </c>
      <c r="I561" s="77">
        <f t="shared" si="126"/>
        <v>20</v>
      </c>
      <c r="J561" s="75">
        <v>16</v>
      </c>
      <c r="K561" s="78">
        <f t="shared" si="127"/>
        <v>6</v>
      </c>
      <c r="L561" s="75">
        <v>18</v>
      </c>
      <c r="M561" s="78">
        <f t="shared" si="128"/>
        <v>6.75</v>
      </c>
      <c r="N561" s="77">
        <f t="shared" si="129"/>
        <v>12.75</v>
      </c>
      <c r="O561" s="75">
        <v>20</v>
      </c>
      <c r="P561" s="78">
        <f t="shared" si="130"/>
        <v>12</v>
      </c>
      <c r="Q561" s="75">
        <v>22</v>
      </c>
      <c r="R561" s="78">
        <f t="shared" si="131"/>
        <v>26.4</v>
      </c>
      <c r="S561" s="75">
        <v>15</v>
      </c>
      <c r="T561" s="78">
        <f t="shared" si="132"/>
        <v>3</v>
      </c>
      <c r="U561" s="75">
        <v>20</v>
      </c>
      <c r="V561" s="78">
        <f t="shared" si="133"/>
        <v>8</v>
      </c>
      <c r="W561" s="77">
        <f t="shared" si="134"/>
        <v>49.4</v>
      </c>
      <c r="X561" s="79">
        <f t="shared" si="135"/>
        <v>82.15</v>
      </c>
    </row>
    <row r="562" spans="1:24" x14ac:dyDescent="0.25">
      <c r="A562" s="82">
        <v>5</v>
      </c>
      <c r="B562" s="82" t="s">
        <v>1242</v>
      </c>
      <c r="C562" s="82" t="s">
        <v>95</v>
      </c>
      <c r="D562" s="82" t="s">
        <v>89</v>
      </c>
      <c r="E562" s="82">
        <v>4</v>
      </c>
      <c r="F562" s="82">
        <v>4</v>
      </c>
      <c r="G562" s="82">
        <v>4</v>
      </c>
      <c r="H562" s="82">
        <v>4</v>
      </c>
      <c r="I562" s="77">
        <f t="shared" si="126"/>
        <v>20</v>
      </c>
      <c r="J562" s="75">
        <v>17</v>
      </c>
      <c r="K562" s="78">
        <f t="shared" si="127"/>
        <v>6.375</v>
      </c>
      <c r="L562" s="75">
        <v>15</v>
      </c>
      <c r="M562" s="78">
        <f t="shared" si="128"/>
        <v>5.625</v>
      </c>
      <c r="N562" s="77">
        <f t="shared" si="129"/>
        <v>12</v>
      </c>
      <c r="O562" s="75">
        <v>18</v>
      </c>
      <c r="P562" s="78">
        <f t="shared" si="130"/>
        <v>10.799999999999999</v>
      </c>
      <c r="Q562" s="75">
        <v>21</v>
      </c>
      <c r="R562" s="78">
        <f t="shared" si="131"/>
        <v>25.2</v>
      </c>
      <c r="S562" s="75">
        <v>22</v>
      </c>
      <c r="T562" s="78">
        <f t="shared" si="132"/>
        <v>4.4000000000000004</v>
      </c>
      <c r="U562" s="75">
        <v>24</v>
      </c>
      <c r="V562" s="78">
        <f t="shared" si="133"/>
        <v>9.6000000000000014</v>
      </c>
      <c r="W562" s="77">
        <f t="shared" si="134"/>
        <v>50</v>
      </c>
      <c r="X562" s="79">
        <f t="shared" si="135"/>
        <v>82</v>
      </c>
    </row>
    <row r="563" spans="1:24" x14ac:dyDescent="0.25">
      <c r="A563" s="82">
        <v>6</v>
      </c>
      <c r="B563" s="123" t="s">
        <v>192</v>
      </c>
      <c r="C563" s="123" t="s">
        <v>4122</v>
      </c>
      <c r="D563" s="123" t="s">
        <v>1043</v>
      </c>
      <c r="E563" s="82">
        <v>5</v>
      </c>
      <c r="F563" s="82">
        <v>5</v>
      </c>
      <c r="G563" s="82">
        <v>5</v>
      </c>
      <c r="H563" s="82">
        <v>5</v>
      </c>
      <c r="I563" s="77">
        <f t="shared" si="126"/>
        <v>25</v>
      </c>
      <c r="J563" s="75">
        <v>20</v>
      </c>
      <c r="K563" s="78">
        <f t="shared" si="127"/>
        <v>7.5</v>
      </c>
      <c r="L563" s="75">
        <v>20</v>
      </c>
      <c r="M563" s="78">
        <f t="shared" si="128"/>
        <v>7.5</v>
      </c>
      <c r="N563" s="77">
        <f t="shared" si="129"/>
        <v>15</v>
      </c>
      <c r="O563" s="75">
        <v>18</v>
      </c>
      <c r="P563" s="78">
        <f t="shared" si="130"/>
        <v>10.799999999999999</v>
      </c>
      <c r="Q563" s="75">
        <v>15</v>
      </c>
      <c r="R563" s="78">
        <f t="shared" si="131"/>
        <v>18</v>
      </c>
      <c r="S563" s="75">
        <v>20</v>
      </c>
      <c r="T563" s="78">
        <f t="shared" si="132"/>
        <v>4</v>
      </c>
      <c r="U563" s="75">
        <v>21</v>
      </c>
      <c r="V563" s="78">
        <f t="shared" si="133"/>
        <v>8.4</v>
      </c>
      <c r="W563" s="77">
        <f t="shared" si="134"/>
        <v>41.199999999999996</v>
      </c>
      <c r="X563" s="79">
        <f t="shared" si="135"/>
        <v>81.199999999999989</v>
      </c>
    </row>
    <row r="564" spans="1:24" x14ac:dyDescent="0.25">
      <c r="A564" s="82">
        <v>7</v>
      </c>
      <c r="B564" s="123" t="s">
        <v>1284</v>
      </c>
      <c r="C564" s="123" t="s">
        <v>772</v>
      </c>
      <c r="D564" s="123" t="s">
        <v>4123</v>
      </c>
      <c r="E564" s="82">
        <v>4</v>
      </c>
      <c r="F564" s="82">
        <v>3</v>
      </c>
      <c r="G564" s="82">
        <v>3</v>
      </c>
      <c r="H564" s="82">
        <v>4</v>
      </c>
      <c r="I564" s="77">
        <f t="shared" si="126"/>
        <v>17.5</v>
      </c>
      <c r="J564" s="75">
        <v>15</v>
      </c>
      <c r="K564" s="78">
        <f t="shared" si="127"/>
        <v>5.625</v>
      </c>
      <c r="L564" s="75">
        <v>14</v>
      </c>
      <c r="M564" s="78">
        <f t="shared" si="128"/>
        <v>5.25</v>
      </c>
      <c r="N564" s="77">
        <f t="shared" si="129"/>
        <v>10.875</v>
      </c>
      <c r="O564" s="75">
        <v>18</v>
      </c>
      <c r="P564" s="78">
        <f t="shared" si="130"/>
        <v>10.799999999999999</v>
      </c>
      <c r="Q564" s="75">
        <v>23</v>
      </c>
      <c r="R564" s="78">
        <f t="shared" si="131"/>
        <v>27.599999999999998</v>
      </c>
      <c r="S564" s="75">
        <v>22</v>
      </c>
      <c r="T564" s="78">
        <f t="shared" si="132"/>
        <v>4.4000000000000004</v>
      </c>
      <c r="U564" s="75">
        <v>24</v>
      </c>
      <c r="V564" s="78">
        <f t="shared" si="133"/>
        <v>9.6000000000000014</v>
      </c>
      <c r="W564" s="77">
        <f t="shared" si="134"/>
        <v>52.4</v>
      </c>
      <c r="X564" s="79">
        <f t="shared" si="135"/>
        <v>80.775000000000006</v>
      </c>
    </row>
    <row r="565" spans="1:24" x14ac:dyDescent="0.25">
      <c r="A565" s="82">
        <v>8</v>
      </c>
      <c r="B565" s="82" t="s">
        <v>4124</v>
      </c>
      <c r="C565" s="82" t="s">
        <v>781</v>
      </c>
      <c r="D565" s="82" t="s">
        <v>133</v>
      </c>
      <c r="E565" s="82">
        <v>3</v>
      </c>
      <c r="F565" s="82">
        <v>3</v>
      </c>
      <c r="G565" s="82">
        <v>4</v>
      </c>
      <c r="H565" s="82">
        <v>4</v>
      </c>
      <c r="I565" s="77">
        <f t="shared" si="126"/>
        <v>17.5</v>
      </c>
      <c r="J565" s="75">
        <v>16</v>
      </c>
      <c r="K565" s="78">
        <f t="shared" si="127"/>
        <v>6</v>
      </c>
      <c r="L565" s="75">
        <v>19</v>
      </c>
      <c r="M565" s="78">
        <f t="shared" si="128"/>
        <v>7.125</v>
      </c>
      <c r="N565" s="77">
        <f t="shared" si="129"/>
        <v>13.125</v>
      </c>
      <c r="O565" s="75">
        <v>17</v>
      </c>
      <c r="P565" s="78">
        <f t="shared" si="130"/>
        <v>10.199999999999999</v>
      </c>
      <c r="Q565" s="75">
        <v>23</v>
      </c>
      <c r="R565" s="78">
        <f t="shared" si="131"/>
        <v>27.599999999999998</v>
      </c>
      <c r="S565" s="75">
        <v>22</v>
      </c>
      <c r="T565" s="78">
        <f t="shared" si="132"/>
        <v>4.4000000000000004</v>
      </c>
      <c r="U565" s="75">
        <v>17</v>
      </c>
      <c r="V565" s="78">
        <f t="shared" si="133"/>
        <v>6.8000000000000007</v>
      </c>
      <c r="W565" s="77">
        <f t="shared" si="134"/>
        <v>49</v>
      </c>
      <c r="X565" s="79">
        <f t="shared" si="135"/>
        <v>79.625</v>
      </c>
    </row>
    <row r="566" spans="1:24" x14ac:dyDescent="0.25">
      <c r="A566" s="82">
        <v>9</v>
      </c>
      <c r="B566" s="82" t="s">
        <v>4125</v>
      </c>
      <c r="C566" s="82" t="s">
        <v>842</v>
      </c>
      <c r="D566" s="82" t="s">
        <v>69</v>
      </c>
      <c r="E566" s="82">
        <v>5</v>
      </c>
      <c r="F566" s="82">
        <v>3</v>
      </c>
      <c r="G566" s="82">
        <v>4</v>
      </c>
      <c r="H566" s="82">
        <v>3</v>
      </c>
      <c r="I566" s="77">
        <f t="shared" si="126"/>
        <v>18.75</v>
      </c>
      <c r="J566" s="75">
        <v>14</v>
      </c>
      <c r="K566" s="78">
        <f t="shared" si="127"/>
        <v>5.25</v>
      </c>
      <c r="L566" s="75">
        <v>16</v>
      </c>
      <c r="M566" s="78">
        <f t="shared" si="128"/>
        <v>6</v>
      </c>
      <c r="N566" s="77">
        <f t="shared" si="129"/>
        <v>11.25</v>
      </c>
      <c r="O566" s="75">
        <v>19</v>
      </c>
      <c r="P566" s="78">
        <f t="shared" si="130"/>
        <v>11.4</v>
      </c>
      <c r="Q566" s="75">
        <v>22</v>
      </c>
      <c r="R566" s="78">
        <f t="shared" si="131"/>
        <v>26.4</v>
      </c>
      <c r="S566" s="75">
        <v>22</v>
      </c>
      <c r="T566" s="78">
        <f t="shared" si="132"/>
        <v>4.4000000000000004</v>
      </c>
      <c r="U566" s="75">
        <v>18</v>
      </c>
      <c r="V566" s="78">
        <f t="shared" si="133"/>
        <v>7.2</v>
      </c>
      <c r="W566" s="77">
        <f t="shared" si="134"/>
        <v>49.4</v>
      </c>
      <c r="X566" s="79">
        <f t="shared" si="135"/>
        <v>79.400000000000006</v>
      </c>
    </row>
    <row r="567" spans="1:24" x14ac:dyDescent="0.25">
      <c r="A567" s="82">
        <v>10</v>
      </c>
      <c r="B567" s="123" t="s">
        <v>1092</v>
      </c>
      <c r="C567" s="123" t="s">
        <v>1074</v>
      </c>
      <c r="D567" s="123" t="s">
        <v>4126</v>
      </c>
      <c r="E567" s="82">
        <v>4</v>
      </c>
      <c r="F567" s="82">
        <v>4</v>
      </c>
      <c r="G567" s="82">
        <v>3</v>
      </c>
      <c r="H567" s="82">
        <v>4</v>
      </c>
      <c r="I567" s="77">
        <f t="shared" si="126"/>
        <v>18.75</v>
      </c>
      <c r="J567" s="75">
        <v>10</v>
      </c>
      <c r="K567" s="78">
        <f t="shared" si="127"/>
        <v>3.75</v>
      </c>
      <c r="L567" s="75">
        <v>19</v>
      </c>
      <c r="M567" s="78">
        <f t="shared" si="128"/>
        <v>7.125</v>
      </c>
      <c r="N567" s="77">
        <f t="shared" si="129"/>
        <v>10.875</v>
      </c>
      <c r="O567" s="75">
        <v>21</v>
      </c>
      <c r="P567" s="78">
        <f t="shared" si="130"/>
        <v>12.6</v>
      </c>
      <c r="Q567" s="75">
        <v>21</v>
      </c>
      <c r="R567" s="78">
        <f t="shared" si="131"/>
        <v>25.2</v>
      </c>
      <c r="S567" s="75">
        <v>17</v>
      </c>
      <c r="T567" s="78">
        <f t="shared" si="132"/>
        <v>3.4000000000000004</v>
      </c>
      <c r="U567" s="75">
        <v>21</v>
      </c>
      <c r="V567" s="78">
        <f t="shared" si="133"/>
        <v>8.4</v>
      </c>
      <c r="W567" s="77">
        <f t="shared" si="134"/>
        <v>49.599999999999994</v>
      </c>
      <c r="X567" s="79">
        <f t="shared" si="135"/>
        <v>79.224999999999994</v>
      </c>
    </row>
    <row r="568" spans="1:24" x14ac:dyDescent="0.25">
      <c r="A568" s="82">
        <v>11</v>
      </c>
      <c r="B568" s="82" t="s">
        <v>934</v>
      </c>
      <c r="C568" s="82" t="s">
        <v>815</v>
      </c>
      <c r="D568" s="82" t="s">
        <v>77</v>
      </c>
      <c r="E568" s="82">
        <v>4</v>
      </c>
      <c r="F568" s="82">
        <v>3</v>
      </c>
      <c r="G568" s="82">
        <v>3</v>
      </c>
      <c r="H568" s="82">
        <v>4</v>
      </c>
      <c r="I568" s="77">
        <f t="shared" si="126"/>
        <v>17.5</v>
      </c>
      <c r="J568" s="75">
        <v>12</v>
      </c>
      <c r="K568" s="78">
        <f t="shared" si="127"/>
        <v>4.5</v>
      </c>
      <c r="L568" s="75">
        <v>13</v>
      </c>
      <c r="M568" s="78">
        <f t="shared" si="128"/>
        <v>4.875</v>
      </c>
      <c r="N568" s="77">
        <f t="shared" si="129"/>
        <v>9.375</v>
      </c>
      <c r="O568" s="75">
        <v>20</v>
      </c>
      <c r="P568" s="78">
        <f t="shared" si="130"/>
        <v>12</v>
      </c>
      <c r="Q568" s="75">
        <v>23</v>
      </c>
      <c r="R568" s="78">
        <f t="shared" si="131"/>
        <v>27.599999999999998</v>
      </c>
      <c r="S568" s="75">
        <v>21</v>
      </c>
      <c r="T568" s="78">
        <f t="shared" si="132"/>
        <v>4.2</v>
      </c>
      <c r="U568" s="75">
        <v>19</v>
      </c>
      <c r="V568" s="78">
        <f t="shared" si="133"/>
        <v>7.6000000000000005</v>
      </c>
      <c r="W568" s="77">
        <f t="shared" si="134"/>
        <v>51.4</v>
      </c>
      <c r="X568" s="79">
        <f t="shared" si="135"/>
        <v>78.275000000000006</v>
      </c>
    </row>
    <row r="569" spans="1:24" x14ac:dyDescent="0.25">
      <c r="A569" s="82">
        <v>12</v>
      </c>
      <c r="B569" s="81" t="s">
        <v>1234</v>
      </c>
      <c r="C569" s="81" t="s">
        <v>904</v>
      </c>
      <c r="D569" s="81" t="s">
        <v>4127</v>
      </c>
      <c r="E569" s="81">
        <v>4</v>
      </c>
      <c r="F569" s="81">
        <v>4</v>
      </c>
      <c r="G569" s="81">
        <v>4</v>
      </c>
      <c r="H569" s="81">
        <v>5</v>
      </c>
      <c r="I569" s="77">
        <f t="shared" si="126"/>
        <v>21.25</v>
      </c>
      <c r="J569" s="75">
        <v>19</v>
      </c>
      <c r="K569" s="78">
        <f t="shared" si="127"/>
        <v>7.125</v>
      </c>
      <c r="L569" s="75">
        <v>16</v>
      </c>
      <c r="M569" s="78">
        <f t="shared" si="128"/>
        <v>6</v>
      </c>
      <c r="N569" s="77">
        <f t="shared" si="129"/>
        <v>13.125</v>
      </c>
      <c r="O569" s="75">
        <v>19</v>
      </c>
      <c r="P569" s="78">
        <f t="shared" si="130"/>
        <v>11.4</v>
      </c>
      <c r="Q569" s="75">
        <v>19</v>
      </c>
      <c r="R569" s="78">
        <f t="shared" si="131"/>
        <v>22.8</v>
      </c>
      <c r="S569" s="75">
        <v>16</v>
      </c>
      <c r="T569" s="78">
        <f t="shared" si="132"/>
        <v>3.2</v>
      </c>
      <c r="U569" s="75">
        <v>16</v>
      </c>
      <c r="V569" s="78">
        <f t="shared" si="133"/>
        <v>6.4</v>
      </c>
      <c r="W569" s="77">
        <f t="shared" si="134"/>
        <v>43.800000000000004</v>
      </c>
      <c r="X569" s="79">
        <f t="shared" si="135"/>
        <v>78.175000000000011</v>
      </c>
    </row>
    <row r="570" spans="1:24" x14ac:dyDescent="0.25">
      <c r="A570" s="82">
        <v>13</v>
      </c>
      <c r="B570" s="81" t="s">
        <v>161</v>
      </c>
      <c r="C570" s="81" t="s">
        <v>892</v>
      </c>
      <c r="D570" s="81" t="s">
        <v>1397</v>
      </c>
      <c r="E570" s="81">
        <v>4</v>
      </c>
      <c r="F570" s="81">
        <v>3</v>
      </c>
      <c r="G570" s="81">
        <v>3</v>
      </c>
      <c r="H570" s="81">
        <v>3</v>
      </c>
      <c r="I570" s="77">
        <f t="shared" si="126"/>
        <v>16.25</v>
      </c>
      <c r="J570" s="75">
        <v>15</v>
      </c>
      <c r="K570" s="78">
        <f t="shared" si="127"/>
        <v>5.625</v>
      </c>
      <c r="L570" s="75">
        <v>14</v>
      </c>
      <c r="M570" s="78">
        <f t="shared" si="128"/>
        <v>5.25</v>
      </c>
      <c r="N570" s="77">
        <f t="shared" si="129"/>
        <v>10.875</v>
      </c>
      <c r="O570" s="75">
        <v>21</v>
      </c>
      <c r="P570" s="78">
        <f t="shared" si="130"/>
        <v>12.6</v>
      </c>
      <c r="Q570" s="75">
        <v>22</v>
      </c>
      <c r="R570" s="78">
        <f t="shared" si="131"/>
        <v>26.4</v>
      </c>
      <c r="S570" s="75">
        <v>20</v>
      </c>
      <c r="T570" s="78">
        <f t="shared" si="132"/>
        <v>4</v>
      </c>
      <c r="U570" s="75">
        <v>19</v>
      </c>
      <c r="V570" s="78">
        <f t="shared" si="133"/>
        <v>7.6000000000000005</v>
      </c>
      <c r="W570" s="77">
        <f t="shared" si="134"/>
        <v>50.6</v>
      </c>
      <c r="X570" s="79">
        <f t="shared" si="135"/>
        <v>77.724999999999994</v>
      </c>
    </row>
    <row r="571" spans="1:24" x14ac:dyDescent="0.25">
      <c r="A571" s="82">
        <v>14</v>
      </c>
      <c r="B571" s="82" t="s">
        <v>205</v>
      </c>
      <c r="C571" s="82" t="s">
        <v>870</v>
      </c>
      <c r="D571" s="82" t="s">
        <v>89</v>
      </c>
      <c r="E571" s="82">
        <v>3</v>
      </c>
      <c r="F571" s="82">
        <v>3</v>
      </c>
      <c r="G571" s="82">
        <v>3</v>
      </c>
      <c r="H571" s="82">
        <v>3</v>
      </c>
      <c r="I571" s="77">
        <f t="shared" si="126"/>
        <v>15</v>
      </c>
      <c r="J571" s="75">
        <v>17</v>
      </c>
      <c r="K571" s="78">
        <f t="shared" si="127"/>
        <v>6.375</v>
      </c>
      <c r="L571" s="75">
        <v>10</v>
      </c>
      <c r="M571" s="78">
        <f t="shared" si="128"/>
        <v>3.75</v>
      </c>
      <c r="N571" s="77">
        <f t="shared" si="129"/>
        <v>10.125</v>
      </c>
      <c r="O571" s="75">
        <v>19</v>
      </c>
      <c r="P571" s="78">
        <f t="shared" si="130"/>
        <v>11.4</v>
      </c>
      <c r="Q571" s="75">
        <v>23</v>
      </c>
      <c r="R571" s="78">
        <f t="shared" si="131"/>
        <v>27.599999999999998</v>
      </c>
      <c r="S571" s="75">
        <v>18</v>
      </c>
      <c r="T571" s="78">
        <f t="shared" si="132"/>
        <v>3.6</v>
      </c>
      <c r="U571" s="75">
        <v>24</v>
      </c>
      <c r="V571" s="78">
        <f t="shared" si="133"/>
        <v>9.6000000000000014</v>
      </c>
      <c r="W571" s="77">
        <f t="shared" si="134"/>
        <v>52.2</v>
      </c>
      <c r="X571" s="79">
        <f t="shared" si="135"/>
        <v>77.325000000000003</v>
      </c>
    </row>
    <row r="572" spans="1:24" x14ac:dyDescent="0.25">
      <c r="A572" s="82">
        <v>15</v>
      </c>
      <c r="B572" s="82" t="s">
        <v>4125</v>
      </c>
      <c r="C572" s="82" t="s">
        <v>998</v>
      </c>
      <c r="D572" s="82" t="s">
        <v>4128</v>
      </c>
      <c r="E572" s="82">
        <v>5</v>
      </c>
      <c r="F572" s="82">
        <v>4</v>
      </c>
      <c r="G572" s="82">
        <v>3</v>
      </c>
      <c r="H572" s="82">
        <v>4</v>
      </c>
      <c r="I572" s="77">
        <f t="shared" si="126"/>
        <v>20</v>
      </c>
      <c r="J572" s="75">
        <v>18</v>
      </c>
      <c r="K572" s="78">
        <f t="shared" si="127"/>
        <v>6.75</v>
      </c>
      <c r="L572" s="75">
        <v>17</v>
      </c>
      <c r="M572" s="78">
        <f t="shared" si="128"/>
        <v>6.375</v>
      </c>
      <c r="N572" s="77">
        <f t="shared" si="129"/>
        <v>13.125</v>
      </c>
      <c r="O572" s="75">
        <v>15</v>
      </c>
      <c r="P572" s="78">
        <f t="shared" si="130"/>
        <v>9</v>
      </c>
      <c r="Q572" s="75">
        <v>22</v>
      </c>
      <c r="R572" s="78">
        <f t="shared" si="131"/>
        <v>26.4</v>
      </c>
      <c r="S572" s="75">
        <v>18</v>
      </c>
      <c r="T572" s="78">
        <f t="shared" si="132"/>
        <v>3.6</v>
      </c>
      <c r="U572" s="75">
        <v>13</v>
      </c>
      <c r="V572" s="78">
        <f t="shared" si="133"/>
        <v>5.2</v>
      </c>
      <c r="W572" s="77">
        <f t="shared" si="134"/>
        <v>44.2</v>
      </c>
      <c r="X572" s="79">
        <f t="shared" si="135"/>
        <v>77.325000000000003</v>
      </c>
    </row>
    <row r="573" spans="1:24" x14ac:dyDescent="0.25">
      <c r="A573" s="82">
        <v>16</v>
      </c>
      <c r="B573" s="82" t="s">
        <v>982</v>
      </c>
      <c r="C573" s="82" t="s">
        <v>770</v>
      </c>
      <c r="D573" s="82" t="s">
        <v>97</v>
      </c>
      <c r="E573" s="82">
        <v>4</v>
      </c>
      <c r="F573" s="82">
        <v>4</v>
      </c>
      <c r="G573" s="82">
        <v>4</v>
      </c>
      <c r="H573" s="82">
        <v>4</v>
      </c>
      <c r="I573" s="77">
        <f t="shared" si="126"/>
        <v>20</v>
      </c>
      <c r="J573" s="75">
        <v>11</v>
      </c>
      <c r="K573" s="78">
        <f t="shared" si="127"/>
        <v>4.125</v>
      </c>
      <c r="L573" s="75">
        <v>17</v>
      </c>
      <c r="M573" s="78">
        <f t="shared" si="128"/>
        <v>6.375</v>
      </c>
      <c r="N573" s="77">
        <f t="shared" si="129"/>
        <v>10.5</v>
      </c>
      <c r="O573" s="75">
        <v>18</v>
      </c>
      <c r="P573" s="78">
        <f t="shared" si="130"/>
        <v>10.799999999999999</v>
      </c>
      <c r="Q573" s="75">
        <v>19</v>
      </c>
      <c r="R573" s="78">
        <f t="shared" si="131"/>
        <v>22.8</v>
      </c>
      <c r="S573" s="75">
        <v>24</v>
      </c>
      <c r="T573" s="78">
        <f t="shared" si="132"/>
        <v>4.8000000000000007</v>
      </c>
      <c r="U573" s="75">
        <v>21</v>
      </c>
      <c r="V573" s="78">
        <f t="shared" si="133"/>
        <v>8.4</v>
      </c>
      <c r="W573" s="77">
        <f t="shared" si="134"/>
        <v>46.800000000000004</v>
      </c>
      <c r="X573" s="79">
        <f t="shared" si="135"/>
        <v>77.300000000000011</v>
      </c>
    </row>
    <row r="574" spans="1:24" x14ac:dyDescent="0.25">
      <c r="A574" s="82">
        <v>17</v>
      </c>
      <c r="B574" s="123" t="s">
        <v>775</v>
      </c>
      <c r="C574" s="123" t="s">
        <v>842</v>
      </c>
      <c r="D574" s="123" t="s">
        <v>878</v>
      </c>
      <c r="E574" s="82">
        <v>4</v>
      </c>
      <c r="F574" s="82">
        <v>3</v>
      </c>
      <c r="G574" s="82">
        <v>4</v>
      </c>
      <c r="H574" s="82">
        <v>4</v>
      </c>
      <c r="I574" s="77">
        <f t="shared" si="126"/>
        <v>18.75</v>
      </c>
      <c r="J574" s="75">
        <v>13</v>
      </c>
      <c r="K574" s="78">
        <f t="shared" si="127"/>
        <v>4.875</v>
      </c>
      <c r="L574" s="75">
        <v>17</v>
      </c>
      <c r="M574" s="78">
        <f t="shared" si="128"/>
        <v>6.375</v>
      </c>
      <c r="N574" s="77">
        <f t="shared" si="129"/>
        <v>11.25</v>
      </c>
      <c r="O574" s="75">
        <v>20</v>
      </c>
      <c r="P574" s="78">
        <f t="shared" si="130"/>
        <v>12</v>
      </c>
      <c r="Q574" s="75">
        <v>21</v>
      </c>
      <c r="R574" s="78">
        <f t="shared" si="131"/>
        <v>25.2</v>
      </c>
      <c r="S574" s="75">
        <v>17</v>
      </c>
      <c r="T574" s="78">
        <f t="shared" si="132"/>
        <v>3.4000000000000004</v>
      </c>
      <c r="U574" s="75">
        <v>16</v>
      </c>
      <c r="V574" s="78">
        <f t="shared" si="133"/>
        <v>6.4</v>
      </c>
      <c r="W574" s="77">
        <f t="shared" si="134"/>
        <v>47</v>
      </c>
      <c r="X574" s="79">
        <f t="shared" si="135"/>
        <v>77</v>
      </c>
    </row>
    <row r="575" spans="1:24" x14ac:dyDescent="0.25">
      <c r="A575" s="82">
        <v>18</v>
      </c>
      <c r="B575" s="82" t="s">
        <v>944</v>
      </c>
      <c r="C575" s="82" t="s">
        <v>4129</v>
      </c>
      <c r="D575" s="82" t="s">
        <v>930</v>
      </c>
      <c r="E575" s="82">
        <v>4</v>
      </c>
      <c r="F575" s="82">
        <v>4</v>
      </c>
      <c r="G575" s="82">
        <v>5</v>
      </c>
      <c r="H575" s="82">
        <v>5</v>
      </c>
      <c r="I575" s="77">
        <f t="shared" si="126"/>
        <v>22.5</v>
      </c>
      <c r="J575" s="75">
        <v>20</v>
      </c>
      <c r="K575" s="78">
        <f t="shared" si="127"/>
        <v>7.5</v>
      </c>
      <c r="L575" s="75">
        <v>19</v>
      </c>
      <c r="M575" s="78">
        <f t="shared" si="128"/>
        <v>7.125</v>
      </c>
      <c r="N575" s="77">
        <f t="shared" si="129"/>
        <v>14.625</v>
      </c>
      <c r="O575" s="75">
        <v>19</v>
      </c>
      <c r="P575" s="78">
        <f t="shared" si="130"/>
        <v>11.4</v>
      </c>
      <c r="Q575" s="75">
        <v>16</v>
      </c>
      <c r="R575" s="78">
        <f t="shared" si="131"/>
        <v>19.2</v>
      </c>
      <c r="S575" s="75">
        <v>14</v>
      </c>
      <c r="T575" s="78">
        <f t="shared" si="132"/>
        <v>2.8000000000000003</v>
      </c>
      <c r="U575" s="75">
        <v>16</v>
      </c>
      <c r="V575" s="78">
        <f t="shared" si="133"/>
        <v>6.4</v>
      </c>
      <c r="W575" s="77">
        <f t="shared" si="134"/>
        <v>39.799999999999997</v>
      </c>
      <c r="X575" s="79">
        <f t="shared" si="135"/>
        <v>76.924999999999997</v>
      </c>
    </row>
    <row r="576" spans="1:24" x14ac:dyDescent="0.25">
      <c r="A576" s="82">
        <v>19</v>
      </c>
      <c r="B576" s="82" t="s">
        <v>966</v>
      </c>
      <c r="C576" s="82" t="s">
        <v>785</v>
      </c>
      <c r="D576" s="82" t="s">
        <v>133</v>
      </c>
      <c r="E576" s="82">
        <v>3</v>
      </c>
      <c r="F576" s="82">
        <v>4</v>
      </c>
      <c r="G576" s="82">
        <v>4</v>
      </c>
      <c r="H576" s="82">
        <v>4</v>
      </c>
      <c r="I576" s="77">
        <f t="shared" si="126"/>
        <v>18.75</v>
      </c>
      <c r="J576" s="75">
        <v>14</v>
      </c>
      <c r="K576" s="78">
        <f t="shared" si="127"/>
        <v>5.25</v>
      </c>
      <c r="L576" s="75">
        <v>16</v>
      </c>
      <c r="M576" s="78">
        <f t="shared" si="128"/>
        <v>6</v>
      </c>
      <c r="N576" s="77">
        <f t="shared" si="129"/>
        <v>11.25</v>
      </c>
      <c r="O576" s="75">
        <v>15</v>
      </c>
      <c r="P576" s="78">
        <f t="shared" si="130"/>
        <v>9</v>
      </c>
      <c r="Q576" s="75">
        <v>21</v>
      </c>
      <c r="R576" s="78">
        <f t="shared" si="131"/>
        <v>25.2</v>
      </c>
      <c r="S576" s="75">
        <v>19</v>
      </c>
      <c r="T576" s="78">
        <f t="shared" si="132"/>
        <v>3.8000000000000003</v>
      </c>
      <c r="U576" s="75">
        <v>21</v>
      </c>
      <c r="V576" s="78">
        <f t="shared" si="133"/>
        <v>8.4</v>
      </c>
      <c r="W576" s="77">
        <f t="shared" si="134"/>
        <v>46.4</v>
      </c>
      <c r="X576" s="79">
        <f t="shared" si="135"/>
        <v>76.400000000000006</v>
      </c>
    </row>
    <row r="577" spans="1:24" x14ac:dyDescent="0.25">
      <c r="A577" s="82">
        <v>20</v>
      </c>
      <c r="B577" s="82" t="s">
        <v>205</v>
      </c>
      <c r="C577" s="82" t="s">
        <v>893</v>
      </c>
      <c r="D577" s="82" t="s">
        <v>111</v>
      </c>
      <c r="E577" s="82">
        <v>4</v>
      </c>
      <c r="F577" s="82">
        <v>5</v>
      </c>
      <c r="G577" s="82">
        <v>5</v>
      </c>
      <c r="H577" s="82">
        <v>5</v>
      </c>
      <c r="I577" s="77">
        <f t="shared" si="126"/>
        <v>23.75</v>
      </c>
      <c r="J577" s="75">
        <v>20</v>
      </c>
      <c r="K577" s="78">
        <f t="shared" si="127"/>
        <v>7.5</v>
      </c>
      <c r="L577" s="75">
        <v>19</v>
      </c>
      <c r="M577" s="78">
        <f t="shared" si="128"/>
        <v>7.125</v>
      </c>
      <c r="N577" s="77">
        <f t="shared" si="129"/>
        <v>14.625</v>
      </c>
      <c r="O577" s="75">
        <v>17</v>
      </c>
      <c r="P577" s="78">
        <f t="shared" si="130"/>
        <v>10.199999999999999</v>
      </c>
      <c r="Q577" s="75">
        <v>13</v>
      </c>
      <c r="R577" s="78">
        <f t="shared" si="131"/>
        <v>15.6</v>
      </c>
      <c r="S577" s="75">
        <v>18</v>
      </c>
      <c r="T577" s="78">
        <f t="shared" si="132"/>
        <v>3.6</v>
      </c>
      <c r="U577" s="75">
        <v>19</v>
      </c>
      <c r="V577" s="78">
        <f t="shared" si="133"/>
        <v>7.6000000000000005</v>
      </c>
      <c r="W577" s="77">
        <f t="shared" si="134"/>
        <v>37</v>
      </c>
      <c r="X577" s="79">
        <f t="shared" si="135"/>
        <v>75.375</v>
      </c>
    </row>
    <row r="578" spans="1:24" x14ac:dyDescent="0.25">
      <c r="A578" s="82">
        <v>21</v>
      </c>
      <c r="B578" s="82" t="s">
        <v>4130</v>
      </c>
      <c r="C578" s="82" t="s">
        <v>876</v>
      </c>
      <c r="D578" s="82" t="s">
        <v>171</v>
      </c>
      <c r="E578" s="82">
        <v>3</v>
      </c>
      <c r="F578" s="82">
        <v>4</v>
      </c>
      <c r="G578" s="82">
        <v>3</v>
      </c>
      <c r="H578" s="82">
        <v>4</v>
      </c>
      <c r="I578" s="77">
        <f t="shared" si="126"/>
        <v>17.5</v>
      </c>
      <c r="J578" s="75">
        <v>10</v>
      </c>
      <c r="K578" s="78">
        <f t="shared" si="127"/>
        <v>3.75</v>
      </c>
      <c r="L578" s="75">
        <v>14</v>
      </c>
      <c r="M578" s="78">
        <f t="shared" si="128"/>
        <v>5.25</v>
      </c>
      <c r="N578" s="77">
        <f t="shared" si="129"/>
        <v>9</v>
      </c>
      <c r="O578" s="75">
        <v>21</v>
      </c>
      <c r="P578" s="78">
        <f t="shared" si="130"/>
        <v>12.6</v>
      </c>
      <c r="Q578" s="75">
        <v>20</v>
      </c>
      <c r="R578" s="78">
        <f t="shared" si="131"/>
        <v>24</v>
      </c>
      <c r="S578" s="75">
        <v>15</v>
      </c>
      <c r="T578" s="78">
        <f t="shared" si="132"/>
        <v>3</v>
      </c>
      <c r="U578" s="75">
        <v>23</v>
      </c>
      <c r="V578" s="78">
        <f t="shared" si="133"/>
        <v>9.2000000000000011</v>
      </c>
      <c r="W578" s="77">
        <f t="shared" si="134"/>
        <v>48.800000000000004</v>
      </c>
      <c r="X578" s="79">
        <f t="shared" si="135"/>
        <v>75.300000000000011</v>
      </c>
    </row>
    <row r="579" spans="1:24" x14ac:dyDescent="0.25">
      <c r="A579" s="82">
        <v>22</v>
      </c>
      <c r="B579" s="123" t="s">
        <v>1184</v>
      </c>
      <c r="C579" s="123" t="s">
        <v>787</v>
      </c>
      <c r="D579" s="123" t="s">
        <v>248</v>
      </c>
      <c r="E579" s="82">
        <v>3</v>
      </c>
      <c r="F579" s="82">
        <v>4</v>
      </c>
      <c r="G579" s="82">
        <v>3</v>
      </c>
      <c r="H579" s="82">
        <v>3</v>
      </c>
      <c r="I579" s="77">
        <f t="shared" si="126"/>
        <v>16.25</v>
      </c>
      <c r="J579" s="75">
        <v>9</v>
      </c>
      <c r="K579" s="78">
        <f t="shared" si="127"/>
        <v>3.375</v>
      </c>
      <c r="L579" s="75">
        <v>15</v>
      </c>
      <c r="M579" s="78">
        <f t="shared" si="128"/>
        <v>5.625</v>
      </c>
      <c r="N579" s="77">
        <f t="shared" si="129"/>
        <v>9</v>
      </c>
      <c r="O579" s="75">
        <v>17</v>
      </c>
      <c r="P579" s="78">
        <f t="shared" si="130"/>
        <v>10.199999999999999</v>
      </c>
      <c r="Q579" s="75">
        <v>22</v>
      </c>
      <c r="R579" s="78">
        <f t="shared" si="131"/>
        <v>26.4</v>
      </c>
      <c r="S579" s="75">
        <v>23</v>
      </c>
      <c r="T579" s="78">
        <f t="shared" si="132"/>
        <v>4.6000000000000005</v>
      </c>
      <c r="U579" s="75">
        <v>22</v>
      </c>
      <c r="V579" s="78">
        <f t="shared" si="133"/>
        <v>8.8000000000000007</v>
      </c>
      <c r="W579" s="77">
        <f t="shared" si="134"/>
        <v>50</v>
      </c>
      <c r="X579" s="79">
        <f t="shared" si="135"/>
        <v>75.25</v>
      </c>
    </row>
    <row r="580" spans="1:24" x14ac:dyDescent="0.25">
      <c r="A580" s="82">
        <v>23</v>
      </c>
      <c r="B580" s="82" t="s">
        <v>186</v>
      </c>
      <c r="C580" s="82" t="s">
        <v>784</v>
      </c>
      <c r="D580" s="82" t="s">
        <v>1068</v>
      </c>
      <c r="E580" s="82">
        <v>4</v>
      </c>
      <c r="F580" s="82">
        <v>3</v>
      </c>
      <c r="G580" s="82">
        <v>4</v>
      </c>
      <c r="H580" s="82">
        <v>4</v>
      </c>
      <c r="I580" s="77">
        <f t="shared" si="126"/>
        <v>18.75</v>
      </c>
      <c r="J580" s="75">
        <v>9</v>
      </c>
      <c r="K580" s="78">
        <f t="shared" si="127"/>
        <v>3.375</v>
      </c>
      <c r="L580" s="75">
        <v>14</v>
      </c>
      <c r="M580" s="78">
        <f t="shared" si="128"/>
        <v>5.25</v>
      </c>
      <c r="N580" s="77">
        <f t="shared" si="129"/>
        <v>8.625</v>
      </c>
      <c r="O580" s="75">
        <v>17</v>
      </c>
      <c r="P580" s="78">
        <f t="shared" si="130"/>
        <v>10.199999999999999</v>
      </c>
      <c r="Q580" s="75">
        <v>21</v>
      </c>
      <c r="R580" s="78">
        <f t="shared" si="131"/>
        <v>25.2</v>
      </c>
      <c r="S580" s="75">
        <v>20</v>
      </c>
      <c r="T580" s="78">
        <f t="shared" si="132"/>
        <v>4</v>
      </c>
      <c r="U580" s="75">
        <v>21</v>
      </c>
      <c r="V580" s="78">
        <f t="shared" si="133"/>
        <v>8.4</v>
      </c>
      <c r="W580" s="77">
        <f t="shared" si="134"/>
        <v>47.8</v>
      </c>
      <c r="X580" s="79">
        <f t="shared" si="135"/>
        <v>75.174999999999997</v>
      </c>
    </row>
    <row r="581" spans="1:24" x14ac:dyDescent="0.25">
      <c r="A581" s="82">
        <v>24</v>
      </c>
      <c r="B581" s="82" t="s">
        <v>1054</v>
      </c>
      <c r="C581" s="82" t="s">
        <v>770</v>
      </c>
      <c r="D581" s="82" t="s">
        <v>4131</v>
      </c>
      <c r="E581" s="82">
        <v>5</v>
      </c>
      <c r="F581" s="82">
        <v>4</v>
      </c>
      <c r="G581" s="82">
        <v>5</v>
      </c>
      <c r="H581" s="82">
        <v>4</v>
      </c>
      <c r="I581" s="77">
        <f t="shared" si="126"/>
        <v>22.5</v>
      </c>
      <c r="J581" s="75">
        <v>17</v>
      </c>
      <c r="K581" s="78">
        <f t="shared" si="127"/>
        <v>6.375</v>
      </c>
      <c r="L581" s="75">
        <v>18</v>
      </c>
      <c r="M581" s="78">
        <f t="shared" si="128"/>
        <v>6.75</v>
      </c>
      <c r="N581" s="77">
        <f t="shared" si="129"/>
        <v>13.125</v>
      </c>
      <c r="O581" s="75">
        <v>17</v>
      </c>
      <c r="P581" s="78">
        <f t="shared" si="130"/>
        <v>10.199999999999999</v>
      </c>
      <c r="Q581" s="75">
        <v>18</v>
      </c>
      <c r="R581" s="78">
        <f t="shared" si="131"/>
        <v>21.599999999999998</v>
      </c>
      <c r="S581" s="75">
        <v>10</v>
      </c>
      <c r="T581" s="78">
        <f t="shared" si="132"/>
        <v>2</v>
      </c>
      <c r="U581" s="75">
        <v>13</v>
      </c>
      <c r="V581" s="78">
        <f t="shared" si="133"/>
        <v>5.2</v>
      </c>
      <c r="W581" s="77">
        <f t="shared" si="134"/>
        <v>39</v>
      </c>
      <c r="X581" s="79">
        <f t="shared" si="135"/>
        <v>74.625</v>
      </c>
    </row>
    <row r="582" spans="1:24" x14ac:dyDescent="0.25">
      <c r="A582" s="82">
        <v>25</v>
      </c>
      <c r="B582" s="82" t="s">
        <v>4132</v>
      </c>
      <c r="C582" s="82" t="s">
        <v>1029</v>
      </c>
      <c r="D582" s="82" t="s">
        <v>149</v>
      </c>
      <c r="E582" s="82">
        <v>4</v>
      </c>
      <c r="F582" s="82">
        <v>4</v>
      </c>
      <c r="G582" s="82">
        <v>4</v>
      </c>
      <c r="H582" s="82">
        <v>5</v>
      </c>
      <c r="I582" s="77">
        <f t="shared" si="126"/>
        <v>21.25</v>
      </c>
      <c r="J582" s="75">
        <v>16</v>
      </c>
      <c r="K582" s="78">
        <f t="shared" si="127"/>
        <v>6</v>
      </c>
      <c r="L582" s="75">
        <v>17</v>
      </c>
      <c r="M582" s="78">
        <f t="shared" si="128"/>
        <v>6.375</v>
      </c>
      <c r="N582" s="77">
        <f t="shared" si="129"/>
        <v>12.375</v>
      </c>
      <c r="O582" s="75">
        <v>13</v>
      </c>
      <c r="P582" s="78">
        <f t="shared" si="130"/>
        <v>7.8</v>
      </c>
      <c r="Q582" s="75">
        <v>18</v>
      </c>
      <c r="R582" s="78">
        <f t="shared" si="131"/>
        <v>21.599999999999998</v>
      </c>
      <c r="S582" s="75">
        <v>19</v>
      </c>
      <c r="T582" s="78">
        <f t="shared" si="132"/>
        <v>3.8000000000000003</v>
      </c>
      <c r="U582" s="75">
        <v>19</v>
      </c>
      <c r="V582" s="78">
        <f t="shared" si="133"/>
        <v>7.6000000000000005</v>
      </c>
      <c r="W582" s="77">
        <f t="shared" si="134"/>
        <v>40.799999999999997</v>
      </c>
      <c r="X582" s="79">
        <f t="shared" si="135"/>
        <v>74.424999999999997</v>
      </c>
    </row>
    <row r="583" spans="1:24" x14ac:dyDescent="0.25">
      <c r="A583" s="82">
        <v>26</v>
      </c>
      <c r="B583" s="123" t="s">
        <v>175</v>
      </c>
      <c r="C583" s="123" t="s">
        <v>1009</v>
      </c>
      <c r="D583" s="123" t="s">
        <v>134</v>
      </c>
      <c r="E583" s="82">
        <v>5</v>
      </c>
      <c r="F583" s="82">
        <v>4</v>
      </c>
      <c r="G583" s="82">
        <v>4</v>
      </c>
      <c r="H583" s="82">
        <v>3</v>
      </c>
      <c r="I583" s="77">
        <f t="shared" si="126"/>
        <v>20</v>
      </c>
      <c r="J583" s="75">
        <v>17</v>
      </c>
      <c r="K583" s="78">
        <f t="shared" si="127"/>
        <v>6.375</v>
      </c>
      <c r="L583" s="75">
        <v>14</v>
      </c>
      <c r="M583" s="78">
        <f t="shared" si="128"/>
        <v>5.25</v>
      </c>
      <c r="N583" s="77">
        <f t="shared" si="129"/>
        <v>11.625</v>
      </c>
      <c r="O583" s="75">
        <v>18</v>
      </c>
      <c r="P583" s="78">
        <f t="shared" si="130"/>
        <v>10.799999999999999</v>
      </c>
      <c r="Q583" s="75">
        <v>21</v>
      </c>
      <c r="R583" s="78">
        <f t="shared" si="131"/>
        <v>25.2</v>
      </c>
      <c r="S583" s="75">
        <v>12</v>
      </c>
      <c r="T583" s="78">
        <f t="shared" si="132"/>
        <v>2.4000000000000004</v>
      </c>
      <c r="U583" s="75">
        <v>11</v>
      </c>
      <c r="V583" s="78">
        <f t="shared" si="133"/>
        <v>4.4000000000000004</v>
      </c>
      <c r="W583" s="77">
        <f t="shared" si="134"/>
        <v>42.8</v>
      </c>
      <c r="X583" s="79">
        <f t="shared" si="135"/>
        <v>74.424999999999997</v>
      </c>
    </row>
    <row r="584" spans="1:24" x14ac:dyDescent="0.25">
      <c r="A584" s="82">
        <v>27</v>
      </c>
      <c r="B584" s="82" t="s">
        <v>94</v>
      </c>
      <c r="C584" s="82" t="s">
        <v>4133</v>
      </c>
      <c r="D584" s="82" t="s">
        <v>1006</v>
      </c>
      <c r="E584" s="82">
        <v>5</v>
      </c>
      <c r="F584" s="82">
        <v>4</v>
      </c>
      <c r="G584" s="82">
        <v>3</v>
      </c>
      <c r="H584" s="82">
        <v>4</v>
      </c>
      <c r="I584" s="77">
        <f t="shared" si="126"/>
        <v>20</v>
      </c>
      <c r="J584" s="75">
        <v>13</v>
      </c>
      <c r="K584" s="78">
        <f t="shared" si="127"/>
        <v>4.875</v>
      </c>
      <c r="L584" s="75">
        <v>20</v>
      </c>
      <c r="M584" s="78">
        <f t="shared" si="128"/>
        <v>7.5</v>
      </c>
      <c r="N584" s="77">
        <f t="shared" si="129"/>
        <v>12.375</v>
      </c>
      <c r="O584" s="75">
        <v>9</v>
      </c>
      <c r="P584" s="78">
        <f t="shared" si="130"/>
        <v>5.3999999999999995</v>
      </c>
      <c r="Q584" s="75">
        <v>23</v>
      </c>
      <c r="R584" s="78">
        <f t="shared" si="131"/>
        <v>27.599999999999998</v>
      </c>
      <c r="S584" s="75">
        <v>17</v>
      </c>
      <c r="T584" s="78">
        <f t="shared" si="132"/>
        <v>3.4000000000000004</v>
      </c>
      <c r="U584" s="75">
        <v>14</v>
      </c>
      <c r="V584" s="78">
        <f t="shared" si="133"/>
        <v>5.6000000000000005</v>
      </c>
      <c r="W584" s="77">
        <f t="shared" si="134"/>
        <v>42</v>
      </c>
      <c r="X584" s="79">
        <f t="shared" si="135"/>
        <v>74.375</v>
      </c>
    </row>
    <row r="585" spans="1:24" x14ac:dyDescent="0.25">
      <c r="A585" s="82">
        <v>28</v>
      </c>
      <c r="B585" s="123" t="s">
        <v>1094</v>
      </c>
      <c r="C585" s="123" t="s">
        <v>203</v>
      </c>
      <c r="D585" s="123" t="s">
        <v>69</v>
      </c>
      <c r="E585" s="82">
        <v>4</v>
      </c>
      <c r="F585" s="82">
        <v>3</v>
      </c>
      <c r="G585" s="82">
        <v>3</v>
      </c>
      <c r="H585" s="82">
        <v>4</v>
      </c>
      <c r="I585" s="77">
        <f t="shared" si="126"/>
        <v>17.5</v>
      </c>
      <c r="J585" s="75">
        <v>11</v>
      </c>
      <c r="K585" s="78">
        <f t="shared" si="127"/>
        <v>4.125</v>
      </c>
      <c r="L585" s="75">
        <v>13</v>
      </c>
      <c r="M585" s="78">
        <f t="shared" si="128"/>
        <v>4.875</v>
      </c>
      <c r="N585" s="77">
        <f t="shared" si="129"/>
        <v>9</v>
      </c>
      <c r="O585" s="75">
        <v>20</v>
      </c>
      <c r="P585" s="78">
        <f t="shared" si="130"/>
        <v>12</v>
      </c>
      <c r="Q585" s="75">
        <v>21</v>
      </c>
      <c r="R585" s="78">
        <f t="shared" si="131"/>
        <v>25.2</v>
      </c>
      <c r="S585" s="75">
        <v>13</v>
      </c>
      <c r="T585" s="78">
        <f t="shared" si="132"/>
        <v>2.6</v>
      </c>
      <c r="U585" s="75">
        <v>19</v>
      </c>
      <c r="V585" s="78">
        <f t="shared" si="133"/>
        <v>7.6000000000000005</v>
      </c>
      <c r="W585" s="77">
        <f t="shared" si="134"/>
        <v>47.400000000000006</v>
      </c>
      <c r="X585" s="79">
        <f t="shared" si="135"/>
        <v>73.900000000000006</v>
      </c>
    </row>
    <row r="586" spans="1:24" x14ac:dyDescent="0.25">
      <c r="A586" s="82">
        <v>29</v>
      </c>
      <c r="B586" s="123" t="s">
        <v>4134</v>
      </c>
      <c r="C586" s="123" t="s">
        <v>935</v>
      </c>
      <c r="D586" s="123" t="s">
        <v>4135</v>
      </c>
      <c r="E586" s="82">
        <v>4</v>
      </c>
      <c r="F586" s="82">
        <v>3</v>
      </c>
      <c r="G586" s="82">
        <v>3</v>
      </c>
      <c r="H586" s="82">
        <v>3</v>
      </c>
      <c r="I586" s="77">
        <f t="shared" si="126"/>
        <v>16.25</v>
      </c>
      <c r="J586" s="75">
        <v>15</v>
      </c>
      <c r="K586" s="78">
        <f t="shared" si="127"/>
        <v>5.625</v>
      </c>
      <c r="L586" s="75">
        <v>15</v>
      </c>
      <c r="M586" s="78">
        <f t="shared" si="128"/>
        <v>5.625</v>
      </c>
      <c r="N586" s="77">
        <f t="shared" si="129"/>
        <v>11.25</v>
      </c>
      <c r="O586" s="75">
        <v>17</v>
      </c>
      <c r="P586" s="78">
        <f t="shared" si="130"/>
        <v>10.199999999999999</v>
      </c>
      <c r="Q586" s="75">
        <v>21</v>
      </c>
      <c r="R586" s="78">
        <f t="shared" si="131"/>
        <v>25.2</v>
      </c>
      <c r="S586" s="75">
        <v>18</v>
      </c>
      <c r="T586" s="78">
        <f t="shared" si="132"/>
        <v>3.6</v>
      </c>
      <c r="U586" s="75">
        <v>18</v>
      </c>
      <c r="V586" s="78">
        <f t="shared" si="133"/>
        <v>7.2</v>
      </c>
      <c r="W586" s="77">
        <f t="shared" si="134"/>
        <v>46.2</v>
      </c>
      <c r="X586" s="79">
        <f t="shared" si="135"/>
        <v>73.7</v>
      </c>
    </row>
    <row r="587" spans="1:24" x14ac:dyDescent="0.25">
      <c r="A587" s="82">
        <v>30</v>
      </c>
      <c r="B587" s="82" t="s">
        <v>49</v>
      </c>
      <c r="C587" s="82" t="s">
        <v>803</v>
      </c>
      <c r="D587" s="82" t="s">
        <v>4136</v>
      </c>
      <c r="E587" s="82">
        <v>4</v>
      </c>
      <c r="F587" s="82">
        <v>3</v>
      </c>
      <c r="G587" s="82">
        <v>3</v>
      </c>
      <c r="H587" s="82">
        <v>3</v>
      </c>
      <c r="I587" s="77">
        <f t="shared" si="126"/>
        <v>16.25</v>
      </c>
      <c r="J587" s="75">
        <v>11</v>
      </c>
      <c r="K587" s="78">
        <f t="shared" si="127"/>
        <v>4.125</v>
      </c>
      <c r="L587" s="75">
        <v>14</v>
      </c>
      <c r="M587" s="78">
        <f t="shared" si="128"/>
        <v>5.25</v>
      </c>
      <c r="N587" s="77">
        <f t="shared" si="129"/>
        <v>9.375</v>
      </c>
      <c r="O587" s="75">
        <v>19</v>
      </c>
      <c r="P587" s="78">
        <f t="shared" si="130"/>
        <v>11.4</v>
      </c>
      <c r="Q587" s="75">
        <v>20</v>
      </c>
      <c r="R587" s="78">
        <f t="shared" si="131"/>
        <v>24</v>
      </c>
      <c r="S587" s="75">
        <v>21</v>
      </c>
      <c r="T587" s="78">
        <f t="shared" si="132"/>
        <v>4.2</v>
      </c>
      <c r="U587" s="75">
        <v>21</v>
      </c>
      <c r="V587" s="78">
        <f t="shared" si="133"/>
        <v>8.4</v>
      </c>
      <c r="W587" s="77">
        <f t="shared" si="134"/>
        <v>48</v>
      </c>
      <c r="X587" s="79">
        <f t="shared" si="135"/>
        <v>73.625</v>
      </c>
    </row>
    <row r="588" spans="1:24" x14ac:dyDescent="0.25">
      <c r="A588" s="82">
        <v>31</v>
      </c>
      <c r="B588" s="82" t="s">
        <v>794</v>
      </c>
      <c r="C588" s="82" t="s">
        <v>1095</v>
      </c>
      <c r="D588" s="82" t="s">
        <v>27</v>
      </c>
      <c r="E588" s="82">
        <v>5</v>
      </c>
      <c r="F588" s="82">
        <v>3</v>
      </c>
      <c r="G588" s="82">
        <v>3</v>
      </c>
      <c r="H588" s="82">
        <v>3</v>
      </c>
      <c r="I588" s="77">
        <f t="shared" si="126"/>
        <v>17.5</v>
      </c>
      <c r="J588" s="75">
        <v>11</v>
      </c>
      <c r="K588" s="78">
        <f t="shared" si="127"/>
        <v>4.125</v>
      </c>
      <c r="L588" s="75">
        <v>13</v>
      </c>
      <c r="M588" s="78">
        <f t="shared" si="128"/>
        <v>4.875</v>
      </c>
      <c r="N588" s="77">
        <f t="shared" si="129"/>
        <v>9</v>
      </c>
      <c r="O588" s="75">
        <v>19</v>
      </c>
      <c r="P588" s="78">
        <f t="shared" si="130"/>
        <v>11.4</v>
      </c>
      <c r="Q588" s="75">
        <v>20</v>
      </c>
      <c r="R588" s="78">
        <f t="shared" si="131"/>
        <v>24</v>
      </c>
      <c r="S588" s="75">
        <v>21</v>
      </c>
      <c r="T588" s="78">
        <f t="shared" si="132"/>
        <v>4.2</v>
      </c>
      <c r="U588" s="75">
        <v>18</v>
      </c>
      <c r="V588" s="78">
        <f t="shared" si="133"/>
        <v>7.2</v>
      </c>
      <c r="W588" s="77">
        <f t="shared" si="134"/>
        <v>46.800000000000004</v>
      </c>
      <c r="X588" s="79">
        <f t="shared" si="135"/>
        <v>73.300000000000011</v>
      </c>
    </row>
    <row r="589" spans="1:24" x14ac:dyDescent="0.25">
      <c r="A589" s="82">
        <v>32</v>
      </c>
      <c r="B589" s="123" t="s">
        <v>115</v>
      </c>
      <c r="C589" s="123" t="s">
        <v>221</v>
      </c>
      <c r="D589" s="123" t="s">
        <v>27</v>
      </c>
      <c r="E589" s="82">
        <v>3</v>
      </c>
      <c r="F589" s="82">
        <v>4</v>
      </c>
      <c r="G589" s="82">
        <v>4</v>
      </c>
      <c r="H589" s="82">
        <v>3</v>
      </c>
      <c r="I589" s="77">
        <f t="shared" si="126"/>
        <v>17.5</v>
      </c>
      <c r="J589" s="75">
        <v>10</v>
      </c>
      <c r="K589" s="78">
        <f t="shared" si="127"/>
        <v>3.75</v>
      </c>
      <c r="L589" s="75">
        <v>15</v>
      </c>
      <c r="M589" s="78">
        <f t="shared" si="128"/>
        <v>5.625</v>
      </c>
      <c r="N589" s="77">
        <f t="shared" si="129"/>
        <v>9.375</v>
      </c>
      <c r="O589" s="75">
        <v>17</v>
      </c>
      <c r="P589" s="78">
        <f t="shared" si="130"/>
        <v>10.199999999999999</v>
      </c>
      <c r="Q589" s="75">
        <v>20</v>
      </c>
      <c r="R589" s="78">
        <f t="shared" si="131"/>
        <v>24</v>
      </c>
      <c r="S589" s="75">
        <v>17</v>
      </c>
      <c r="T589" s="78">
        <f t="shared" si="132"/>
        <v>3.4000000000000004</v>
      </c>
      <c r="U589" s="75">
        <v>22</v>
      </c>
      <c r="V589" s="78">
        <f t="shared" si="133"/>
        <v>8.8000000000000007</v>
      </c>
      <c r="W589" s="77">
        <f t="shared" si="134"/>
        <v>46.400000000000006</v>
      </c>
      <c r="X589" s="79">
        <f t="shared" si="135"/>
        <v>73.275000000000006</v>
      </c>
    </row>
    <row r="590" spans="1:24" x14ac:dyDescent="0.25">
      <c r="A590" s="82">
        <v>33</v>
      </c>
      <c r="B590" s="123" t="s">
        <v>4137</v>
      </c>
      <c r="C590" s="123" t="s">
        <v>3905</v>
      </c>
      <c r="D590" s="123" t="s">
        <v>101</v>
      </c>
      <c r="E590" s="82">
        <v>4</v>
      </c>
      <c r="F590" s="82">
        <v>4</v>
      </c>
      <c r="G590" s="82">
        <v>4</v>
      </c>
      <c r="H590" s="82">
        <v>3</v>
      </c>
      <c r="I590" s="77">
        <f t="shared" si="126"/>
        <v>18.75</v>
      </c>
      <c r="J590" s="75">
        <v>14</v>
      </c>
      <c r="K590" s="78">
        <f t="shared" si="127"/>
        <v>5.25</v>
      </c>
      <c r="L590" s="75">
        <v>16</v>
      </c>
      <c r="M590" s="78">
        <f t="shared" si="128"/>
        <v>6</v>
      </c>
      <c r="N590" s="77">
        <f t="shared" si="129"/>
        <v>11.25</v>
      </c>
      <c r="O590" s="75">
        <v>18</v>
      </c>
      <c r="P590" s="78">
        <f t="shared" si="130"/>
        <v>10.799999999999999</v>
      </c>
      <c r="Q590" s="75">
        <v>18</v>
      </c>
      <c r="R590" s="78">
        <f t="shared" si="131"/>
        <v>21.599999999999998</v>
      </c>
      <c r="S590" s="75">
        <v>14</v>
      </c>
      <c r="T590" s="78">
        <f t="shared" si="132"/>
        <v>2.8000000000000003</v>
      </c>
      <c r="U590" s="75">
        <v>20</v>
      </c>
      <c r="V590" s="78">
        <f t="shared" si="133"/>
        <v>8</v>
      </c>
      <c r="W590" s="77">
        <f t="shared" si="134"/>
        <v>43.199999999999996</v>
      </c>
      <c r="X590" s="79">
        <f t="shared" si="135"/>
        <v>73.199999999999989</v>
      </c>
    </row>
    <row r="591" spans="1:24" x14ac:dyDescent="0.25">
      <c r="A591" s="82">
        <v>34</v>
      </c>
      <c r="B591" s="123" t="s">
        <v>4138</v>
      </c>
      <c r="C591" s="123" t="s">
        <v>935</v>
      </c>
      <c r="D591" s="123" t="s">
        <v>1016</v>
      </c>
      <c r="E591" s="82">
        <v>5</v>
      </c>
      <c r="F591" s="82">
        <v>5</v>
      </c>
      <c r="G591" s="82">
        <v>4</v>
      </c>
      <c r="H591" s="82">
        <v>4</v>
      </c>
      <c r="I591" s="77">
        <f t="shared" si="126"/>
        <v>22.5</v>
      </c>
      <c r="J591" s="75">
        <v>16</v>
      </c>
      <c r="K591" s="78">
        <f t="shared" si="127"/>
        <v>6</v>
      </c>
      <c r="L591" s="75">
        <v>20</v>
      </c>
      <c r="M591" s="78">
        <f t="shared" si="128"/>
        <v>7.5</v>
      </c>
      <c r="N591" s="77">
        <f t="shared" si="129"/>
        <v>13.5</v>
      </c>
      <c r="O591" s="75">
        <v>17</v>
      </c>
      <c r="P591" s="78">
        <f t="shared" si="130"/>
        <v>10.199999999999999</v>
      </c>
      <c r="Q591" s="75">
        <v>17</v>
      </c>
      <c r="R591" s="78">
        <f t="shared" si="131"/>
        <v>20.399999999999999</v>
      </c>
      <c r="S591" s="75">
        <v>13</v>
      </c>
      <c r="T591" s="78">
        <f t="shared" si="132"/>
        <v>2.6</v>
      </c>
      <c r="U591" s="75">
        <v>8</v>
      </c>
      <c r="V591" s="78">
        <f t="shared" si="133"/>
        <v>3.2</v>
      </c>
      <c r="W591" s="77">
        <f t="shared" si="134"/>
        <v>36.4</v>
      </c>
      <c r="X591" s="79">
        <f t="shared" si="135"/>
        <v>72.400000000000006</v>
      </c>
    </row>
    <row r="592" spans="1:24" x14ac:dyDescent="0.25">
      <c r="A592" s="82">
        <v>35</v>
      </c>
      <c r="B592" s="82" t="s">
        <v>251</v>
      </c>
      <c r="C592" s="82" t="s">
        <v>893</v>
      </c>
      <c r="D592" s="82" t="s">
        <v>69</v>
      </c>
      <c r="E592" s="82">
        <v>5</v>
      </c>
      <c r="F592" s="82">
        <v>4</v>
      </c>
      <c r="G592" s="82">
        <v>2</v>
      </c>
      <c r="H592" s="82">
        <v>3</v>
      </c>
      <c r="I592" s="77">
        <f t="shared" si="126"/>
        <v>17.5</v>
      </c>
      <c r="J592" s="75">
        <v>11</v>
      </c>
      <c r="K592" s="78">
        <f t="shared" si="127"/>
        <v>4.125</v>
      </c>
      <c r="L592" s="75">
        <v>11</v>
      </c>
      <c r="M592" s="78">
        <f t="shared" si="128"/>
        <v>4.125</v>
      </c>
      <c r="N592" s="77">
        <f t="shared" si="129"/>
        <v>8.25</v>
      </c>
      <c r="O592" s="75">
        <v>17</v>
      </c>
      <c r="P592" s="78">
        <f t="shared" si="130"/>
        <v>10.199999999999999</v>
      </c>
      <c r="Q592" s="75">
        <v>21</v>
      </c>
      <c r="R592" s="78">
        <f t="shared" si="131"/>
        <v>25.2</v>
      </c>
      <c r="S592" s="75">
        <v>16</v>
      </c>
      <c r="T592" s="78">
        <f t="shared" si="132"/>
        <v>3.2</v>
      </c>
      <c r="U592" s="75">
        <v>20</v>
      </c>
      <c r="V592" s="78">
        <f t="shared" si="133"/>
        <v>8</v>
      </c>
      <c r="W592" s="77">
        <f t="shared" si="134"/>
        <v>46.6</v>
      </c>
      <c r="X592" s="79">
        <f t="shared" si="135"/>
        <v>72.349999999999994</v>
      </c>
    </row>
    <row r="593" spans="1:24" x14ac:dyDescent="0.25">
      <c r="A593" s="82">
        <v>36</v>
      </c>
      <c r="B593" s="82" t="s">
        <v>1359</v>
      </c>
      <c r="C593" s="82" t="s">
        <v>800</v>
      </c>
      <c r="D593" s="82" t="s">
        <v>1397</v>
      </c>
      <c r="E593" s="82">
        <v>3</v>
      </c>
      <c r="F593" s="82">
        <v>3</v>
      </c>
      <c r="G593" s="82">
        <v>3</v>
      </c>
      <c r="H593" s="82">
        <v>4</v>
      </c>
      <c r="I593" s="77">
        <f t="shared" si="126"/>
        <v>16.25</v>
      </c>
      <c r="J593" s="75">
        <v>11</v>
      </c>
      <c r="K593" s="78">
        <f t="shared" si="127"/>
        <v>4.125</v>
      </c>
      <c r="L593" s="75">
        <v>14</v>
      </c>
      <c r="M593" s="78">
        <f t="shared" si="128"/>
        <v>5.25</v>
      </c>
      <c r="N593" s="77">
        <f t="shared" si="129"/>
        <v>9.375</v>
      </c>
      <c r="O593" s="75">
        <v>19</v>
      </c>
      <c r="P593" s="78">
        <f t="shared" si="130"/>
        <v>11.4</v>
      </c>
      <c r="Q593" s="75">
        <v>21</v>
      </c>
      <c r="R593" s="78">
        <f t="shared" si="131"/>
        <v>25.2</v>
      </c>
      <c r="S593" s="75">
        <v>17</v>
      </c>
      <c r="T593" s="78">
        <f t="shared" si="132"/>
        <v>3.4000000000000004</v>
      </c>
      <c r="U593" s="75">
        <v>16</v>
      </c>
      <c r="V593" s="78">
        <f t="shared" si="133"/>
        <v>6.4</v>
      </c>
      <c r="W593" s="77">
        <f t="shared" si="134"/>
        <v>46.4</v>
      </c>
      <c r="X593" s="79">
        <f t="shared" si="135"/>
        <v>72.025000000000006</v>
      </c>
    </row>
    <row r="594" spans="1:24" x14ac:dyDescent="0.25">
      <c r="A594" s="82">
        <v>37</v>
      </c>
      <c r="B594" s="82" t="s">
        <v>1088</v>
      </c>
      <c r="C594" s="82" t="s">
        <v>971</v>
      </c>
      <c r="D594" s="82" t="s">
        <v>99</v>
      </c>
      <c r="E594" s="82">
        <v>3</v>
      </c>
      <c r="F594" s="82">
        <v>3</v>
      </c>
      <c r="G594" s="82">
        <v>2</v>
      </c>
      <c r="H594" s="82">
        <v>3</v>
      </c>
      <c r="I594" s="77">
        <f t="shared" si="126"/>
        <v>13.75</v>
      </c>
      <c r="J594" s="75">
        <v>8</v>
      </c>
      <c r="K594" s="78">
        <f t="shared" si="127"/>
        <v>3</v>
      </c>
      <c r="L594" s="75">
        <v>13</v>
      </c>
      <c r="M594" s="78">
        <f t="shared" si="128"/>
        <v>4.875</v>
      </c>
      <c r="N594" s="77">
        <f t="shared" si="129"/>
        <v>7.875</v>
      </c>
      <c r="O594" s="75">
        <v>19</v>
      </c>
      <c r="P594" s="78">
        <f t="shared" si="130"/>
        <v>11.4</v>
      </c>
      <c r="Q594" s="75">
        <v>23</v>
      </c>
      <c r="R594" s="78">
        <f t="shared" si="131"/>
        <v>27.599999999999998</v>
      </c>
      <c r="S594" s="75">
        <v>20</v>
      </c>
      <c r="T594" s="78">
        <f t="shared" si="132"/>
        <v>4</v>
      </c>
      <c r="U594" s="75">
        <v>18</v>
      </c>
      <c r="V594" s="78">
        <f t="shared" si="133"/>
        <v>7.2</v>
      </c>
      <c r="W594" s="77">
        <f t="shared" si="134"/>
        <v>50.2</v>
      </c>
      <c r="X594" s="79">
        <f t="shared" si="135"/>
        <v>71.825000000000003</v>
      </c>
    </row>
    <row r="595" spans="1:24" x14ac:dyDescent="0.25">
      <c r="A595" s="82">
        <v>38</v>
      </c>
      <c r="B595" s="82" t="s">
        <v>4139</v>
      </c>
      <c r="C595" s="82" t="s">
        <v>189</v>
      </c>
      <c r="D595" s="82" t="s">
        <v>79</v>
      </c>
      <c r="E595" s="82">
        <v>4</v>
      </c>
      <c r="F595" s="82">
        <v>4</v>
      </c>
      <c r="G595" s="82">
        <v>3</v>
      </c>
      <c r="H595" s="82">
        <v>4</v>
      </c>
      <c r="I595" s="77">
        <f t="shared" si="126"/>
        <v>18.75</v>
      </c>
      <c r="J595" s="75">
        <v>13</v>
      </c>
      <c r="K595" s="78">
        <f t="shared" si="127"/>
        <v>4.875</v>
      </c>
      <c r="L595" s="75">
        <v>18</v>
      </c>
      <c r="M595" s="78">
        <f t="shared" si="128"/>
        <v>6.75</v>
      </c>
      <c r="N595" s="77">
        <f t="shared" si="129"/>
        <v>11.625</v>
      </c>
      <c r="O595" s="75">
        <v>17</v>
      </c>
      <c r="P595" s="78">
        <f t="shared" si="130"/>
        <v>10.199999999999999</v>
      </c>
      <c r="Q595" s="75">
        <v>17</v>
      </c>
      <c r="R595" s="78">
        <f t="shared" si="131"/>
        <v>20.399999999999999</v>
      </c>
      <c r="S595" s="75">
        <v>12</v>
      </c>
      <c r="T595" s="78">
        <f t="shared" si="132"/>
        <v>2.4000000000000004</v>
      </c>
      <c r="U595" s="75">
        <v>21</v>
      </c>
      <c r="V595" s="78">
        <f t="shared" si="133"/>
        <v>8.4</v>
      </c>
      <c r="W595" s="77">
        <f t="shared" si="134"/>
        <v>41.4</v>
      </c>
      <c r="X595" s="79">
        <f t="shared" si="135"/>
        <v>71.775000000000006</v>
      </c>
    </row>
    <row r="596" spans="1:24" x14ac:dyDescent="0.25">
      <c r="A596" s="82">
        <v>39</v>
      </c>
      <c r="B596" s="82" t="s">
        <v>856</v>
      </c>
      <c r="C596" s="82" t="s">
        <v>974</v>
      </c>
      <c r="D596" s="82" t="s">
        <v>4140</v>
      </c>
      <c r="E596" s="82">
        <v>4</v>
      </c>
      <c r="F596" s="82">
        <v>4</v>
      </c>
      <c r="G596" s="82">
        <v>4</v>
      </c>
      <c r="H596" s="82">
        <v>4</v>
      </c>
      <c r="I596" s="77">
        <f t="shared" si="126"/>
        <v>20</v>
      </c>
      <c r="J596" s="75">
        <v>13</v>
      </c>
      <c r="K596" s="78">
        <f t="shared" si="127"/>
        <v>4.875</v>
      </c>
      <c r="L596" s="75">
        <v>16</v>
      </c>
      <c r="M596" s="78">
        <f t="shared" si="128"/>
        <v>6</v>
      </c>
      <c r="N596" s="77">
        <f t="shared" si="129"/>
        <v>10.875</v>
      </c>
      <c r="O596" s="75">
        <v>19</v>
      </c>
      <c r="P596" s="78">
        <f t="shared" si="130"/>
        <v>11.4</v>
      </c>
      <c r="Q596" s="75">
        <v>15</v>
      </c>
      <c r="R596" s="78">
        <f t="shared" si="131"/>
        <v>18</v>
      </c>
      <c r="S596" s="75">
        <v>19</v>
      </c>
      <c r="T596" s="78">
        <f t="shared" si="132"/>
        <v>3.8000000000000003</v>
      </c>
      <c r="U596" s="75">
        <v>19</v>
      </c>
      <c r="V596" s="78">
        <f t="shared" si="133"/>
        <v>7.6000000000000005</v>
      </c>
      <c r="W596" s="77">
        <f t="shared" si="134"/>
        <v>40.799999999999997</v>
      </c>
      <c r="X596" s="79">
        <f t="shared" si="135"/>
        <v>71.674999999999997</v>
      </c>
    </row>
    <row r="597" spans="1:24" x14ac:dyDescent="0.25">
      <c r="A597" s="82">
        <v>40</v>
      </c>
      <c r="B597" s="82" t="s">
        <v>4141</v>
      </c>
      <c r="C597" s="82" t="s">
        <v>4048</v>
      </c>
      <c r="D597" s="82" t="s">
        <v>4142</v>
      </c>
      <c r="E597" s="82">
        <v>3</v>
      </c>
      <c r="F597" s="82">
        <v>3</v>
      </c>
      <c r="G597" s="82">
        <v>3</v>
      </c>
      <c r="H597" s="82">
        <v>3</v>
      </c>
      <c r="I597" s="77">
        <f t="shared" si="126"/>
        <v>15</v>
      </c>
      <c r="J597" s="75">
        <v>8</v>
      </c>
      <c r="K597" s="78">
        <f t="shared" si="127"/>
        <v>3</v>
      </c>
      <c r="L597" s="75">
        <v>13</v>
      </c>
      <c r="M597" s="78">
        <f t="shared" si="128"/>
        <v>4.875</v>
      </c>
      <c r="N597" s="77">
        <f t="shared" si="129"/>
        <v>7.875</v>
      </c>
      <c r="O597" s="75">
        <v>22</v>
      </c>
      <c r="P597" s="78">
        <f t="shared" si="130"/>
        <v>13.2</v>
      </c>
      <c r="Q597" s="75">
        <v>22</v>
      </c>
      <c r="R597" s="78">
        <f t="shared" si="131"/>
        <v>26.4</v>
      </c>
      <c r="S597" s="75">
        <v>17</v>
      </c>
      <c r="T597" s="78">
        <f t="shared" si="132"/>
        <v>3.4000000000000004</v>
      </c>
      <c r="U597" s="75">
        <v>14</v>
      </c>
      <c r="V597" s="78">
        <f t="shared" si="133"/>
        <v>5.6000000000000005</v>
      </c>
      <c r="W597" s="77">
        <f t="shared" si="134"/>
        <v>48.599999999999994</v>
      </c>
      <c r="X597" s="79">
        <f t="shared" si="135"/>
        <v>71.474999999999994</v>
      </c>
    </row>
    <row r="598" spans="1:24" x14ac:dyDescent="0.25">
      <c r="A598" s="82">
        <v>41</v>
      </c>
      <c r="B598" s="123" t="s">
        <v>4143</v>
      </c>
      <c r="C598" s="123" t="s">
        <v>1044</v>
      </c>
      <c r="D598" s="123" t="s">
        <v>820</v>
      </c>
      <c r="E598" s="82">
        <v>3</v>
      </c>
      <c r="F598" s="82">
        <v>3</v>
      </c>
      <c r="G598" s="82">
        <v>3</v>
      </c>
      <c r="H598" s="82">
        <v>3</v>
      </c>
      <c r="I598" s="77">
        <f t="shared" si="126"/>
        <v>15</v>
      </c>
      <c r="J598" s="75">
        <v>9</v>
      </c>
      <c r="K598" s="78">
        <f t="shared" si="127"/>
        <v>3.375</v>
      </c>
      <c r="L598" s="75">
        <v>15</v>
      </c>
      <c r="M598" s="78">
        <f t="shared" si="128"/>
        <v>5.625</v>
      </c>
      <c r="N598" s="77">
        <f t="shared" si="129"/>
        <v>9</v>
      </c>
      <c r="O598" s="75">
        <v>20</v>
      </c>
      <c r="P598" s="78">
        <f t="shared" si="130"/>
        <v>12</v>
      </c>
      <c r="Q598" s="75">
        <v>20</v>
      </c>
      <c r="R598" s="78">
        <f t="shared" si="131"/>
        <v>24</v>
      </c>
      <c r="S598" s="75">
        <v>17</v>
      </c>
      <c r="T598" s="78">
        <f t="shared" si="132"/>
        <v>3.4000000000000004</v>
      </c>
      <c r="U598" s="75">
        <v>19</v>
      </c>
      <c r="V598" s="78">
        <f t="shared" si="133"/>
        <v>7.6000000000000005</v>
      </c>
      <c r="W598" s="77">
        <f t="shared" si="134"/>
        <v>47</v>
      </c>
      <c r="X598" s="79">
        <f t="shared" si="135"/>
        <v>71</v>
      </c>
    </row>
    <row r="599" spans="1:24" x14ac:dyDescent="0.25">
      <c r="A599" s="82">
        <v>42</v>
      </c>
      <c r="B599" s="123" t="s">
        <v>876</v>
      </c>
      <c r="C599" s="123" t="s">
        <v>828</v>
      </c>
      <c r="D599" s="123" t="s">
        <v>4144</v>
      </c>
      <c r="E599" s="82">
        <v>4</v>
      </c>
      <c r="F599" s="82">
        <v>3</v>
      </c>
      <c r="G599" s="82">
        <v>3</v>
      </c>
      <c r="H599" s="82">
        <v>3</v>
      </c>
      <c r="I599" s="77">
        <f t="shared" si="126"/>
        <v>16.25</v>
      </c>
      <c r="J599" s="75">
        <v>9</v>
      </c>
      <c r="K599" s="78">
        <f t="shared" si="127"/>
        <v>3.375</v>
      </c>
      <c r="L599" s="75">
        <v>15</v>
      </c>
      <c r="M599" s="78">
        <f t="shared" si="128"/>
        <v>5.625</v>
      </c>
      <c r="N599" s="77">
        <f t="shared" si="129"/>
        <v>9</v>
      </c>
      <c r="O599" s="75">
        <v>16</v>
      </c>
      <c r="P599" s="78">
        <f t="shared" si="130"/>
        <v>9.6</v>
      </c>
      <c r="Q599" s="75">
        <v>19</v>
      </c>
      <c r="R599" s="78">
        <f t="shared" si="131"/>
        <v>22.8</v>
      </c>
      <c r="S599" s="75">
        <v>21</v>
      </c>
      <c r="T599" s="78">
        <f t="shared" si="132"/>
        <v>4.2</v>
      </c>
      <c r="U599" s="75">
        <v>21</v>
      </c>
      <c r="V599" s="78">
        <f t="shared" si="133"/>
        <v>8.4</v>
      </c>
      <c r="W599" s="77">
        <f t="shared" si="134"/>
        <v>45</v>
      </c>
      <c r="X599" s="79">
        <f t="shared" si="135"/>
        <v>70.25</v>
      </c>
    </row>
    <row r="600" spans="1:24" x14ac:dyDescent="0.25">
      <c r="A600" s="82">
        <v>43</v>
      </c>
      <c r="B600" s="82" t="s">
        <v>4145</v>
      </c>
      <c r="C600" s="82" t="s">
        <v>797</v>
      </c>
      <c r="D600" s="82" t="s">
        <v>1397</v>
      </c>
      <c r="E600" s="82">
        <v>5</v>
      </c>
      <c r="F600" s="82">
        <v>4</v>
      </c>
      <c r="G600" s="82">
        <v>4</v>
      </c>
      <c r="H600" s="82">
        <v>4</v>
      </c>
      <c r="I600" s="77">
        <f t="shared" si="126"/>
        <v>21.25</v>
      </c>
      <c r="J600" s="75">
        <v>14</v>
      </c>
      <c r="K600" s="78">
        <f t="shared" si="127"/>
        <v>5.25</v>
      </c>
      <c r="L600" s="75">
        <v>17</v>
      </c>
      <c r="M600" s="78">
        <f t="shared" si="128"/>
        <v>6.375</v>
      </c>
      <c r="N600" s="77">
        <f t="shared" si="129"/>
        <v>11.625</v>
      </c>
      <c r="O600" s="75">
        <v>20</v>
      </c>
      <c r="P600" s="78">
        <f t="shared" si="130"/>
        <v>12</v>
      </c>
      <c r="Q600" s="75">
        <v>12</v>
      </c>
      <c r="R600" s="78">
        <f t="shared" si="131"/>
        <v>14.399999999999999</v>
      </c>
      <c r="S600" s="75">
        <v>19</v>
      </c>
      <c r="T600" s="78">
        <f t="shared" si="132"/>
        <v>3.8000000000000003</v>
      </c>
      <c r="U600" s="75">
        <v>16</v>
      </c>
      <c r="V600" s="78">
        <f t="shared" si="133"/>
        <v>6.4</v>
      </c>
      <c r="W600" s="77">
        <f t="shared" si="134"/>
        <v>36.6</v>
      </c>
      <c r="X600" s="79">
        <f t="shared" si="135"/>
        <v>69.474999999999994</v>
      </c>
    </row>
    <row r="601" spans="1:24" x14ac:dyDescent="0.25">
      <c r="A601" s="82">
        <v>44</v>
      </c>
      <c r="B601" s="82" t="s">
        <v>195</v>
      </c>
      <c r="C601" s="82" t="s">
        <v>4086</v>
      </c>
      <c r="D601" s="82" t="s">
        <v>56</v>
      </c>
      <c r="E601" s="82">
        <v>3</v>
      </c>
      <c r="F601" s="82">
        <v>3</v>
      </c>
      <c r="G601" s="82">
        <v>4</v>
      </c>
      <c r="H601" s="82">
        <v>5</v>
      </c>
      <c r="I601" s="77">
        <f t="shared" si="126"/>
        <v>18.75</v>
      </c>
      <c r="J601" s="75">
        <v>19</v>
      </c>
      <c r="K601" s="78">
        <f t="shared" si="127"/>
        <v>7.125</v>
      </c>
      <c r="L601" s="75">
        <v>17</v>
      </c>
      <c r="M601" s="78">
        <f t="shared" si="128"/>
        <v>6.375</v>
      </c>
      <c r="N601" s="77">
        <f t="shared" si="129"/>
        <v>13.5</v>
      </c>
      <c r="O601" s="75">
        <v>19</v>
      </c>
      <c r="P601" s="78">
        <f t="shared" si="130"/>
        <v>11.4</v>
      </c>
      <c r="Q601" s="75">
        <v>15</v>
      </c>
      <c r="R601" s="78">
        <f t="shared" si="131"/>
        <v>18</v>
      </c>
      <c r="S601" s="75">
        <v>14</v>
      </c>
      <c r="T601" s="78">
        <f t="shared" si="132"/>
        <v>2.8000000000000003</v>
      </c>
      <c r="U601" s="75">
        <v>10</v>
      </c>
      <c r="V601" s="78">
        <f t="shared" si="133"/>
        <v>4</v>
      </c>
      <c r="W601" s="77">
        <f t="shared" si="134"/>
        <v>36.199999999999996</v>
      </c>
      <c r="X601" s="79">
        <f t="shared" si="135"/>
        <v>68.449999999999989</v>
      </c>
    </row>
    <row r="602" spans="1:24" x14ac:dyDescent="0.25">
      <c r="A602" s="82">
        <v>45</v>
      </c>
      <c r="B602" s="82" t="s">
        <v>1249</v>
      </c>
      <c r="C602" s="82" t="s">
        <v>204</v>
      </c>
      <c r="D602" s="82" t="s">
        <v>4146</v>
      </c>
      <c r="E602" s="82">
        <v>4</v>
      </c>
      <c r="F602" s="82">
        <v>2</v>
      </c>
      <c r="G602" s="82">
        <v>2</v>
      </c>
      <c r="H602" s="82">
        <v>3</v>
      </c>
      <c r="I602" s="77">
        <f t="shared" si="126"/>
        <v>13.75</v>
      </c>
      <c r="J602" s="75">
        <v>9</v>
      </c>
      <c r="K602" s="78">
        <f t="shared" si="127"/>
        <v>3.375</v>
      </c>
      <c r="L602" s="75">
        <v>11</v>
      </c>
      <c r="M602" s="78">
        <f t="shared" si="128"/>
        <v>4.125</v>
      </c>
      <c r="N602" s="77">
        <f t="shared" si="129"/>
        <v>7.5</v>
      </c>
      <c r="O602" s="75">
        <v>17</v>
      </c>
      <c r="P602" s="78">
        <f t="shared" si="130"/>
        <v>10.199999999999999</v>
      </c>
      <c r="Q602" s="75">
        <v>23</v>
      </c>
      <c r="R602" s="78">
        <f t="shared" si="131"/>
        <v>27.599999999999998</v>
      </c>
      <c r="S602" s="75">
        <v>19</v>
      </c>
      <c r="T602" s="78">
        <f t="shared" si="132"/>
        <v>3.8000000000000003</v>
      </c>
      <c r="U602" s="75">
        <v>14</v>
      </c>
      <c r="V602" s="78">
        <f t="shared" si="133"/>
        <v>5.6000000000000005</v>
      </c>
      <c r="W602" s="77">
        <f t="shared" si="134"/>
        <v>47.199999999999996</v>
      </c>
      <c r="X602" s="79">
        <f t="shared" si="135"/>
        <v>68.449999999999989</v>
      </c>
    </row>
    <row r="603" spans="1:24" x14ac:dyDescent="0.25">
      <c r="A603" s="82">
        <v>46</v>
      </c>
      <c r="B603" s="82" t="s">
        <v>1005</v>
      </c>
      <c r="C603" s="82" t="s">
        <v>1080</v>
      </c>
      <c r="D603" s="82" t="s">
        <v>4147</v>
      </c>
      <c r="E603" s="82">
        <v>3</v>
      </c>
      <c r="F603" s="82">
        <v>3</v>
      </c>
      <c r="G603" s="82">
        <v>2</v>
      </c>
      <c r="H603" s="82">
        <v>3</v>
      </c>
      <c r="I603" s="77">
        <f t="shared" si="126"/>
        <v>13.75</v>
      </c>
      <c r="J603" s="75">
        <v>8</v>
      </c>
      <c r="K603" s="78">
        <f t="shared" si="127"/>
        <v>3</v>
      </c>
      <c r="L603" s="75">
        <v>12</v>
      </c>
      <c r="M603" s="78">
        <f t="shared" si="128"/>
        <v>4.5</v>
      </c>
      <c r="N603" s="77">
        <f t="shared" si="129"/>
        <v>7.5</v>
      </c>
      <c r="O603" s="75">
        <v>21</v>
      </c>
      <c r="P603" s="78">
        <f t="shared" si="130"/>
        <v>12.6</v>
      </c>
      <c r="Q603" s="75">
        <v>19</v>
      </c>
      <c r="R603" s="78">
        <f t="shared" si="131"/>
        <v>22.8</v>
      </c>
      <c r="S603" s="75">
        <v>18</v>
      </c>
      <c r="T603" s="78">
        <f t="shared" si="132"/>
        <v>3.6</v>
      </c>
      <c r="U603" s="75">
        <v>20</v>
      </c>
      <c r="V603" s="78">
        <f t="shared" si="133"/>
        <v>8</v>
      </c>
      <c r="W603" s="77">
        <f t="shared" si="134"/>
        <v>47</v>
      </c>
      <c r="X603" s="79">
        <f t="shared" si="135"/>
        <v>68.25</v>
      </c>
    </row>
    <row r="604" spans="1:24" x14ac:dyDescent="0.25">
      <c r="A604" s="82">
        <v>47</v>
      </c>
      <c r="B604" s="82" t="s">
        <v>207</v>
      </c>
      <c r="C604" s="82" t="s">
        <v>859</v>
      </c>
      <c r="D604" s="82" t="s">
        <v>4148</v>
      </c>
      <c r="E604" s="82">
        <v>4</v>
      </c>
      <c r="F604" s="82">
        <v>4</v>
      </c>
      <c r="G604" s="82">
        <v>4</v>
      </c>
      <c r="H604" s="82">
        <v>4</v>
      </c>
      <c r="I604" s="77">
        <f t="shared" si="126"/>
        <v>20</v>
      </c>
      <c r="J604" s="75">
        <v>14</v>
      </c>
      <c r="K604" s="78">
        <f t="shared" si="127"/>
        <v>5.25</v>
      </c>
      <c r="L604" s="75">
        <v>18</v>
      </c>
      <c r="M604" s="78">
        <f t="shared" si="128"/>
        <v>6.75</v>
      </c>
      <c r="N604" s="77">
        <f t="shared" si="129"/>
        <v>12</v>
      </c>
      <c r="O604" s="75">
        <v>14</v>
      </c>
      <c r="P604" s="78">
        <f t="shared" si="130"/>
        <v>8.4</v>
      </c>
      <c r="Q604" s="75">
        <v>18</v>
      </c>
      <c r="R604" s="78">
        <f t="shared" si="131"/>
        <v>21.599999999999998</v>
      </c>
      <c r="S604" s="75">
        <v>13</v>
      </c>
      <c r="T604" s="78">
        <f t="shared" si="132"/>
        <v>2.6</v>
      </c>
      <c r="U604" s="75">
        <v>9</v>
      </c>
      <c r="V604" s="78">
        <f t="shared" si="133"/>
        <v>3.6</v>
      </c>
      <c r="W604" s="77">
        <f t="shared" si="134"/>
        <v>36.200000000000003</v>
      </c>
      <c r="X604" s="79">
        <f t="shared" si="135"/>
        <v>68.2</v>
      </c>
    </row>
    <row r="605" spans="1:24" x14ac:dyDescent="0.25">
      <c r="A605" s="82">
        <v>48</v>
      </c>
      <c r="B605" s="82" t="s">
        <v>790</v>
      </c>
      <c r="C605" s="82" t="s">
        <v>876</v>
      </c>
      <c r="D605" s="82" t="s">
        <v>1006</v>
      </c>
      <c r="E605" s="82">
        <v>3</v>
      </c>
      <c r="F605" s="82">
        <v>3</v>
      </c>
      <c r="G605" s="82">
        <v>2</v>
      </c>
      <c r="H605" s="82">
        <v>3</v>
      </c>
      <c r="I605" s="77">
        <f t="shared" si="126"/>
        <v>13.75</v>
      </c>
      <c r="J605" s="75">
        <v>11</v>
      </c>
      <c r="K605" s="78">
        <f t="shared" si="127"/>
        <v>4.125</v>
      </c>
      <c r="L605" s="75">
        <v>13</v>
      </c>
      <c r="M605" s="78">
        <f t="shared" si="128"/>
        <v>4.875</v>
      </c>
      <c r="N605" s="77">
        <f t="shared" si="129"/>
        <v>9</v>
      </c>
      <c r="O605" s="75">
        <v>15</v>
      </c>
      <c r="P605" s="78">
        <f t="shared" si="130"/>
        <v>9</v>
      </c>
      <c r="Q605" s="75">
        <v>20</v>
      </c>
      <c r="R605" s="78">
        <f t="shared" si="131"/>
        <v>24</v>
      </c>
      <c r="S605" s="75">
        <v>21</v>
      </c>
      <c r="T605" s="78">
        <f t="shared" si="132"/>
        <v>4.2</v>
      </c>
      <c r="U605" s="75">
        <v>20</v>
      </c>
      <c r="V605" s="78">
        <f t="shared" si="133"/>
        <v>8</v>
      </c>
      <c r="W605" s="77">
        <f t="shared" si="134"/>
        <v>45.2</v>
      </c>
      <c r="X605" s="79">
        <f t="shared" si="135"/>
        <v>67.95</v>
      </c>
    </row>
    <row r="606" spans="1:24" x14ac:dyDescent="0.25">
      <c r="A606" s="82">
        <v>49</v>
      </c>
      <c r="B606" s="123" t="s">
        <v>949</v>
      </c>
      <c r="C606" s="123" t="s">
        <v>221</v>
      </c>
      <c r="D606" s="123" t="s">
        <v>65</v>
      </c>
      <c r="E606" s="82">
        <v>3</v>
      </c>
      <c r="F606" s="82">
        <v>2</v>
      </c>
      <c r="G606" s="82">
        <v>3</v>
      </c>
      <c r="H606" s="82">
        <v>3</v>
      </c>
      <c r="I606" s="77">
        <f t="shared" si="126"/>
        <v>13.75</v>
      </c>
      <c r="J606" s="75">
        <v>9</v>
      </c>
      <c r="K606" s="78">
        <f t="shared" si="127"/>
        <v>3.375</v>
      </c>
      <c r="L606" s="75">
        <v>9</v>
      </c>
      <c r="M606" s="78">
        <f t="shared" si="128"/>
        <v>3.375</v>
      </c>
      <c r="N606" s="77">
        <f t="shared" si="129"/>
        <v>6.75</v>
      </c>
      <c r="O606" s="75">
        <v>19</v>
      </c>
      <c r="P606" s="78">
        <f t="shared" si="130"/>
        <v>11.4</v>
      </c>
      <c r="Q606" s="75">
        <v>22</v>
      </c>
      <c r="R606" s="78">
        <f t="shared" si="131"/>
        <v>26.4</v>
      </c>
      <c r="S606" s="75">
        <v>19</v>
      </c>
      <c r="T606" s="78">
        <f t="shared" si="132"/>
        <v>3.8000000000000003</v>
      </c>
      <c r="U606" s="75">
        <v>14</v>
      </c>
      <c r="V606" s="78">
        <f t="shared" si="133"/>
        <v>5.6000000000000005</v>
      </c>
      <c r="W606" s="77">
        <f t="shared" si="134"/>
        <v>47.199999999999996</v>
      </c>
      <c r="X606" s="79">
        <f t="shared" si="135"/>
        <v>67.699999999999989</v>
      </c>
    </row>
    <row r="607" spans="1:24" x14ac:dyDescent="0.25">
      <c r="A607" s="82">
        <v>50</v>
      </c>
      <c r="B607" s="123" t="s">
        <v>4028</v>
      </c>
      <c r="C607" s="123" t="s">
        <v>3980</v>
      </c>
      <c r="D607" s="123" t="s">
        <v>3981</v>
      </c>
      <c r="E607" s="82">
        <v>5</v>
      </c>
      <c r="F607" s="82">
        <v>3</v>
      </c>
      <c r="G607" s="82">
        <v>2</v>
      </c>
      <c r="H607" s="82">
        <v>2</v>
      </c>
      <c r="I607" s="77">
        <f t="shared" si="126"/>
        <v>15</v>
      </c>
      <c r="J607" s="75">
        <v>8</v>
      </c>
      <c r="K607" s="78">
        <f t="shared" si="127"/>
        <v>3</v>
      </c>
      <c r="L607" s="75">
        <v>12</v>
      </c>
      <c r="M607" s="78">
        <f t="shared" si="128"/>
        <v>4.5</v>
      </c>
      <c r="N607" s="77">
        <f t="shared" si="129"/>
        <v>7.5</v>
      </c>
      <c r="O607" s="75">
        <v>20</v>
      </c>
      <c r="P607" s="78">
        <f t="shared" si="130"/>
        <v>12</v>
      </c>
      <c r="Q607" s="75">
        <v>18</v>
      </c>
      <c r="R607" s="78">
        <f t="shared" si="131"/>
        <v>21.599999999999998</v>
      </c>
      <c r="S607" s="75">
        <v>15</v>
      </c>
      <c r="T607" s="78">
        <f t="shared" si="132"/>
        <v>3</v>
      </c>
      <c r="U607" s="75">
        <v>21</v>
      </c>
      <c r="V607" s="78">
        <f t="shared" si="133"/>
        <v>8.4</v>
      </c>
      <c r="W607" s="77">
        <f t="shared" si="134"/>
        <v>44.999999999999993</v>
      </c>
      <c r="X607" s="79">
        <f t="shared" si="135"/>
        <v>67.5</v>
      </c>
    </row>
    <row r="608" spans="1:24" x14ac:dyDescent="0.25">
      <c r="A608" s="82">
        <v>51</v>
      </c>
      <c r="B608" s="123" t="s">
        <v>963</v>
      </c>
      <c r="C608" s="123" t="s">
        <v>1001</v>
      </c>
      <c r="D608" s="123" t="s">
        <v>4126</v>
      </c>
      <c r="E608" s="82">
        <v>4</v>
      </c>
      <c r="F608" s="82">
        <v>3</v>
      </c>
      <c r="G608" s="82">
        <v>4</v>
      </c>
      <c r="H608" s="82">
        <v>3</v>
      </c>
      <c r="I608" s="77">
        <f t="shared" si="126"/>
        <v>17.5</v>
      </c>
      <c r="J608" s="75">
        <v>8</v>
      </c>
      <c r="K608" s="78">
        <f t="shared" si="127"/>
        <v>3</v>
      </c>
      <c r="L608" s="75">
        <v>15</v>
      </c>
      <c r="M608" s="78">
        <f t="shared" si="128"/>
        <v>5.625</v>
      </c>
      <c r="N608" s="77">
        <f t="shared" si="129"/>
        <v>8.625</v>
      </c>
      <c r="O608" s="75">
        <v>20</v>
      </c>
      <c r="P608" s="78">
        <f t="shared" si="130"/>
        <v>12</v>
      </c>
      <c r="Q608" s="75">
        <v>18</v>
      </c>
      <c r="R608" s="78">
        <f t="shared" si="131"/>
        <v>21.599999999999998</v>
      </c>
      <c r="S608" s="75">
        <v>12</v>
      </c>
      <c r="T608" s="78">
        <f t="shared" si="132"/>
        <v>2.4000000000000004</v>
      </c>
      <c r="U608" s="75">
        <v>12</v>
      </c>
      <c r="V608" s="78">
        <f t="shared" si="133"/>
        <v>4.8000000000000007</v>
      </c>
      <c r="W608" s="77">
        <f t="shared" si="134"/>
        <v>40.799999999999997</v>
      </c>
      <c r="X608" s="79">
        <f t="shared" si="135"/>
        <v>66.924999999999997</v>
      </c>
    </row>
    <row r="609" spans="1:24" x14ac:dyDescent="0.25">
      <c r="A609" s="82">
        <v>52</v>
      </c>
      <c r="B609" s="81" t="s">
        <v>86</v>
      </c>
      <c r="C609" s="81" t="s">
        <v>848</v>
      </c>
      <c r="D609" s="81" t="s">
        <v>1121</v>
      </c>
      <c r="E609" s="81">
        <v>4</v>
      </c>
      <c r="F609" s="81">
        <v>4</v>
      </c>
      <c r="G609" s="81">
        <v>4</v>
      </c>
      <c r="H609" s="81">
        <v>4</v>
      </c>
      <c r="I609" s="77">
        <f t="shared" si="126"/>
        <v>20</v>
      </c>
      <c r="J609" s="75">
        <v>18</v>
      </c>
      <c r="K609" s="78">
        <f t="shared" si="127"/>
        <v>6.75</v>
      </c>
      <c r="L609" s="75">
        <v>19</v>
      </c>
      <c r="M609" s="78">
        <f t="shared" si="128"/>
        <v>7.125</v>
      </c>
      <c r="N609" s="77">
        <f t="shared" si="129"/>
        <v>13.875</v>
      </c>
      <c r="O609" s="75">
        <v>13</v>
      </c>
      <c r="P609" s="78">
        <f t="shared" si="130"/>
        <v>7.8</v>
      </c>
      <c r="Q609" s="75">
        <v>15</v>
      </c>
      <c r="R609" s="78">
        <f t="shared" si="131"/>
        <v>18</v>
      </c>
      <c r="S609" s="75">
        <v>15</v>
      </c>
      <c r="T609" s="78">
        <f t="shared" si="132"/>
        <v>3</v>
      </c>
      <c r="U609" s="75">
        <v>10</v>
      </c>
      <c r="V609" s="78">
        <f t="shared" si="133"/>
        <v>4</v>
      </c>
      <c r="W609" s="77">
        <f t="shared" si="134"/>
        <v>32.799999999999997</v>
      </c>
      <c r="X609" s="79">
        <f t="shared" si="135"/>
        <v>66.674999999999997</v>
      </c>
    </row>
    <row r="610" spans="1:24" x14ac:dyDescent="0.25">
      <c r="A610" s="82">
        <v>53</v>
      </c>
      <c r="B610" s="82" t="s">
        <v>1046</v>
      </c>
      <c r="C610" s="82" t="s">
        <v>991</v>
      </c>
      <c r="D610" s="82" t="s">
        <v>111</v>
      </c>
      <c r="E610" s="82">
        <v>4</v>
      </c>
      <c r="F610" s="82">
        <v>4</v>
      </c>
      <c r="G610" s="82">
        <v>5</v>
      </c>
      <c r="H610" s="82">
        <v>5</v>
      </c>
      <c r="I610" s="77">
        <f t="shared" si="126"/>
        <v>22.5</v>
      </c>
      <c r="J610" s="75">
        <v>18</v>
      </c>
      <c r="K610" s="78">
        <f t="shared" si="127"/>
        <v>6.75</v>
      </c>
      <c r="L610" s="75">
        <v>17</v>
      </c>
      <c r="M610" s="78">
        <f t="shared" si="128"/>
        <v>6.375</v>
      </c>
      <c r="N610" s="77">
        <f t="shared" si="129"/>
        <v>13.125</v>
      </c>
      <c r="O610" s="75">
        <v>14</v>
      </c>
      <c r="P610" s="78">
        <f t="shared" si="130"/>
        <v>8.4</v>
      </c>
      <c r="Q610" s="75">
        <v>13</v>
      </c>
      <c r="R610" s="78">
        <f t="shared" si="131"/>
        <v>15.6</v>
      </c>
      <c r="S610" s="75">
        <v>14</v>
      </c>
      <c r="T610" s="78">
        <f t="shared" si="132"/>
        <v>2.8000000000000003</v>
      </c>
      <c r="U610" s="75">
        <v>10</v>
      </c>
      <c r="V610" s="78">
        <f t="shared" si="133"/>
        <v>4</v>
      </c>
      <c r="W610" s="77">
        <f t="shared" si="134"/>
        <v>30.8</v>
      </c>
      <c r="X610" s="79">
        <f t="shared" si="135"/>
        <v>66.424999999999997</v>
      </c>
    </row>
    <row r="611" spans="1:24" x14ac:dyDescent="0.25">
      <c r="A611" s="82">
        <v>54</v>
      </c>
      <c r="B611" s="82" t="s">
        <v>1136</v>
      </c>
      <c r="C611" s="82" t="s">
        <v>815</v>
      </c>
      <c r="D611" s="82" t="s">
        <v>1274</v>
      </c>
      <c r="E611" s="82">
        <v>3</v>
      </c>
      <c r="F611" s="82">
        <v>2</v>
      </c>
      <c r="G611" s="82">
        <v>3</v>
      </c>
      <c r="H611" s="82">
        <v>3</v>
      </c>
      <c r="I611" s="77">
        <f t="shared" si="126"/>
        <v>13.75</v>
      </c>
      <c r="J611" s="75">
        <v>8</v>
      </c>
      <c r="K611" s="78">
        <f t="shared" si="127"/>
        <v>3</v>
      </c>
      <c r="L611" s="75">
        <v>8</v>
      </c>
      <c r="M611" s="78">
        <f t="shared" si="128"/>
        <v>3</v>
      </c>
      <c r="N611" s="77">
        <f t="shared" si="129"/>
        <v>6</v>
      </c>
      <c r="O611" s="75">
        <v>13</v>
      </c>
      <c r="P611" s="78">
        <f t="shared" si="130"/>
        <v>7.8</v>
      </c>
      <c r="Q611" s="75">
        <v>22</v>
      </c>
      <c r="R611" s="78">
        <f t="shared" si="131"/>
        <v>26.4</v>
      </c>
      <c r="S611" s="75">
        <v>20</v>
      </c>
      <c r="T611" s="78">
        <f t="shared" si="132"/>
        <v>4</v>
      </c>
      <c r="U611" s="75">
        <v>21</v>
      </c>
      <c r="V611" s="78">
        <f t="shared" si="133"/>
        <v>8.4</v>
      </c>
      <c r="W611" s="77">
        <f t="shared" si="134"/>
        <v>46.599999999999994</v>
      </c>
      <c r="X611" s="79">
        <f t="shared" si="135"/>
        <v>66.349999999999994</v>
      </c>
    </row>
    <row r="612" spans="1:24" x14ac:dyDescent="0.25">
      <c r="A612" s="82">
        <v>55</v>
      </c>
      <c r="B612" s="82" t="s">
        <v>73</v>
      </c>
      <c r="C612" s="82" t="s">
        <v>816</v>
      </c>
      <c r="D612" s="82" t="s">
        <v>111</v>
      </c>
      <c r="E612" s="82">
        <v>3</v>
      </c>
      <c r="F612" s="82">
        <v>3</v>
      </c>
      <c r="G612" s="82">
        <v>3</v>
      </c>
      <c r="H612" s="82">
        <v>3</v>
      </c>
      <c r="I612" s="77">
        <f t="shared" si="126"/>
        <v>15</v>
      </c>
      <c r="J612" s="75">
        <v>9</v>
      </c>
      <c r="K612" s="78">
        <f t="shared" si="127"/>
        <v>3.375</v>
      </c>
      <c r="L612" s="75">
        <v>11</v>
      </c>
      <c r="M612" s="78">
        <f t="shared" si="128"/>
        <v>4.125</v>
      </c>
      <c r="N612" s="77">
        <f t="shared" si="129"/>
        <v>7.5</v>
      </c>
      <c r="O612" s="75">
        <v>18</v>
      </c>
      <c r="P612" s="78">
        <f t="shared" si="130"/>
        <v>10.799999999999999</v>
      </c>
      <c r="Q612" s="75">
        <v>18</v>
      </c>
      <c r="R612" s="78">
        <f t="shared" si="131"/>
        <v>21.599999999999998</v>
      </c>
      <c r="S612" s="75">
        <v>15</v>
      </c>
      <c r="T612" s="78">
        <f t="shared" si="132"/>
        <v>3</v>
      </c>
      <c r="U612" s="75">
        <v>19</v>
      </c>
      <c r="V612" s="78">
        <f t="shared" si="133"/>
        <v>7.6000000000000005</v>
      </c>
      <c r="W612" s="77">
        <f t="shared" si="134"/>
        <v>43</v>
      </c>
      <c r="X612" s="79">
        <f t="shared" si="135"/>
        <v>65.5</v>
      </c>
    </row>
    <row r="613" spans="1:24" x14ac:dyDescent="0.25">
      <c r="A613" s="82">
        <v>56</v>
      </c>
      <c r="B613" s="82" t="s">
        <v>854</v>
      </c>
      <c r="C613" s="82" t="s">
        <v>780</v>
      </c>
      <c r="D613" s="82" t="s">
        <v>4149</v>
      </c>
      <c r="E613" s="82">
        <v>4</v>
      </c>
      <c r="F613" s="82">
        <v>4</v>
      </c>
      <c r="G613" s="82">
        <v>3</v>
      </c>
      <c r="H613" s="82">
        <v>4</v>
      </c>
      <c r="I613" s="77">
        <f t="shared" si="126"/>
        <v>18.75</v>
      </c>
      <c r="J613" s="75">
        <v>17</v>
      </c>
      <c r="K613" s="78">
        <f t="shared" si="127"/>
        <v>6.375</v>
      </c>
      <c r="L613" s="75">
        <v>17</v>
      </c>
      <c r="M613" s="78">
        <f t="shared" si="128"/>
        <v>6.375</v>
      </c>
      <c r="N613" s="77">
        <f t="shared" si="129"/>
        <v>12.75</v>
      </c>
      <c r="O613" s="75">
        <v>17</v>
      </c>
      <c r="P613" s="78">
        <f t="shared" si="130"/>
        <v>10.199999999999999</v>
      </c>
      <c r="Q613" s="75">
        <v>14</v>
      </c>
      <c r="R613" s="78">
        <f t="shared" si="131"/>
        <v>16.8</v>
      </c>
      <c r="S613" s="75">
        <v>11</v>
      </c>
      <c r="T613" s="78">
        <f t="shared" si="132"/>
        <v>2.2000000000000002</v>
      </c>
      <c r="U613" s="75">
        <v>12</v>
      </c>
      <c r="V613" s="78">
        <f t="shared" si="133"/>
        <v>4.8000000000000007</v>
      </c>
      <c r="W613" s="77">
        <f t="shared" si="134"/>
        <v>34</v>
      </c>
      <c r="X613" s="79">
        <f t="shared" si="135"/>
        <v>65.5</v>
      </c>
    </row>
    <row r="614" spans="1:24" x14ac:dyDescent="0.25">
      <c r="A614" s="82">
        <v>57</v>
      </c>
      <c r="B614" s="123" t="s">
        <v>4124</v>
      </c>
      <c r="C614" s="123" t="s">
        <v>905</v>
      </c>
      <c r="D614" s="123" t="s">
        <v>4150</v>
      </c>
      <c r="E614" s="82">
        <v>3</v>
      </c>
      <c r="F614" s="82">
        <v>3</v>
      </c>
      <c r="G614" s="82">
        <v>3</v>
      </c>
      <c r="H614" s="82">
        <v>2</v>
      </c>
      <c r="I614" s="77">
        <f t="shared" si="126"/>
        <v>13.75</v>
      </c>
      <c r="J614" s="75">
        <v>9</v>
      </c>
      <c r="K614" s="78">
        <f t="shared" si="127"/>
        <v>3.375</v>
      </c>
      <c r="L614" s="75">
        <v>11</v>
      </c>
      <c r="M614" s="78">
        <f t="shared" si="128"/>
        <v>4.125</v>
      </c>
      <c r="N614" s="77">
        <f t="shared" si="129"/>
        <v>7.5</v>
      </c>
      <c r="O614" s="75">
        <v>16</v>
      </c>
      <c r="P614" s="78">
        <f t="shared" si="130"/>
        <v>9.6</v>
      </c>
      <c r="Q614" s="75">
        <v>20</v>
      </c>
      <c r="R614" s="78">
        <f t="shared" si="131"/>
        <v>24</v>
      </c>
      <c r="S614" s="75">
        <v>17</v>
      </c>
      <c r="T614" s="78">
        <f t="shared" si="132"/>
        <v>3.4000000000000004</v>
      </c>
      <c r="U614" s="75">
        <v>18</v>
      </c>
      <c r="V614" s="78">
        <f t="shared" si="133"/>
        <v>7.2</v>
      </c>
      <c r="W614" s="77">
        <f t="shared" si="134"/>
        <v>44.2</v>
      </c>
      <c r="X614" s="79">
        <f t="shared" si="135"/>
        <v>65.45</v>
      </c>
    </row>
    <row r="615" spans="1:24" x14ac:dyDescent="0.25">
      <c r="A615" s="82">
        <v>58</v>
      </c>
      <c r="B615" s="123" t="s">
        <v>4151</v>
      </c>
      <c r="C615" s="123" t="s">
        <v>1026</v>
      </c>
      <c r="D615" s="123" t="s">
        <v>936</v>
      </c>
      <c r="E615" s="82">
        <v>4</v>
      </c>
      <c r="F615" s="82">
        <v>4</v>
      </c>
      <c r="G615" s="82">
        <v>3</v>
      </c>
      <c r="H615" s="82">
        <v>4</v>
      </c>
      <c r="I615" s="77">
        <f t="shared" si="126"/>
        <v>18.75</v>
      </c>
      <c r="J615" s="75">
        <v>12</v>
      </c>
      <c r="K615" s="78">
        <f t="shared" si="127"/>
        <v>4.5</v>
      </c>
      <c r="L615" s="75">
        <v>12</v>
      </c>
      <c r="M615" s="78">
        <f t="shared" si="128"/>
        <v>4.5</v>
      </c>
      <c r="N615" s="77">
        <f t="shared" si="129"/>
        <v>9</v>
      </c>
      <c r="O615" s="75">
        <v>16</v>
      </c>
      <c r="P615" s="78">
        <f t="shared" si="130"/>
        <v>9.6</v>
      </c>
      <c r="Q615" s="75">
        <v>16</v>
      </c>
      <c r="R615" s="78">
        <f t="shared" si="131"/>
        <v>19.2</v>
      </c>
      <c r="S615" s="75">
        <v>14</v>
      </c>
      <c r="T615" s="78">
        <f t="shared" si="132"/>
        <v>2.8000000000000003</v>
      </c>
      <c r="U615" s="75">
        <v>12</v>
      </c>
      <c r="V615" s="78">
        <f t="shared" si="133"/>
        <v>4.8000000000000007</v>
      </c>
      <c r="W615" s="77">
        <f t="shared" si="134"/>
        <v>36.4</v>
      </c>
      <c r="X615" s="79">
        <f t="shared" si="135"/>
        <v>64.150000000000006</v>
      </c>
    </row>
    <row r="616" spans="1:24" x14ac:dyDescent="0.25">
      <c r="A616" s="82">
        <v>59</v>
      </c>
      <c r="B616" s="82" t="s">
        <v>64</v>
      </c>
      <c r="C616" s="82" t="s">
        <v>962</v>
      </c>
      <c r="D616" s="82" t="s">
        <v>4056</v>
      </c>
      <c r="E616" s="82">
        <v>3</v>
      </c>
      <c r="F616" s="82">
        <v>2</v>
      </c>
      <c r="G616" s="82">
        <v>3</v>
      </c>
      <c r="H616" s="82">
        <v>3</v>
      </c>
      <c r="I616" s="77">
        <f t="shared" si="126"/>
        <v>13.75</v>
      </c>
      <c r="J616" s="75">
        <v>12</v>
      </c>
      <c r="K616" s="78">
        <f t="shared" si="127"/>
        <v>4.5</v>
      </c>
      <c r="L616" s="75">
        <v>13</v>
      </c>
      <c r="M616" s="78">
        <f t="shared" si="128"/>
        <v>4.875</v>
      </c>
      <c r="N616" s="77">
        <f t="shared" si="129"/>
        <v>9.375</v>
      </c>
      <c r="O616" s="75">
        <v>23</v>
      </c>
      <c r="P616" s="78">
        <f t="shared" si="130"/>
        <v>13.799999999999999</v>
      </c>
      <c r="Q616" s="75">
        <v>16</v>
      </c>
      <c r="R616" s="78">
        <f t="shared" si="131"/>
        <v>19.2</v>
      </c>
      <c r="S616" s="75">
        <v>15</v>
      </c>
      <c r="T616" s="78">
        <f t="shared" si="132"/>
        <v>3</v>
      </c>
      <c r="U616" s="75">
        <v>12</v>
      </c>
      <c r="V616" s="78">
        <f t="shared" si="133"/>
        <v>4.8000000000000007</v>
      </c>
      <c r="W616" s="77">
        <f t="shared" si="134"/>
        <v>40.799999999999997</v>
      </c>
      <c r="X616" s="79">
        <f t="shared" si="135"/>
        <v>63.924999999999997</v>
      </c>
    </row>
    <row r="617" spans="1:24" x14ac:dyDescent="0.25">
      <c r="A617" s="82">
        <v>60</v>
      </c>
      <c r="B617" s="123" t="s">
        <v>874</v>
      </c>
      <c r="C617" s="123" t="s">
        <v>63</v>
      </c>
      <c r="D617" s="123" t="s">
        <v>885</v>
      </c>
      <c r="E617" s="82">
        <v>5</v>
      </c>
      <c r="F617" s="82">
        <v>5</v>
      </c>
      <c r="G617" s="82">
        <v>4</v>
      </c>
      <c r="H617" s="82">
        <v>4</v>
      </c>
      <c r="I617" s="77">
        <f t="shared" si="126"/>
        <v>22.5</v>
      </c>
      <c r="J617" s="75">
        <v>17</v>
      </c>
      <c r="K617" s="78">
        <f t="shared" si="127"/>
        <v>6.375</v>
      </c>
      <c r="L617" s="75">
        <v>19</v>
      </c>
      <c r="M617" s="78">
        <f t="shared" si="128"/>
        <v>7.125</v>
      </c>
      <c r="N617" s="77">
        <f t="shared" si="129"/>
        <v>13.5</v>
      </c>
      <c r="O617" s="75">
        <v>13</v>
      </c>
      <c r="P617" s="78">
        <f t="shared" si="130"/>
        <v>7.8</v>
      </c>
      <c r="Q617" s="75">
        <v>10</v>
      </c>
      <c r="R617" s="78">
        <f t="shared" si="131"/>
        <v>12</v>
      </c>
      <c r="S617" s="75">
        <v>14</v>
      </c>
      <c r="T617" s="78">
        <f t="shared" si="132"/>
        <v>2.8000000000000003</v>
      </c>
      <c r="U617" s="75">
        <v>12</v>
      </c>
      <c r="V617" s="78">
        <f t="shared" si="133"/>
        <v>4.8000000000000007</v>
      </c>
      <c r="W617" s="77">
        <f t="shared" si="134"/>
        <v>27.400000000000002</v>
      </c>
      <c r="X617" s="79">
        <f t="shared" si="135"/>
        <v>63.400000000000006</v>
      </c>
    </row>
    <row r="618" spans="1:24" x14ac:dyDescent="0.25">
      <c r="A618" s="82">
        <v>61</v>
      </c>
      <c r="B618" s="123" t="s">
        <v>1331</v>
      </c>
      <c r="C618" s="123" t="s">
        <v>882</v>
      </c>
      <c r="D618" s="123" t="s">
        <v>153</v>
      </c>
      <c r="E618" s="82">
        <v>3</v>
      </c>
      <c r="F618" s="82">
        <v>3</v>
      </c>
      <c r="G618" s="82">
        <v>3</v>
      </c>
      <c r="H618" s="82">
        <v>2</v>
      </c>
      <c r="I618" s="77">
        <f t="shared" si="126"/>
        <v>13.75</v>
      </c>
      <c r="J618" s="75">
        <v>11</v>
      </c>
      <c r="K618" s="78">
        <f t="shared" si="127"/>
        <v>4.125</v>
      </c>
      <c r="L618" s="75">
        <v>11</v>
      </c>
      <c r="M618" s="78">
        <f t="shared" si="128"/>
        <v>4.125</v>
      </c>
      <c r="N618" s="77">
        <f t="shared" si="129"/>
        <v>8.25</v>
      </c>
      <c r="O618" s="75">
        <v>21</v>
      </c>
      <c r="P618" s="78">
        <f t="shared" si="130"/>
        <v>12.6</v>
      </c>
      <c r="Q618" s="75">
        <v>17</v>
      </c>
      <c r="R618" s="78">
        <f t="shared" si="131"/>
        <v>20.399999999999999</v>
      </c>
      <c r="S618" s="75">
        <v>9</v>
      </c>
      <c r="T618" s="78">
        <f t="shared" si="132"/>
        <v>1.8</v>
      </c>
      <c r="U618" s="75">
        <v>16</v>
      </c>
      <c r="V618" s="78">
        <f t="shared" si="133"/>
        <v>6.4</v>
      </c>
      <c r="W618" s="77">
        <f t="shared" si="134"/>
        <v>41.199999999999996</v>
      </c>
      <c r="X618" s="79">
        <f t="shared" si="135"/>
        <v>63.199999999999996</v>
      </c>
    </row>
    <row r="619" spans="1:24" x14ac:dyDescent="0.25">
      <c r="A619" s="82">
        <v>62</v>
      </c>
      <c r="B619" s="82" t="s">
        <v>3826</v>
      </c>
      <c r="C619" s="82" t="s">
        <v>797</v>
      </c>
      <c r="D619" s="82" t="s">
        <v>101</v>
      </c>
      <c r="E619" s="82">
        <v>3</v>
      </c>
      <c r="F619" s="82">
        <v>3</v>
      </c>
      <c r="G619" s="82">
        <v>2</v>
      </c>
      <c r="H619" s="82">
        <v>2</v>
      </c>
      <c r="I619" s="77">
        <f t="shared" si="126"/>
        <v>12.5</v>
      </c>
      <c r="J619" s="75">
        <v>13</v>
      </c>
      <c r="K619" s="78">
        <f t="shared" si="127"/>
        <v>4.875</v>
      </c>
      <c r="L619" s="75">
        <v>10</v>
      </c>
      <c r="M619" s="78">
        <f t="shared" si="128"/>
        <v>3.75</v>
      </c>
      <c r="N619" s="77">
        <f t="shared" si="129"/>
        <v>8.625</v>
      </c>
      <c r="O619" s="75">
        <v>14</v>
      </c>
      <c r="P619" s="78">
        <f t="shared" si="130"/>
        <v>8.4</v>
      </c>
      <c r="Q619" s="75">
        <v>20</v>
      </c>
      <c r="R619" s="78">
        <f t="shared" si="131"/>
        <v>24</v>
      </c>
      <c r="S619" s="75">
        <v>16</v>
      </c>
      <c r="T619" s="78">
        <f t="shared" si="132"/>
        <v>3.2</v>
      </c>
      <c r="U619" s="75">
        <v>15</v>
      </c>
      <c r="V619" s="78">
        <f t="shared" si="133"/>
        <v>6</v>
      </c>
      <c r="W619" s="77">
        <f t="shared" si="134"/>
        <v>41.6</v>
      </c>
      <c r="X619" s="79">
        <f t="shared" si="135"/>
        <v>62.725000000000001</v>
      </c>
    </row>
    <row r="620" spans="1:24" x14ac:dyDescent="0.25">
      <c r="A620" s="82">
        <v>63</v>
      </c>
      <c r="B620" s="82" t="s">
        <v>4152</v>
      </c>
      <c r="C620" s="82" t="s">
        <v>797</v>
      </c>
      <c r="D620" s="82" t="s">
        <v>975</v>
      </c>
      <c r="E620" s="82">
        <v>4</v>
      </c>
      <c r="F620" s="82">
        <v>3</v>
      </c>
      <c r="G620" s="82">
        <v>3</v>
      </c>
      <c r="H620" s="82">
        <v>2</v>
      </c>
      <c r="I620" s="77">
        <f t="shared" si="126"/>
        <v>15</v>
      </c>
      <c r="J620" s="75">
        <v>11</v>
      </c>
      <c r="K620" s="78">
        <f t="shared" si="127"/>
        <v>4.125</v>
      </c>
      <c r="L620" s="75">
        <v>14</v>
      </c>
      <c r="M620" s="78">
        <f t="shared" si="128"/>
        <v>5.25</v>
      </c>
      <c r="N620" s="77">
        <f t="shared" si="129"/>
        <v>9.375</v>
      </c>
      <c r="O620" s="75">
        <v>19</v>
      </c>
      <c r="P620" s="78">
        <f t="shared" si="130"/>
        <v>11.4</v>
      </c>
      <c r="Q620" s="75">
        <v>15</v>
      </c>
      <c r="R620" s="78">
        <f t="shared" si="131"/>
        <v>18</v>
      </c>
      <c r="S620" s="75">
        <v>16</v>
      </c>
      <c r="T620" s="78">
        <f t="shared" si="132"/>
        <v>3.2</v>
      </c>
      <c r="U620" s="75">
        <v>14</v>
      </c>
      <c r="V620" s="78">
        <f t="shared" si="133"/>
        <v>5.6000000000000005</v>
      </c>
      <c r="W620" s="77">
        <f t="shared" si="134"/>
        <v>38.200000000000003</v>
      </c>
      <c r="X620" s="79">
        <f t="shared" si="135"/>
        <v>62.575000000000003</v>
      </c>
    </row>
    <row r="621" spans="1:24" x14ac:dyDescent="0.25">
      <c r="A621" s="82">
        <v>64</v>
      </c>
      <c r="B621" s="81" t="s">
        <v>1064</v>
      </c>
      <c r="C621" s="81" t="s">
        <v>890</v>
      </c>
      <c r="D621" s="81" t="s">
        <v>53</v>
      </c>
      <c r="E621" s="81">
        <v>4</v>
      </c>
      <c r="F621" s="81">
        <v>3</v>
      </c>
      <c r="G621" s="81">
        <v>3</v>
      </c>
      <c r="H621" s="81">
        <v>3</v>
      </c>
      <c r="I621" s="77">
        <f t="shared" si="126"/>
        <v>16.25</v>
      </c>
      <c r="J621" s="122">
        <v>9</v>
      </c>
      <c r="K621" s="78">
        <f t="shared" si="127"/>
        <v>3.375</v>
      </c>
      <c r="L621" s="122">
        <v>15</v>
      </c>
      <c r="M621" s="78">
        <f t="shared" si="128"/>
        <v>5.625</v>
      </c>
      <c r="N621" s="77">
        <f t="shared" si="129"/>
        <v>9</v>
      </c>
      <c r="O621" s="122">
        <v>14</v>
      </c>
      <c r="P621" s="78">
        <f t="shared" si="130"/>
        <v>8.4</v>
      </c>
      <c r="Q621" s="122">
        <v>16</v>
      </c>
      <c r="R621" s="78">
        <f t="shared" si="131"/>
        <v>19.2</v>
      </c>
      <c r="S621" s="122">
        <v>17</v>
      </c>
      <c r="T621" s="78">
        <f t="shared" si="132"/>
        <v>3.4000000000000004</v>
      </c>
      <c r="U621" s="122">
        <v>8</v>
      </c>
      <c r="V621" s="78">
        <f t="shared" si="133"/>
        <v>3.2</v>
      </c>
      <c r="W621" s="77">
        <f t="shared" si="134"/>
        <v>34.200000000000003</v>
      </c>
      <c r="X621" s="79">
        <f t="shared" si="135"/>
        <v>59.45</v>
      </c>
    </row>
    <row r="622" spans="1:24" x14ac:dyDescent="0.25">
      <c r="A622" s="400"/>
      <c r="B622" s="400"/>
      <c r="C622" s="400"/>
      <c r="D622" s="400"/>
      <c r="E622" s="400"/>
      <c r="F622" s="400"/>
      <c r="G622" s="400"/>
      <c r="H622" s="400"/>
      <c r="I622" s="402"/>
      <c r="J622" s="400"/>
      <c r="K622" s="402"/>
      <c r="L622" s="400"/>
      <c r="M622" s="402"/>
      <c r="N622" s="402"/>
      <c r="O622" s="400"/>
      <c r="P622" s="402"/>
      <c r="Q622" s="400"/>
      <c r="R622" s="402"/>
      <c r="S622" s="400"/>
      <c r="T622" s="402"/>
      <c r="U622" s="400"/>
      <c r="V622" s="402"/>
      <c r="W622" s="402"/>
      <c r="X622" s="402"/>
    </row>
    <row r="623" spans="1:24" x14ac:dyDescent="0.25">
      <c r="A623" s="513"/>
      <c r="B623" s="514"/>
      <c r="C623" s="514"/>
      <c r="D623" s="514"/>
      <c r="E623" s="514"/>
      <c r="F623" s="514"/>
      <c r="G623" s="514"/>
      <c r="H623" s="514"/>
      <c r="I623" s="514"/>
      <c r="J623" s="514"/>
      <c r="K623" s="514"/>
      <c r="L623" s="514"/>
      <c r="M623" s="514"/>
      <c r="N623" s="514"/>
      <c r="O623" s="514"/>
      <c r="P623" s="514"/>
      <c r="Q623" s="514"/>
      <c r="R623" s="514"/>
      <c r="S623" s="514"/>
      <c r="T623" s="514"/>
      <c r="U623" s="514"/>
      <c r="V623" s="514"/>
      <c r="W623" s="514"/>
      <c r="X623" s="514"/>
    </row>
    <row r="624" spans="1:24" x14ac:dyDescent="0.25">
      <c r="A624" s="504" t="s">
        <v>3888</v>
      </c>
      <c r="B624" s="505"/>
      <c r="C624" s="505"/>
      <c r="D624" s="505"/>
      <c r="E624" s="505"/>
      <c r="F624" s="505"/>
      <c r="G624" s="505"/>
      <c r="H624" s="505"/>
      <c r="I624" s="505"/>
      <c r="J624" s="505"/>
      <c r="K624" s="505"/>
      <c r="L624" s="505"/>
      <c r="M624" s="505"/>
      <c r="N624" s="505"/>
      <c r="O624" s="505"/>
      <c r="P624" s="505"/>
      <c r="Q624" s="505"/>
      <c r="R624" s="505"/>
      <c r="S624" s="505"/>
      <c r="T624" s="505"/>
      <c r="U624" s="505"/>
      <c r="V624" s="505"/>
      <c r="W624" s="505"/>
      <c r="X624" s="505"/>
    </row>
    <row r="625" spans="1:24" x14ac:dyDescent="0.25">
      <c r="A625" s="504" t="s">
        <v>3889</v>
      </c>
      <c r="B625" s="505"/>
      <c r="C625" s="505"/>
      <c r="D625" s="505"/>
      <c r="E625" s="505"/>
      <c r="F625" s="505"/>
      <c r="G625" s="505"/>
      <c r="H625" s="505"/>
      <c r="I625" s="505"/>
      <c r="J625" s="505"/>
      <c r="K625" s="505"/>
      <c r="L625" s="505"/>
      <c r="M625" s="505"/>
      <c r="N625" s="505"/>
      <c r="O625" s="505"/>
      <c r="P625" s="505"/>
      <c r="Q625" s="505"/>
      <c r="R625" s="505"/>
      <c r="S625" s="505"/>
      <c r="T625" s="505"/>
      <c r="U625" s="505"/>
      <c r="V625" s="505"/>
      <c r="W625" s="505"/>
      <c r="X625" s="505"/>
    </row>
    <row r="626" spans="1:24" x14ac:dyDescent="0.25">
      <c r="A626" s="504" t="s">
        <v>4052</v>
      </c>
      <c r="B626" s="505"/>
      <c r="C626" s="505"/>
      <c r="D626" s="505"/>
      <c r="E626" s="505"/>
      <c r="F626" s="505"/>
      <c r="G626" s="505"/>
      <c r="H626" s="505"/>
      <c r="I626" s="505"/>
      <c r="J626" s="505"/>
      <c r="K626" s="505"/>
      <c r="L626" s="505"/>
      <c r="M626" s="505"/>
      <c r="N626" s="505"/>
      <c r="O626" s="505"/>
      <c r="P626" s="505"/>
      <c r="Q626" s="505"/>
      <c r="R626" s="505"/>
      <c r="S626" s="505"/>
      <c r="T626" s="505"/>
      <c r="U626" s="505"/>
      <c r="V626" s="505"/>
      <c r="W626" s="505"/>
      <c r="X626" s="505"/>
    </row>
    <row r="627" spans="1:24" x14ac:dyDescent="0.25">
      <c r="A627" s="400"/>
      <c r="B627" s="409"/>
      <c r="C627" s="409"/>
      <c r="D627" s="409"/>
      <c r="E627" s="409"/>
      <c r="F627" s="409"/>
      <c r="G627" s="409"/>
      <c r="H627" s="409"/>
      <c r="I627" s="409"/>
      <c r="J627" s="409"/>
      <c r="K627" s="409"/>
      <c r="L627" s="409"/>
      <c r="M627" s="409"/>
      <c r="N627" s="409"/>
      <c r="O627" s="409"/>
      <c r="P627" s="409"/>
      <c r="Q627" s="409"/>
      <c r="R627" s="409"/>
      <c r="S627" s="409"/>
      <c r="T627" s="409"/>
      <c r="U627" s="409"/>
      <c r="V627" s="409"/>
      <c r="W627" s="409"/>
      <c r="X627" s="409"/>
    </row>
    <row r="628" spans="1:24" x14ac:dyDescent="0.25">
      <c r="A628" s="400"/>
      <c r="B628" s="409"/>
      <c r="C628" s="409"/>
      <c r="D628" s="409"/>
      <c r="E628" s="409"/>
      <c r="F628" s="409"/>
      <c r="G628" s="409"/>
      <c r="H628" s="409"/>
      <c r="I628" s="409"/>
      <c r="J628" s="409"/>
      <c r="K628" s="409"/>
      <c r="L628" s="409"/>
      <c r="M628" s="409"/>
      <c r="N628" s="409"/>
      <c r="O628" s="409"/>
      <c r="P628" s="409"/>
      <c r="Q628" s="409"/>
      <c r="R628" s="409"/>
      <c r="S628" s="409"/>
      <c r="T628" s="409"/>
      <c r="U628" s="409"/>
      <c r="V628" s="409"/>
      <c r="W628" s="409"/>
      <c r="X628" s="409"/>
    </row>
    <row r="629" spans="1:24" ht="15.75" thickBot="1" x14ac:dyDescent="0.3">
      <c r="A629" s="512" t="s">
        <v>4153</v>
      </c>
      <c r="B629" s="511"/>
      <c r="C629" s="511"/>
      <c r="D629" s="511"/>
      <c r="E629" s="511"/>
      <c r="F629" s="511"/>
      <c r="G629" s="511"/>
      <c r="H629" s="511"/>
      <c r="I629" s="511"/>
      <c r="J629" s="511"/>
      <c r="K629" s="511"/>
      <c r="L629" s="511"/>
      <c r="M629" s="511"/>
      <c r="N629" s="511"/>
      <c r="O629" s="511"/>
      <c r="P629" s="511"/>
      <c r="Q629" s="511"/>
      <c r="R629" s="511"/>
      <c r="S629" s="511"/>
      <c r="T629" s="511"/>
      <c r="U629" s="511"/>
      <c r="V629" s="511"/>
      <c r="W629" s="511"/>
      <c r="X629" s="511"/>
    </row>
    <row r="630" spans="1:24" ht="16.5" thickBot="1" x14ac:dyDescent="0.3">
      <c r="A630" s="83"/>
      <c r="B630" s="84" t="s">
        <v>755</v>
      </c>
      <c r="C630" s="84"/>
      <c r="D630" s="85"/>
      <c r="E630" s="86"/>
      <c r="F630" s="87"/>
      <c r="G630" s="87"/>
      <c r="H630" s="87"/>
      <c r="I630" s="88"/>
      <c r="J630" s="89"/>
      <c r="K630" s="90"/>
      <c r="L630" s="89"/>
      <c r="M630" s="90" t="s">
        <v>756</v>
      </c>
      <c r="N630" s="91"/>
      <c r="O630" s="92"/>
      <c r="P630" s="93"/>
      <c r="Q630" s="92"/>
      <c r="R630" s="93"/>
      <c r="S630" s="92"/>
      <c r="T630" s="93"/>
      <c r="U630" s="92"/>
      <c r="V630" s="93"/>
      <c r="W630" s="94"/>
      <c r="X630" s="95"/>
    </row>
    <row r="631" spans="1:24" ht="15.75" thickBot="1" x14ac:dyDescent="0.3">
      <c r="A631" s="96"/>
      <c r="B631" s="97"/>
      <c r="C631" s="97"/>
      <c r="D631" s="98"/>
      <c r="E631" s="99" t="s">
        <v>860</v>
      </c>
      <c r="F631" s="100"/>
      <c r="G631" s="100"/>
      <c r="H631" s="100"/>
      <c r="I631" s="101"/>
      <c r="J631" s="102" t="s">
        <v>861</v>
      </c>
      <c r="K631" s="103"/>
      <c r="L631" s="104"/>
      <c r="M631" s="105"/>
      <c r="N631" s="106"/>
      <c r="O631" s="107"/>
      <c r="P631" s="93"/>
      <c r="Q631" s="92"/>
      <c r="R631" s="93" t="s">
        <v>759</v>
      </c>
      <c r="S631" s="108"/>
      <c r="T631" s="109"/>
      <c r="U631" s="108"/>
      <c r="V631" s="109"/>
      <c r="W631" s="110"/>
      <c r="X631" s="111"/>
    </row>
    <row r="632" spans="1:24" ht="15.75" thickBot="1" x14ac:dyDescent="0.3">
      <c r="A632" s="112" t="s">
        <v>760</v>
      </c>
      <c r="B632" s="100" t="s">
        <v>2</v>
      </c>
      <c r="C632" s="113" t="s">
        <v>862</v>
      </c>
      <c r="D632" s="100" t="s">
        <v>3</v>
      </c>
      <c r="E632" s="100">
        <v>6</v>
      </c>
      <c r="F632" s="100">
        <v>7</v>
      </c>
      <c r="G632" s="100">
        <v>8</v>
      </c>
      <c r="H632" s="100">
        <v>9</v>
      </c>
      <c r="I632" s="114" t="s">
        <v>762</v>
      </c>
      <c r="J632" s="115" t="s">
        <v>863</v>
      </c>
      <c r="K632" s="116"/>
      <c r="L632" s="117" t="s">
        <v>864</v>
      </c>
      <c r="M632" s="116"/>
      <c r="N632" s="118" t="s">
        <v>762</v>
      </c>
      <c r="O632" s="99" t="s">
        <v>865</v>
      </c>
      <c r="P632" s="119"/>
      <c r="Q632" s="99" t="s">
        <v>866</v>
      </c>
      <c r="R632" s="119"/>
      <c r="S632" s="99" t="s">
        <v>867</v>
      </c>
      <c r="T632" s="119"/>
      <c r="U632" s="99" t="s">
        <v>868</v>
      </c>
      <c r="V632" s="119"/>
      <c r="W632" s="120" t="s">
        <v>762</v>
      </c>
      <c r="X632" s="121" t="s">
        <v>762</v>
      </c>
    </row>
    <row r="633" spans="1:24" x14ac:dyDescent="0.25">
      <c r="A633" s="82">
        <v>65</v>
      </c>
      <c r="B633" s="81" t="s">
        <v>4154</v>
      </c>
      <c r="C633" s="81" t="s">
        <v>770</v>
      </c>
      <c r="D633" s="81" t="s">
        <v>114</v>
      </c>
      <c r="E633" s="82">
        <v>4</v>
      </c>
      <c r="F633" s="82">
        <v>4</v>
      </c>
      <c r="G633" s="82">
        <v>4</v>
      </c>
      <c r="H633" s="82">
        <v>3</v>
      </c>
      <c r="I633" s="77">
        <f t="shared" ref="I633:I638" si="136">((E633+F633+G633+H633)/4)*5</f>
        <v>18.75</v>
      </c>
      <c r="J633" s="75">
        <v>9</v>
      </c>
      <c r="K633" s="78">
        <f t="shared" ref="K633:K638" si="137">(J633/4)*1.5</f>
        <v>3.375</v>
      </c>
      <c r="L633" s="75">
        <v>16</v>
      </c>
      <c r="M633" s="78">
        <f t="shared" ref="M633:M638" si="138">(L633/4)*1.5</f>
        <v>6</v>
      </c>
      <c r="N633" s="77">
        <f t="shared" ref="N633:N638" si="139">K633+M633</f>
        <v>9.375</v>
      </c>
      <c r="O633" s="75">
        <v>12</v>
      </c>
      <c r="P633" s="78">
        <f t="shared" ref="P633:P638" si="140">O633*0.6</f>
        <v>7.1999999999999993</v>
      </c>
      <c r="Q633" s="75">
        <v>12</v>
      </c>
      <c r="R633" s="78">
        <f t="shared" ref="R633:R638" si="141">Q633*1.2</f>
        <v>14.399999999999999</v>
      </c>
      <c r="S633" s="75">
        <v>13</v>
      </c>
      <c r="T633" s="78">
        <f t="shared" ref="T633:T638" si="142">S633*0.2</f>
        <v>2.6</v>
      </c>
      <c r="U633" s="75">
        <v>15</v>
      </c>
      <c r="V633" s="78">
        <f t="shared" ref="V633:V638" si="143">U633*0.4</f>
        <v>6</v>
      </c>
      <c r="W633" s="77">
        <f t="shared" ref="W633:W638" si="144">P633+R633+T633+V633</f>
        <v>30.2</v>
      </c>
      <c r="X633" s="410">
        <f t="shared" ref="X633:X638" si="145">I633+N633+W633</f>
        <v>58.325000000000003</v>
      </c>
    </row>
    <row r="634" spans="1:24" x14ac:dyDescent="0.25">
      <c r="A634" s="82">
        <v>66</v>
      </c>
      <c r="B634" s="81" t="s">
        <v>4155</v>
      </c>
      <c r="C634" s="81" t="s">
        <v>4156</v>
      </c>
      <c r="D634" s="81" t="s">
        <v>89</v>
      </c>
      <c r="E634" s="82">
        <v>3</v>
      </c>
      <c r="F634" s="82">
        <v>3</v>
      </c>
      <c r="G634" s="82">
        <v>2</v>
      </c>
      <c r="H634" s="82">
        <v>3</v>
      </c>
      <c r="I634" s="124">
        <f t="shared" si="136"/>
        <v>13.75</v>
      </c>
      <c r="J634" s="82">
        <v>10</v>
      </c>
      <c r="K634" s="125">
        <f t="shared" si="137"/>
        <v>3.75</v>
      </c>
      <c r="L634" s="82">
        <v>10</v>
      </c>
      <c r="M634" s="125">
        <f t="shared" si="138"/>
        <v>3.75</v>
      </c>
      <c r="N634" s="124">
        <f t="shared" si="139"/>
        <v>7.5</v>
      </c>
      <c r="O634" s="82">
        <v>13</v>
      </c>
      <c r="P634" s="125">
        <f t="shared" si="140"/>
        <v>7.8</v>
      </c>
      <c r="Q634" s="82">
        <v>16</v>
      </c>
      <c r="R634" s="125">
        <f t="shared" si="141"/>
        <v>19.2</v>
      </c>
      <c r="S634" s="82">
        <v>15</v>
      </c>
      <c r="T634" s="125">
        <f t="shared" si="142"/>
        <v>3</v>
      </c>
      <c r="U634" s="82">
        <v>9</v>
      </c>
      <c r="V634" s="125">
        <f t="shared" si="143"/>
        <v>3.6</v>
      </c>
      <c r="W634" s="124">
        <f t="shared" si="144"/>
        <v>33.6</v>
      </c>
      <c r="X634" s="411">
        <f t="shared" si="145"/>
        <v>54.85</v>
      </c>
    </row>
    <row r="635" spans="1:24" x14ac:dyDescent="0.25">
      <c r="A635" s="82">
        <v>67</v>
      </c>
      <c r="B635" s="80" t="s">
        <v>251</v>
      </c>
      <c r="C635" s="80" t="s">
        <v>4157</v>
      </c>
      <c r="D635" s="80" t="s">
        <v>220</v>
      </c>
      <c r="E635" s="82">
        <v>3</v>
      </c>
      <c r="F635" s="82">
        <v>3</v>
      </c>
      <c r="G635" s="82">
        <v>2</v>
      </c>
      <c r="H635" s="82">
        <v>2</v>
      </c>
      <c r="I635" s="124">
        <f t="shared" si="136"/>
        <v>12.5</v>
      </c>
      <c r="J635" s="82">
        <v>8</v>
      </c>
      <c r="K635" s="125">
        <f t="shared" si="137"/>
        <v>3</v>
      </c>
      <c r="L635" s="82">
        <v>8</v>
      </c>
      <c r="M635" s="125">
        <f t="shared" si="138"/>
        <v>3</v>
      </c>
      <c r="N635" s="77">
        <f t="shared" si="139"/>
        <v>6</v>
      </c>
      <c r="O635" s="82">
        <v>13</v>
      </c>
      <c r="P635" s="125">
        <f t="shared" si="140"/>
        <v>7.8</v>
      </c>
      <c r="Q635" s="82">
        <v>15</v>
      </c>
      <c r="R635" s="125">
        <f t="shared" si="141"/>
        <v>18</v>
      </c>
      <c r="S635" s="82">
        <v>20</v>
      </c>
      <c r="T635" s="125">
        <f t="shared" si="142"/>
        <v>4</v>
      </c>
      <c r="U635" s="82">
        <v>15</v>
      </c>
      <c r="V635" s="125">
        <f t="shared" si="143"/>
        <v>6</v>
      </c>
      <c r="W635" s="124">
        <f t="shared" si="144"/>
        <v>35.799999999999997</v>
      </c>
      <c r="X635" s="411">
        <f t="shared" si="145"/>
        <v>54.3</v>
      </c>
    </row>
    <row r="636" spans="1:24" x14ac:dyDescent="0.25">
      <c r="A636" s="82">
        <v>68</v>
      </c>
      <c r="B636" s="123" t="s">
        <v>4158</v>
      </c>
      <c r="C636" s="123" t="s">
        <v>794</v>
      </c>
      <c r="D636" s="123" t="s">
        <v>4159</v>
      </c>
      <c r="E636" s="82">
        <v>3</v>
      </c>
      <c r="F636" s="82">
        <v>3</v>
      </c>
      <c r="G636" s="82">
        <v>3</v>
      </c>
      <c r="H636" s="82">
        <v>2</v>
      </c>
      <c r="I636" s="124">
        <f t="shared" si="136"/>
        <v>13.75</v>
      </c>
      <c r="J636" s="82">
        <v>8</v>
      </c>
      <c r="K636" s="125">
        <f t="shared" si="137"/>
        <v>3</v>
      </c>
      <c r="L636" s="82">
        <v>11</v>
      </c>
      <c r="M636" s="125">
        <f t="shared" si="138"/>
        <v>4.125</v>
      </c>
      <c r="N636" s="124">
        <f t="shared" si="139"/>
        <v>7.125</v>
      </c>
      <c r="O636" s="82">
        <v>15</v>
      </c>
      <c r="P636" s="125">
        <f t="shared" si="140"/>
        <v>9</v>
      </c>
      <c r="Q636" s="82">
        <v>13</v>
      </c>
      <c r="R636" s="125">
        <f t="shared" si="141"/>
        <v>15.6</v>
      </c>
      <c r="S636" s="82">
        <v>20</v>
      </c>
      <c r="T636" s="125">
        <f t="shared" si="142"/>
        <v>4</v>
      </c>
      <c r="U636" s="82">
        <v>6</v>
      </c>
      <c r="V636" s="125">
        <f t="shared" si="143"/>
        <v>2.4000000000000004</v>
      </c>
      <c r="W636" s="124">
        <f t="shared" si="144"/>
        <v>31</v>
      </c>
      <c r="X636" s="411">
        <f t="shared" si="145"/>
        <v>51.875</v>
      </c>
    </row>
    <row r="637" spans="1:24" x14ac:dyDescent="0.25">
      <c r="A637" s="82">
        <v>69</v>
      </c>
      <c r="B637" s="123" t="s">
        <v>4024</v>
      </c>
      <c r="C637" s="123" t="s">
        <v>922</v>
      </c>
      <c r="D637" s="123" t="s">
        <v>128</v>
      </c>
      <c r="E637" s="82">
        <v>3</v>
      </c>
      <c r="F637" s="82">
        <v>3</v>
      </c>
      <c r="G637" s="82">
        <v>4</v>
      </c>
      <c r="H637" s="82">
        <v>5</v>
      </c>
      <c r="I637" s="124">
        <f t="shared" si="136"/>
        <v>18.75</v>
      </c>
      <c r="J637" s="82">
        <v>11</v>
      </c>
      <c r="K637" s="125">
        <f t="shared" si="137"/>
        <v>4.125</v>
      </c>
      <c r="L637" s="82">
        <v>14</v>
      </c>
      <c r="M637" s="125">
        <f t="shared" si="138"/>
        <v>5.25</v>
      </c>
      <c r="N637" s="124">
        <f t="shared" si="139"/>
        <v>9.375</v>
      </c>
      <c r="O637" s="82">
        <v>9</v>
      </c>
      <c r="P637" s="125">
        <f t="shared" si="140"/>
        <v>5.3999999999999995</v>
      </c>
      <c r="Q637" s="82">
        <v>9</v>
      </c>
      <c r="R637" s="125">
        <f t="shared" si="141"/>
        <v>10.799999999999999</v>
      </c>
      <c r="S637" s="82">
        <v>7</v>
      </c>
      <c r="T637" s="125">
        <f t="shared" si="142"/>
        <v>1.4000000000000001</v>
      </c>
      <c r="U637" s="82">
        <v>11</v>
      </c>
      <c r="V637" s="125">
        <f t="shared" si="143"/>
        <v>4.4000000000000004</v>
      </c>
      <c r="W637" s="124">
        <f t="shared" si="144"/>
        <v>22</v>
      </c>
      <c r="X637" s="126">
        <f t="shared" si="145"/>
        <v>50.125</v>
      </c>
    </row>
    <row r="638" spans="1:24" x14ac:dyDescent="0.25">
      <c r="A638" s="82">
        <v>70</v>
      </c>
      <c r="B638" s="81" t="s">
        <v>224</v>
      </c>
      <c r="C638" s="81" t="s">
        <v>908</v>
      </c>
      <c r="D638" s="81" t="s">
        <v>977</v>
      </c>
      <c r="E638" s="82">
        <v>3</v>
      </c>
      <c r="F638" s="82">
        <v>3</v>
      </c>
      <c r="G638" s="82">
        <v>2</v>
      </c>
      <c r="H638" s="82">
        <v>3</v>
      </c>
      <c r="I638" s="124">
        <f t="shared" si="136"/>
        <v>13.75</v>
      </c>
      <c r="J638" s="82">
        <v>8</v>
      </c>
      <c r="K638" s="125">
        <f t="shared" si="137"/>
        <v>3</v>
      </c>
      <c r="L638" s="82">
        <v>12</v>
      </c>
      <c r="M638" s="125">
        <f t="shared" si="138"/>
        <v>4.5</v>
      </c>
      <c r="N638" s="77">
        <f t="shared" si="139"/>
        <v>7.5</v>
      </c>
      <c r="O638" s="82">
        <v>14</v>
      </c>
      <c r="P638" s="125">
        <f t="shared" si="140"/>
        <v>8.4</v>
      </c>
      <c r="Q638" s="82">
        <v>6</v>
      </c>
      <c r="R638" s="125">
        <f t="shared" si="141"/>
        <v>7.1999999999999993</v>
      </c>
      <c r="S638" s="82">
        <v>12</v>
      </c>
      <c r="T638" s="125">
        <f t="shared" si="142"/>
        <v>2.4000000000000004</v>
      </c>
      <c r="U638" s="82">
        <v>5</v>
      </c>
      <c r="V638" s="125">
        <f t="shared" si="143"/>
        <v>2</v>
      </c>
      <c r="W638" s="124">
        <f t="shared" si="144"/>
        <v>20</v>
      </c>
      <c r="X638" s="126">
        <f t="shared" si="145"/>
        <v>41.25</v>
      </c>
    </row>
    <row r="644" spans="1:24" ht="16.5" thickBot="1" x14ac:dyDescent="0.3">
      <c r="A644" s="510" t="s">
        <v>4160</v>
      </c>
      <c r="B644" s="511"/>
      <c r="C644" s="511"/>
      <c r="D644" s="511"/>
      <c r="E644" s="511"/>
      <c r="F644" s="511"/>
      <c r="G644" s="511"/>
      <c r="H644" s="511"/>
      <c r="I644" s="511"/>
      <c r="J644" s="511"/>
      <c r="K644" s="511"/>
      <c r="L644" s="511"/>
      <c r="M644" s="511"/>
      <c r="N644" s="511"/>
      <c r="O644" s="511"/>
      <c r="P644" s="511"/>
      <c r="Q644" s="511"/>
      <c r="R644" s="511"/>
      <c r="S644" s="511"/>
      <c r="T644" s="511"/>
      <c r="U644" s="511"/>
      <c r="V644" s="511"/>
      <c r="W644" s="511"/>
      <c r="X644" s="511"/>
    </row>
    <row r="645" spans="1:24" ht="16.5" thickBot="1" x14ac:dyDescent="0.3">
      <c r="A645" s="83"/>
      <c r="B645" s="84" t="s">
        <v>755</v>
      </c>
      <c r="C645" s="84"/>
      <c r="D645" s="85"/>
      <c r="E645" s="86"/>
      <c r="F645" s="87"/>
      <c r="G645" s="87"/>
      <c r="H645" s="87"/>
      <c r="I645" s="88"/>
      <c r="J645" s="89"/>
      <c r="K645" s="90"/>
      <c r="L645" s="89"/>
      <c r="M645" s="90" t="s">
        <v>756</v>
      </c>
      <c r="N645" s="91"/>
      <c r="O645" s="92"/>
      <c r="P645" s="93"/>
      <c r="Q645" s="92"/>
      <c r="R645" s="93"/>
      <c r="S645" s="92"/>
      <c r="T645" s="93"/>
      <c r="U645" s="92"/>
      <c r="V645" s="93"/>
      <c r="W645" s="94"/>
      <c r="X645" s="95"/>
    </row>
    <row r="646" spans="1:24" ht="15.75" thickBot="1" x14ac:dyDescent="0.3">
      <c r="A646" s="96"/>
      <c r="B646" s="97"/>
      <c r="C646" s="97"/>
      <c r="D646" s="98"/>
      <c r="E646" s="99" t="s">
        <v>860</v>
      </c>
      <c r="F646" s="100"/>
      <c r="G646" s="100"/>
      <c r="H646" s="100"/>
      <c r="I646" s="101"/>
      <c r="J646" s="102" t="s">
        <v>861</v>
      </c>
      <c r="K646" s="103"/>
      <c r="L646" s="104"/>
      <c r="M646" s="105"/>
      <c r="N646" s="106"/>
      <c r="O646" s="107"/>
      <c r="P646" s="93"/>
      <c r="Q646" s="92"/>
      <c r="R646" s="93" t="s">
        <v>759</v>
      </c>
      <c r="S646" s="108"/>
      <c r="T646" s="109"/>
      <c r="U646" s="108"/>
      <c r="V646" s="109"/>
      <c r="W646" s="110"/>
      <c r="X646" s="111"/>
    </row>
    <row r="647" spans="1:24" ht="15.75" thickBot="1" x14ac:dyDescent="0.3">
      <c r="A647" s="112" t="s">
        <v>760</v>
      </c>
      <c r="B647" s="100" t="s">
        <v>2</v>
      </c>
      <c r="C647" s="113" t="s">
        <v>862</v>
      </c>
      <c r="D647" s="100" t="s">
        <v>3</v>
      </c>
      <c r="E647" s="100">
        <v>6</v>
      </c>
      <c r="F647" s="100">
        <v>7</v>
      </c>
      <c r="G647" s="100">
        <v>8</v>
      </c>
      <c r="H647" s="100">
        <v>9</v>
      </c>
      <c r="I647" s="114" t="s">
        <v>762</v>
      </c>
      <c r="J647" s="115" t="s">
        <v>863</v>
      </c>
      <c r="K647" s="116"/>
      <c r="L647" s="117" t="s">
        <v>864</v>
      </c>
      <c r="M647" s="116"/>
      <c r="N647" s="118" t="s">
        <v>762</v>
      </c>
      <c r="O647" s="99" t="s">
        <v>865</v>
      </c>
      <c r="P647" s="119"/>
      <c r="Q647" s="99" t="s">
        <v>866</v>
      </c>
      <c r="R647" s="119"/>
      <c r="S647" s="99" t="s">
        <v>867</v>
      </c>
      <c r="T647" s="119"/>
      <c r="U647" s="99" t="s">
        <v>868</v>
      </c>
      <c r="V647" s="119"/>
      <c r="W647" s="120" t="s">
        <v>762</v>
      </c>
      <c r="X647" s="121" t="s">
        <v>762</v>
      </c>
    </row>
    <row r="648" spans="1:24" x14ac:dyDescent="0.25">
      <c r="A648" s="75">
        <v>1</v>
      </c>
      <c r="B648" s="127" t="s">
        <v>179</v>
      </c>
      <c r="C648" s="127" t="s">
        <v>1041</v>
      </c>
      <c r="D648" s="127" t="s">
        <v>253</v>
      </c>
      <c r="E648" s="75">
        <v>5</v>
      </c>
      <c r="F648" s="75">
        <v>4</v>
      </c>
      <c r="G648" s="75">
        <v>4</v>
      </c>
      <c r="H648" s="75">
        <v>4</v>
      </c>
      <c r="I648" s="77">
        <f t="shared" ref="I648:I679" si="146">((E648+F648+G648+H648)/4)*5</f>
        <v>21.25</v>
      </c>
      <c r="J648" s="75">
        <v>9</v>
      </c>
      <c r="K648" s="78">
        <f t="shared" ref="K648:K679" si="147">(J648/4)*1.5</f>
        <v>3.375</v>
      </c>
      <c r="L648" s="75">
        <v>19</v>
      </c>
      <c r="M648" s="78">
        <f t="shared" ref="M648:M679" si="148">(L648/4)*1.5</f>
        <v>7.125</v>
      </c>
      <c r="N648" s="77">
        <f t="shared" ref="N648:N679" si="149">K648+M648</f>
        <v>10.5</v>
      </c>
      <c r="O648" s="75">
        <v>20</v>
      </c>
      <c r="P648" s="78">
        <f t="shared" ref="P648:P679" si="150">O648*0.6</f>
        <v>12</v>
      </c>
      <c r="Q648" s="75">
        <v>23</v>
      </c>
      <c r="R648" s="78">
        <f t="shared" ref="R648:R679" si="151">Q648*1.2</f>
        <v>27.599999999999998</v>
      </c>
      <c r="S648" s="75">
        <v>17</v>
      </c>
      <c r="T648" s="78">
        <f t="shared" ref="T648:T679" si="152">S648*0.2</f>
        <v>3.4000000000000004</v>
      </c>
      <c r="U648" s="75">
        <v>20</v>
      </c>
      <c r="V648" s="78">
        <f t="shared" ref="V648:V679" si="153">U648*0.4</f>
        <v>8</v>
      </c>
      <c r="W648" s="77">
        <f t="shared" ref="W648:W679" si="154">P648+R648+T648+V648</f>
        <v>50.999999999999993</v>
      </c>
      <c r="X648" s="79">
        <f t="shared" ref="X648:X679" si="155">I648+N648+W648</f>
        <v>82.75</v>
      </c>
    </row>
    <row r="649" spans="1:24" x14ac:dyDescent="0.25">
      <c r="A649" s="82">
        <v>2</v>
      </c>
      <c r="B649" s="81" t="s">
        <v>1056</v>
      </c>
      <c r="C649" s="81" t="s">
        <v>842</v>
      </c>
      <c r="D649" s="81" t="s">
        <v>1285</v>
      </c>
      <c r="E649" s="82">
        <v>4</v>
      </c>
      <c r="F649" s="82">
        <v>4</v>
      </c>
      <c r="G649" s="82">
        <v>4</v>
      </c>
      <c r="H649" s="82">
        <v>5</v>
      </c>
      <c r="I649" s="77">
        <f t="shared" si="146"/>
        <v>21.25</v>
      </c>
      <c r="J649" s="75">
        <v>13</v>
      </c>
      <c r="K649" s="78">
        <f t="shared" si="147"/>
        <v>4.875</v>
      </c>
      <c r="L649" s="75">
        <v>13</v>
      </c>
      <c r="M649" s="78">
        <f t="shared" si="148"/>
        <v>4.875</v>
      </c>
      <c r="N649" s="77">
        <f t="shared" si="149"/>
        <v>9.75</v>
      </c>
      <c r="O649" s="75">
        <v>17</v>
      </c>
      <c r="P649" s="78">
        <f t="shared" si="150"/>
        <v>10.199999999999999</v>
      </c>
      <c r="Q649" s="75">
        <v>24</v>
      </c>
      <c r="R649" s="78">
        <f t="shared" si="151"/>
        <v>28.799999999999997</v>
      </c>
      <c r="S649" s="75">
        <v>18</v>
      </c>
      <c r="T649" s="78">
        <f t="shared" si="152"/>
        <v>3.6</v>
      </c>
      <c r="U649" s="75">
        <v>21</v>
      </c>
      <c r="V649" s="78">
        <f t="shared" si="153"/>
        <v>8.4</v>
      </c>
      <c r="W649" s="77">
        <f t="shared" si="154"/>
        <v>51</v>
      </c>
      <c r="X649" s="79">
        <f t="shared" si="155"/>
        <v>82</v>
      </c>
    </row>
    <row r="650" spans="1:24" x14ac:dyDescent="0.25">
      <c r="A650" s="75">
        <v>3</v>
      </c>
      <c r="B650" s="81" t="s">
        <v>190</v>
      </c>
      <c r="C650" s="81" t="s">
        <v>203</v>
      </c>
      <c r="D650" s="81" t="s">
        <v>149</v>
      </c>
      <c r="E650" s="82">
        <v>4</v>
      </c>
      <c r="F650" s="82">
        <v>3</v>
      </c>
      <c r="G650" s="82">
        <v>3</v>
      </c>
      <c r="H650" s="82">
        <v>4</v>
      </c>
      <c r="I650" s="77">
        <f t="shared" si="146"/>
        <v>17.5</v>
      </c>
      <c r="J650" s="75">
        <v>9</v>
      </c>
      <c r="K650" s="78">
        <f t="shared" si="147"/>
        <v>3.375</v>
      </c>
      <c r="L650" s="75">
        <v>17</v>
      </c>
      <c r="M650" s="78">
        <f t="shared" si="148"/>
        <v>6.375</v>
      </c>
      <c r="N650" s="77">
        <f t="shared" si="149"/>
        <v>9.75</v>
      </c>
      <c r="O650" s="75">
        <v>24</v>
      </c>
      <c r="P650" s="78">
        <f t="shared" si="150"/>
        <v>14.399999999999999</v>
      </c>
      <c r="Q650" s="75">
        <v>24</v>
      </c>
      <c r="R650" s="78">
        <f t="shared" si="151"/>
        <v>28.799999999999997</v>
      </c>
      <c r="S650" s="75">
        <v>16</v>
      </c>
      <c r="T650" s="78">
        <f t="shared" si="152"/>
        <v>3.2</v>
      </c>
      <c r="U650" s="75">
        <v>20</v>
      </c>
      <c r="V650" s="78">
        <f t="shared" si="153"/>
        <v>8</v>
      </c>
      <c r="W650" s="77">
        <f t="shared" si="154"/>
        <v>54.4</v>
      </c>
      <c r="X650" s="79">
        <f t="shared" si="155"/>
        <v>81.650000000000006</v>
      </c>
    </row>
    <row r="651" spans="1:24" x14ac:dyDescent="0.25">
      <c r="A651" s="82">
        <v>4</v>
      </c>
      <c r="B651" s="81" t="s">
        <v>1079</v>
      </c>
      <c r="C651" s="81" t="s">
        <v>915</v>
      </c>
      <c r="D651" s="81" t="s">
        <v>153</v>
      </c>
      <c r="E651" s="82">
        <v>4</v>
      </c>
      <c r="F651" s="82">
        <v>4</v>
      </c>
      <c r="G651" s="82">
        <v>3</v>
      </c>
      <c r="H651" s="82">
        <v>3</v>
      </c>
      <c r="I651" s="77">
        <f t="shared" si="146"/>
        <v>17.5</v>
      </c>
      <c r="J651" s="75">
        <v>10</v>
      </c>
      <c r="K651" s="78">
        <f t="shared" si="147"/>
        <v>3.75</v>
      </c>
      <c r="L651" s="75">
        <v>14</v>
      </c>
      <c r="M651" s="78">
        <f t="shared" si="148"/>
        <v>5.25</v>
      </c>
      <c r="N651" s="77">
        <f t="shared" si="149"/>
        <v>9</v>
      </c>
      <c r="O651" s="75">
        <v>23</v>
      </c>
      <c r="P651" s="78">
        <f t="shared" si="150"/>
        <v>13.799999999999999</v>
      </c>
      <c r="Q651" s="75">
        <v>24</v>
      </c>
      <c r="R651" s="78">
        <f t="shared" si="151"/>
        <v>28.799999999999997</v>
      </c>
      <c r="S651" s="75">
        <v>18</v>
      </c>
      <c r="T651" s="78">
        <f t="shared" si="152"/>
        <v>3.6</v>
      </c>
      <c r="U651" s="75">
        <v>22</v>
      </c>
      <c r="V651" s="78">
        <f t="shared" si="153"/>
        <v>8.8000000000000007</v>
      </c>
      <c r="W651" s="77">
        <f t="shared" si="154"/>
        <v>55</v>
      </c>
      <c r="X651" s="79">
        <f t="shared" si="155"/>
        <v>81.5</v>
      </c>
    </row>
    <row r="652" spans="1:24" x14ac:dyDescent="0.25">
      <c r="A652" s="75">
        <v>5</v>
      </c>
      <c r="B652" s="81" t="s">
        <v>1234</v>
      </c>
      <c r="C652" s="81" t="s">
        <v>847</v>
      </c>
      <c r="D652" s="81" t="s">
        <v>3867</v>
      </c>
      <c r="E652" s="82">
        <v>5</v>
      </c>
      <c r="F652" s="82">
        <v>4</v>
      </c>
      <c r="G652" s="82">
        <v>5</v>
      </c>
      <c r="H652" s="82">
        <v>4</v>
      </c>
      <c r="I652" s="77">
        <f t="shared" si="146"/>
        <v>22.5</v>
      </c>
      <c r="J652" s="75">
        <v>15</v>
      </c>
      <c r="K652" s="78">
        <f t="shared" si="147"/>
        <v>5.625</v>
      </c>
      <c r="L652" s="75">
        <v>20</v>
      </c>
      <c r="M652" s="78">
        <f t="shared" si="148"/>
        <v>7.5</v>
      </c>
      <c r="N652" s="77">
        <f t="shared" si="149"/>
        <v>13.125</v>
      </c>
      <c r="O652" s="75">
        <v>16</v>
      </c>
      <c r="P652" s="78">
        <f t="shared" si="150"/>
        <v>9.6</v>
      </c>
      <c r="Q652" s="75">
        <v>22</v>
      </c>
      <c r="R652" s="78">
        <f t="shared" si="151"/>
        <v>26.4</v>
      </c>
      <c r="S652" s="75">
        <v>17</v>
      </c>
      <c r="T652" s="78">
        <f t="shared" si="152"/>
        <v>3.4000000000000004</v>
      </c>
      <c r="U652" s="75">
        <v>14</v>
      </c>
      <c r="V652" s="78">
        <f t="shared" si="153"/>
        <v>5.6000000000000005</v>
      </c>
      <c r="W652" s="77">
        <f t="shared" si="154"/>
        <v>45</v>
      </c>
      <c r="X652" s="79">
        <f t="shared" si="155"/>
        <v>80.625</v>
      </c>
    </row>
    <row r="653" spans="1:24" x14ac:dyDescent="0.25">
      <c r="A653" s="82">
        <v>6</v>
      </c>
      <c r="B653" s="81" t="s">
        <v>4161</v>
      </c>
      <c r="C653" s="81" t="s">
        <v>1029</v>
      </c>
      <c r="D653" s="81" t="s">
        <v>1336</v>
      </c>
      <c r="E653" s="82">
        <v>5</v>
      </c>
      <c r="F653" s="82">
        <v>5</v>
      </c>
      <c r="G653" s="82">
        <v>5</v>
      </c>
      <c r="H653" s="82">
        <v>5</v>
      </c>
      <c r="I653" s="77">
        <f t="shared" si="146"/>
        <v>25</v>
      </c>
      <c r="J653" s="75">
        <v>18</v>
      </c>
      <c r="K653" s="78">
        <f t="shared" si="147"/>
        <v>6.75</v>
      </c>
      <c r="L653" s="75">
        <v>20</v>
      </c>
      <c r="M653" s="78">
        <f t="shared" si="148"/>
        <v>7.5</v>
      </c>
      <c r="N653" s="77">
        <f t="shared" si="149"/>
        <v>14.25</v>
      </c>
      <c r="O653" s="75">
        <v>15</v>
      </c>
      <c r="P653" s="78">
        <f t="shared" si="150"/>
        <v>9</v>
      </c>
      <c r="Q653" s="75">
        <v>19</v>
      </c>
      <c r="R653" s="78">
        <f t="shared" si="151"/>
        <v>22.8</v>
      </c>
      <c r="S653" s="75">
        <v>18</v>
      </c>
      <c r="T653" s="78">
        <f t="shared" si="152"/>
        <v>3.6</v>
      </c>
      <c r="U653" s="75">
        <v>14</v>
      </c>
      <c r="V653" s="78">
        <f t="shared" si="153"/>
        <v>5.6000000000000005</v>
      </c>
      <c r="W653" s="77">
        <f t="shared" si="154"/>
        <v>41</v>
      </c>
      <c r="X653" s="79">
        <f t="shared" si="155"/>
        <v>80.25</v>
      </c>
    </row>
    <row r="654" spans="1:24" x14ac:dyDescent="0.25">
      <c r="A654" s="75">
        <v>7</v>
      </c>
      <c r="B654" s="81" t="s">
        <v>993</v>
      </c>
      <c r="C654" s="81" t="s">
        <v>974</v>
      </c>
      <c r="D654" s="81" t="s">
        <v>960</v>
      </c>
      <c r="E654" s="82">
        <v>5</v>
      </c>
      <c r="F654" s="82">
        <v>4</v>
      </c>
      <c r="G654" s="82">
        <v>4</v>
      </c>
      <c r="H654" s="82">
        <v>5</v>
      </c>
      <c r="I654" s="77">
        <f t="shared" si="146"/>
        <v>22.5</v>
      </c>
      <c r="J654" s="75">
        <v>15</v>
      </c>
      <c r="K654" s="78">
        <f t="shared" si="147"/>
        <v>5.625</v>
      </c>
      <c r="L654" s="75">
        <v>20</v>
      </c>
      <c r="M654" s="78">
        <f t="shared" si="148"/>
        <v>7.5</v>
      </c>
      <c r="N654" s="77">
        <f t="shared" si="149"/>
        <v>13.125</v>
      </c>
      <c r="O654" s="75">
        <v>17</v>
      </c>
      <c r="P654" s="78">
        <f t="shared" si="150"/>
        <v>10.199999999999999</v>
      </c>
      <c r="Q654" s="75">
        <v>20</v>
      </c>
      <c r="R654" s="78">
        <f t="shared" si="151"/>
        <v>24</v>
      </c>
      <c r="S654" s="75">
        <v>18</v>
      </c>
      <c r="T654" s="78">
        <f t="shared" si="152"/>
        <v>3.6</v>
      </c>
      <c r="U654" s="75">
        <v>17</v>
      </c>
      <c r="V654" s="78">
        <f t="shared" si="153"/>
        <v>6.8000000000000007</v>
      </c>
      <c r="W654" s="77">
        <f t="shared" si="154"/>
        <v>44.600000000000009</v>
      </c>
      <c r="X654" s="79">
        <f t="shared" si="155"/>
        <v>80.225000000000009</v>
      </c>
    </row>
    <row r="655" spans="1:24" x14ac:dyDescent="0.25">
      <c r="A655" s="82">
        <v>8</v>
      </c>
      <c r="B655" s="81" t="s">
        <v>4162</v>
      </c>
      <c r="C655" s="81" t="s">
        <v>1029</v>
      </c>
      <c r="D655" s="81" t="s">
        <v>1336</v>
      </c>
      <c r="E655" s="82">
        <v>5</v>
      </c>
      <c r="F655" s="82">
        <v>5</v>
      </c>
      <c r="G655" s="82">
        <v>5</v>
      </c>
      <c r="H655" s="82">
        <v>5</v>
      </c>
      <c r="I655" s="77">
        <f t="shared" si="146"/>
        <v>25</v>
      </c>
      <c r="J655" s="75">
        <v>17</v>
      </c>
      <c r="K655" s="78">
        <f t="shared" si="147"/>
        <v>6.375</v>
      </c>
      <c r="L655" s="75">
        <v>20</v>
      </c>
      <c r="M655" s="78">
        <f t="shared" si="148"/>
        <v>7.5</v>
      </c>
      <c r="N655" s="77">
        <f t="shared" si="149"/>
        <v>13.875</v>
      </c>
      <c r="O655" s="75">
        <v>15</v>
      </c>
      <c r="P655" s="78">
        <f t="shared" si="150"/>
        <v>9</v>
      </c>
      <c r="Q655" s="75">
        <v>19</v>
      </c>
      <c r="R655" s="78">
        <f t="shared" si="151"/>
        <v>22.8</v>
      </c>
      <c r="S655" s="75">
        <v>19</v>
      </c>
      <c r="T655" s="78">
        <f t="shared" si="152"/>
        <v>3.8000000000000003</v>
      </c>
      <c r="U655" s="75">
        <v>14</v>
      </c>
      <c r="V655" s="78">
        <f t="shared" si="153"/>
        <v>5.6000000000000005</v>
      </c>
      <c r="W655" s="77">
        <f t="shared" si="154"/>
        <v>41.2</v>
      </c>
      <c r="X655" s="79">
        <f t="shared" si="155"/>
        <v>80.075000000000003</v>
      </c>
    </row>
    <row r="656" spans="1:24" x14ac:dyDescent="0.25">
      <c r="A656" s="75">
        <v>9</v>
      </c>
      <c r="B656" s="81" t="s">
        <v>215</v>
      </c>
      <c r="C656" s="81" t="s">
        <v>4163</v>
      </c>
      <c r="D656" s="81" t="s">
        <v>795</v>
      </c>
      <c r="E656" s="82">
        <v>5</v>
      </c>
      <c r="F656" s="82">
        <v>5</v>
      </c>
      <c r="G656" s="82">
        <v>5</v>
      </c>
      <c r="H656" s="82">
        <v>5</v>
      </c>
      <c r="I656" s="77">
        <f t="shared" si="146"/>
        <v>25</v>
      </c>
      <c r="J656" s="75">
        <v>20</v>
      </c>
      <c r="K656" s="78">
        <f t="shared" si="147"/>
        <v>7.5</v>
      </c>
      <c r="L656" s="75">
        <v>20</v>
      </c>
      <c r="M656" s="78">
        <f t="shared" si="148"/>
        <v>7.5</v>
      </c>
      <c r="N656" s="77">
        <f t="shared" si="149"/>
        <v>15</v>
      </c>
      <c r="O656" s="75">
        <v>17</v>
      </c>
      <c r="P656" s="78">
        <f t="shared" si="150"/>
        <v>10.199999999999999</v>
      </c>
      <c r="Q656" s="75">
        <v>19</v>
      </c>
      <c r="R656" s="78">
        <f t="shared" si="151"/>
        <v>22.8</v>
      </c>
      <c r="S656" s="75">
        <v>16</v>
      </c>
      <c r="T656" s="78">
        <f t="shared" si="152"/>
        <v>3.2</v>
      </c>
      <c r="U656" s="75">
        <v>8</v>
      </c>
      <c r="V656" s="78">
        <f t="shared" si="153"/>
        <v>3.2</v>
      </c>
      <c r="W656" s="77">
        <f t="shared" si="154"/>
        <v>39.400000000000006</v>
      </c>
      <c r="X656" s="79">
        <f t="shared" si="155"/>
        <v>79.400000000000006</v>
      </c>
    </row>
    <row r="657" spans="1:24" x14ac:dyDescent="0.25">
      <c r="A657" s="82">
        <v>10</v>
      </c>
      <c r="B657" s="123" t="s">
        <v>4164</v>
      </c>
      <c r="C657" s="123" t="s">
        <v>4165</v>
      </c>
      <c r="D657" s="123" t="s">
        <v>4166</v>
      </c>
      <c r="E657" s="82">
        <v>4</v>
      </c>
      <c r="F657" s="82">
        <v>3</v>
      </c>
      <c r="G657" s="82">
        <v>3</v>
      </c>
      <c r="H657" s="82">
        <v>3</v>
      </c>
      <c r="I657" s="77">
        <f t="shared" si="146"/>
        <v>16.25</v>
      </c>
      <c r="J657" s="75">
        <v>10</v>
      </c>
      <c r="K657" s="78">
        <f t="shared" si="147"/>
        <v>3.75</v>
      </c>
      <c r="L657" s="75">
        <v>18</v>
      </c>
      <c r="M657" s="78">
        <f t="shared" si="148"/>
        <v>6.75</v>
      </c>
      <c r="N657" s="77">
        <f t="shared" si="149"/>
        <v>10.5</v>
      </c>
      <c r="O657" s="75">
        <v>21</v>
      </c>
      <c r="P657" s="78">
        <f t="shared" si="150"/>
        <v>12.6</v>
      </c>
      <c r="Q657" s="75">
        <v>24</v>
      </c>
      <c r="R657" s="78">
        <f t="shared" si="151"/>
        <v>28.799999999999997</v>
      </c>
      <c r="S657" s="75">
        <v>7</v>
      </c>
      <c r="T657" s="78">
        <f t="shared" si="152"/>
        <v>1.4000000000000001</v>
      </c>
      <c r="U657" s="75">
        <v>24</v>
      </c>
      <c r="V657" s="78">
        <f t="shared" si="153"/>
        <v>9.6000000000000014</v>
      </c>
      <c r="W657" s="77">
        <f t="shared" si="154"/>
        <v>52.4</v>
      </c>
      <c r="X657" s="79">
        <f t="shared" si="155"/>
        <v>79.150000000000006</v>
      </c>
    </row>
    <row r="658" spans="1:24" x14ac:dyDescent="0.25">
      <c r="A658" s="75">
        <v>11</v>
      </c>
      <c r="B658" s="81" t="s">
        <v>3910</v>
      </c>
      <c r="C658" s="81" t="s">
        <v>781</v>
      </c>
      <c r="D658" s="81" t="s">
        <v>4167</v>
      </c>
      <c r="E658" s="82">
        <v>3</v>
      </c>
      <c r="F658" s="82">
        <v>4</v>
      </c>
      <c r="G658" s="82">
        <v>3</v>
      </c>
      <c r="H658" s="82">
        <v>4</v>
      </c>
      <c r="I658" s="77">
        <f t="shared" si="146"/>
        <v>17.5</v>
      </c>
      <c r="J658" s="75">
        <v>9</v>
      </c>
      <c r="K658" s="78">
        <f t="shared" si="147"/>
        <v>3.375</v>
      </c>
      <c r="L658" s="75">
        <v>18</v>
      </c>
      <c r="M658" s="78">
        <f t="shared" si="148"/>
        <v>6.75</v>
      </c>
      <c r="N658" s="77">
        <f t="shared" si="149"/>
        <v>10.125</v>
      </c>
      <c r="O658" s="75">
        <v>22</v>
      </c>
      <c r="P658" s="78">
        <f t="shared" si="150"/>
        <v>13.2</v>
      </c>
      <c r="Q658" s="75">
        <v>22</v>
      </c>
      <c r="R658" s="78">
        <f t="shared" si="151"/>
        <v>26.4</v>
      </c>
      <c r="S658" s="75">
        <v>23</v>
      </c>
      <c r="T658" s="78">
        <f t="shared" si="152"/>
        <v>4.6000000000000005</v>
      </c>
      <c r="U658" s="75">
        <v>18</v>
      </c>
      <c r="V658" s="78">
        <f t="shared" si="153"/>
        <v>7.2</v>
      </c>
      <c r="W658" s="77">
        <f t="shared" si="154"/>
        <v>51.4</v>
      </c>
      <c r="X658" s="79">
        <f t="shared" si="155"/>
        <v>79.025000000000006</v>
      </c>
    </row>
    <row r="659" spans="1:24" x14ac:dyDescent="0.25">
      <c r="A659" s="82">
        <v>12</v>
      </c>
      <c r="B659" s="123" t="s">
        <v>4168</v>
      </c>
      <c r="C659" s="123" t="s">
        <v>815</v>
      </c>
      <c r="D659" s="123" t="s">
        <v>1006</v>
      </c>
      <c r="E659" s="82">
        <v>5</v>
      </c>
      <c r="F659" s="82">
        <v>4</v>
      </c>
      <c r="G659" s="82">
        <v>5</v>
      </c>
      <c r="H659" s="82">
        <v>3</v>
      </c>
      <c r="I659" s="77">
        <f t="shared" si="146"/>
        <v>21.25</v>
      </c>
      <c r="J659" s="75">
        <v>17</v>
      </c>
      <c r="K659" s="78">
        <f t="shared" si="147"/>
        <v>6.375</v>
      </c>
      <c r="L659" s="75">
        <v>16</v>
      </c>
      <c r="M659" s="78">
        <f t="shared" si="148"/>
        <v>6</v>
      </c>
      <c r="N659" s="77">
        <f t="shared" si="149"/>
        <v>12.375</v>
      </c>
      <c r="O659" s="75">
        <v>15</v>
      </c>
      <c r="P659" s="78">
        <f t="shared" si="150"/>
        <v>9</v>
      </c>
      <c r="Q659" s="75">
        <v>22</v>
      </c>
      <c r="R659" s="78">
        <f t="shared" si="151"/>
        <v>26.4</v>
      </c>
      <c r="S659" s="75">
        <v>15</v>
      </c>
      <c r="T659" s="78">
        <f t="shared" si="152"/>
        <v>3</v>
      </c>
      <c r="U659" s="75">
        <v>17</v>
      </c>
      <c r="V659" s="78">
        <f t="shared" si="153"/>
        <v>6.8000000000000007</v>
      </c>
      <c r="W659" s="77">
        <f t="shared" si="154"/>
        <v>45.2</v>
      </c>
      <c r="X659" s="79">
        <f t="shared" si="155"/>
        <v>78.825000000000003</v>
      </c>
    </row>
    <row r="660" spans="1:24" x14ac:dyDescent="0.25">
      <c r="A660" s="75">
        <v>13</v>
      </c>
      <c r="B660" s="81" t="s">
        <v>4082</v>
      </c>
      <c r="C660" s="81" t="s">
        <v>1024</v>
      </c>
      <c r="D660" s="81" t="s">
        <v>1397</v>
      </c>
      <c r="E660" s="82">
        <v>5</v>
      </c>
      <c r="F660" s="82">
        <v>5</v>
      </c>
      <c r="G660" s="82">
        <v>3</v>
      </c>
      <c r="H660" s="82">
        <v>3</v>
      </c>
      <c r="I660" s="77">
        <f t="shared" si="146"/>
        <v>20</v>
      </c>
      <c r="J660" s="75">
        <v>17</v>
      </c>
      <c r="K660" s="78">
        <f t="shared" si="147"/>
        <v>6.375</v>
      </c>
      <c r="L660" s="75">
        <v>15</v>
      </c>
      <c r="M660" s="78">
        <f t="shared" si="148"/>
        <v>5.625</v>
      </c>
      <c r="N660" s="77">
        <f t="shared" si="149"/>
        <v>12</v>
      </c>
      <c r="O660" s="75">
        <v>16</v>
      </c>
      <c r="P660" s="78">
        <f t="shared" si="150"/>
        <v>9.6</v>
      </c>
      <c r="Q660" s="75">
        <v>23</v>
      </c>
      <c r="R660" s="78">
        <f t="shared" si="151"/>
        <v>27.599999999999998</v>
      </c>
      <c r="S660" s="75">
        <v>17</v>
      </c>
      <c r="T660" s="78">
        <f t="shared" si="152"/>
        <v>3.4000000000000004</v>
      </c>
      <c r="U660" s="75">
        <v>15</v>
      </c>
      <c r="V660" s="78">
        <f t="shared" si="153"/>
        <v>6</v>
      </c>
      <c r="W660" s="77">
        <f t="shared" si="154"/>
        <v>46.599999999999994</v>
      </c>
      <c r="X660" s="79">
        <f t="shared" si="155"/>
        <v>78.599999999999994</v>
      </c>
    </row>
    <row r="661" spans="1:24" x14ac:dyDescent="0.25">
      <c r="A661" s="82">
        <v>14</v>
      </c>
      <c r="B661" s="81" t="s">
        <v>58</v>
      </c>
      <c r="C661" s="81" t="s">
        <v>1038</v>
      </c>
      <c r="D661" s="81" t="s">
        <v>4169</v>
      </c>
      <c r="E661" s="82">
        <v>3</v>
      </c>
      <c r="F661" s="82">
        <v>3</v>
      </c>
      <c r="G661" s="82">
        <v>3</v>
      </c>
      <c r="H661" s="82">
        <v>3</v>
      </c>
      <c r="I661" s="77">
        <f t="shared" si="146"/>
        <v>15</v>
      </c>
      <c r="J661" s="75">
        <v>10</v>
      </c>
      <c r="K661" s="78">
        <f t="shared" si="147"/>
        <v>3.75</v>
      </c>
      <c r="L661" s="75">
        <v>16</v>
      </c>
      <c r="M661" s="78">
        <f t="shared" si="148"/>
        <v>6</v>
      </c>
      <c r="N661" s="77">
        <f t="shared" si="149"/>
        <v>9.75</v>
      </c>
      <c r="O661" s="75">
        <v>22</v>
      </c>
      <c r="P661" s="78">
        <f t="shared" si="150"/>
        <v>13.2</v>
      </c>
      <c r="Q661" s="75">
        <v>25</v>
      </c>
      <c r="R661" s="78">
        <f t="shared" si="151"/>
        <v>30</v>
      </c>
      <c r="S661" s="75">
        <v>9</v>
      </c>
      <c r="T661" s="78">
        <f t="shared" si="152"/>
        <v>1.8</v>
      </c>
      <c r="U661" s="75">
        <v>22</v>
      </c>
      <c r="V661" s="78">
        <f t="shared" si="153"/>
        <v>8.8000000000000007</v>
      </c>
      <c r="W661" s="77">
        <f t="shared" si="154"/>
        <v>53.8</v>
      </c>
      <c r="X661" s="79">
        <f t="shared" si="155"/>
        <v>78.55</v>
      </c>
    </row>
    <row r="662" spans="1:24" x14ac:dyDescent="0.25">
      <c r="A662" s="75">
        <v>15</v>
      </c>
      <c r="B662" s="123" t="s">
        <v>874</v>
      </c>
      <c r="C662" s="123" t="s">
        <v>794</v>
      </c>
      <c r="D662" s="123" t="s">
        <v>122</v>
      </c>
      <c r="E662" s="82">
        <v>4</v>
      </c>
      <c r="F662" s="82">
        <v>4</v>
      </c>
      <c r="G662" s="82">
        <v>2</v>
      </c>
      <c r="H662" s="82">
        <v>3</v>
      </c>
      <c r="I662" s="77">
        <f t="shared" si="146"/>
        <v>16.25</v>
      </c>
      <c r="J662" s="75">
        <v>10</v>
      </c>
      <c r="K662" s="78">
        <f t="shared" si="147"/>
        <v>3.75</v>
      </c>
      <c r="L662" s="75">
        <v>12</v>
      </c>
      <c r="M662" s="78">
        <f t="shared" si="148"/>
        <v>4.5</v>
      </c>
      <c r="N662" s="77">
        <f t="shared" si="149"/>
        <v>8.25</v>
      </c>
      <c r="O662" s="75">
        <v>23</v>
      </c>
      <c r="P662" s="78">
        <f t="shared" si="150"/>
        <v>13.799999999999999</v>
      </c>
      <c r="Q662" s="75">
        <v>23</v>
      </c>
      <c r="R662" s="78">
        <f t="shared" si="151"/>
        <v>27.599999999999998</v>
      </c>
      <c r="S662" s="75">
        <v>20</v>
      </c>
      <c r="T662" s="78">
        <f t="shared" si="152"/>
        <v>4</v>
      </c>
      <c r="U662" s="75">
        <v>18</v>
      </c>
      <c r="V662" s="78">
        <f t="shared" si="153"/>
        <v>7.2</v>
      </c>
      <c r="W662" s="77">
        <f t="shared" si="154"/>
        <v>52.6</v>
      </c>
      <c r="X662" s="79">
        <f t="shared" si="155"/>
        <v>77.099999999999994</v>
      </c>
    </row>
    <row r="663" spans="1:24" x14ac:dyDescent="0.25">
      <c r="A663" s="82">
        <v>16</v>
      </c>
      <c r="B663" s="81" t="s">
        <v>129</v>
      </c>
      <c r="C663" s="81" t="s">
        <v>95</v>
      </c>
      <c r="D663" s="81" t="s">
        <v>849</v>
      </c>
      <c r="E663" s="82">
        <v>4</v>
      </c>
      <c r="F663" s="82">
        <v>4</v>
      </c>
      <c r="G663" s="82">
        <v>4</v>
      </c>
      <c r="H663" s="82">
        <v>4</v>
      </c>
      <c r="I663" s="77">
        <f t="shared" si="146"/>
        <v>20</v>
      </c>
      <c r="J663" s="75">
        <v>11</v>
      </c>
      <c r="K663" s="78">
        <f t="shared" si="147"/>
        <v>4.125</v>
      </c>
      <c r="L663" s="75">
        <v>18</v>
      </c>
      <c r="M663" s="78">
        <f t="shared" si="148"/>
        <v>6.75</v>
      </c>
      <c r="N663" s="77">
        <f t="shared" si="149"/>
        <v>10.875</v>
      </c>
      <c r="O663" s="75">
        <v>20</v>
      </c>
      <c r="P663" s="78">
        <f t="shared" si="150"/>
        <v>12</v>
      </c>
      <c r="Q663" s="75">
        <v>19</v>
      </c>
      <c r="R663" s="78">
        <f t="shared" si="151"/>
        <v>22.8</v>
      </c>
      <c r="S663" s="75">
        <v>16</v>
      </c>
      <c r="T663" s="78">
        <f t="shared" si="152"/>
        <v>3.2</v>
      </c>
      <c r="U663" s="75">
        <v>16</v>
      </c>
      <c r="V663" s="78">
        <f t="shared" si="153"/>
        <v>6.4</v>
      </c>
      <c r="W663" s="77">
        <f t="shared" si="154"/>
        <v>44.4</v>
      </c>
      <c r="X663" s="79">
        <f t="shared" si="155"/>
        <v>75.275000000000006</v>
      </c>
    </row>
    <row r="664" spans="1:24" x14ac:dyDescent="0.25">
      <c r="A664" s="75">
        <v>17</v>
      </c>
      <c r="B664" s="81" t="s">
        <v>4170</v>
      </c>
      <c r="C664" s="81" t="s">
        <v>4015</v>
      </c>
      <c r="D664" s="81" t="s">
        <v>119</v>
      </c>
      <c r="E664" s="82">
        <v>3</v>
      </c>
      <c r="F664" s="82">
        <v>3</v>
      </c>
      <c r="G664" s="82">
        <v>2</v>
      </c>
      <c r="H664" s="82">
        <v>3</v>
      </c>
      <c r="I664" s="77">
        <f t="shared" si="146"/>
        <v>13.75</v>
      </c>
      <c r="J664" s="75">
        <v>9</v>
      </c>
      <c r="K664" s="78">
        <f t="shared" si="147"/>
        <v>3.375</v>
      </c>
      <c r="L664" s="75">
        <v>11</v>
      </c>
      <c r="M664" s="78">
        <f t="shared" si="148"/>
        <v>4.125</v>
      </c>
      <c r="N664" s="77">
        <f t="shared" si="149"/>
        <v>7.5</v>
      </c>
      <c r="O664" s="75">
        <v>22</v>
      </c>
      <c r="P664" s="78">
        <f t="shared" si="150"/>
        <v>13.2</v>
      </c>
      <c r="Q664" s="75">
        <v>25</v>
      </c>
      <c r="R664" s="78">
        <f t="shared" si="151"/>
        <v>30</v>
      </c>
      <c r="S664" s="75">
        <v>18</v>
      </c>
      <c r="T664" s="78">
        <f t="shared" si="152"/>
        <v>3.6</v>
      </c>
      <c r="U664" s="75">
        <v>18</v>
      </c>
      <c r="V664" s="78">
        <f t="shared" si="153"/>
        <v>7.2</v>
      </c>
      <c r="W664" s="77">
        <f t="shared" si="154"/>
        <v>54.000000000000007</v>
      </c>
      <c r="X664" s="79">
        <f t="shared" si="155"/>
        <v>75.25</v>
      </c>
    </row>
    <row r="665" spans="1:24" x14ac:dyDescent="0.25">
      <c r="A665" s="82">
        <v>18</v>
      </c>
      <c r="B665" s="123" t="s">
        <v>1012</v>
      </c>
      <c r="C665" s="123" t="s">
        <v>880</v>
      </c>
      <c r="D665" s="123" t="s">
        <v>4171</v>
      </c>
      <c r="E665" s="82">
        <v>4</v>
      </c>
      <c r="F665" s="82">
        <v>3</v>
      </c>
      <c r="G665" s="82">
        <v>3</v>
      </c>
      <c r="H665" s="82">
        <v>3</v>
      </c>
      <c r="I665" s="77">
        <f t="shared" si="146"/>
        <v>16.25</v>
      </c>
      <c r="J665" s="75">
        <v>14</v>
      </c>
      <c r="K665" s="78">
        <f t="shared" si="147"/>
        <v>5.25</v>
      </c>
      <c r="L665" s="75">
        <v>14</v>
      </c>
      <c r="M665" s="78">
        <f t="shared" si="148"/>
        <v>5.25</v>
      </c>
      <c r="N665" s="77">
        <f t="shared" si="149"/>
        <v>10.5</v>
      </c>
      <c r="O665" s="75">
        <v>22</v>
      </c>
      <c r="P665" s="78">
        <f t="shared" si="150"/>
        <v>13.2</v>
      </c>
      <c r="Q665" s="75">
        <v>22</v>
      </c>
      <c r="R665" s="78">
        <f t="shared" si="151"/>
        <v>26.4</v>
      </c>
      <c r="S665" s="75">
        <v>17</v>
      </c>
      <c r="T665" s="78">
        <f t="shared" si="152"/>
        <v>3.4000000000000004</v>
      </c>
      <c r="U665" s="75">
        <v>13</v>
      </c>
      <c r="V665" s="78">
        <f t="shared" si="153"/>
        <v>5.2</v>
      </c>
      <c r="W665" s="77">
        <f t="shared" si="154"/>
        <v>48.199999999999996</v>
      </c>
      <c r="X665" s="79">
        <f t="shared" si="155"/>
        <v>74.949999999999989</v>
      </c>
    </row>
    <row r="666" spans="1:24" x14ac:dyDescent="0.25">
      <c r="A666" s="75">
        <v>19</v>
      </c>
      <c r="B666" s="81" t="s">
        <v>854</v>
      </c>
      <c r="C666" s="81" t="s">
        <v>955</v>
      </c>
      <c r="D666" s="81" t="s">
        <v>4172</v>
      </c>
      <c r="E666" s="82">
        <v>3</v>
      </c>
      <c r="F666" s="82">
        <v>3</v>
      </c>
      <c r="G666" s="82">
        <v>3</v>
      </c>
      <c r="H666" s="82">
        <v>3</v>
      </c>
      <c r="I666" s="77">
        <f t="shared" si="146"/>
        <v>15</v>
      </c>
      <c r="J666" s="75">
        <v>8</v>
      </c>
      <c r="K666" s="78">
        <f t="shared" si="147"/>
        <v>3</v>
      </c>
      <c r="L666" s="75">
        <v>11</v>
      </c>
      <c r="M666" s="78">
        <f t="shared" si="148"/>
        <v>4.125</v>
      </c>
      <c r="N666" s="77">
        <f t="shared" si="149"/>
        <v>7.125</v>
      </c>
      <c r="O666" s="75">
        <v>21</v>
      </c>
      <c r="P666" s="78">
        <f t="shared" si="150"/>
        <v>12.6</v>
      </c>
      <c r="Q666" s="75">
        <v>23</v>
      </c>
      <c r="R666" s="78">
        <f t="shared" si="151"/>
        <v>27.599999999999998</v>
      </c>
      <c r="S666" s="75">
        <v>19</v>
      </c>
      <c r="T666" s="78">
        <f t="shared" si="152"/>
        <v>3.8000000000000003</v>
      </c>
      <c r="U666" s="75">
        <v>22</v>
      </c>
      <c r="V666" s="78">
        <f t="shared" si="153"/>
        <v>8.8000000000000007</v>
      </c>
      <c r="W666" s="77">
        <f t="shared" si="154"/>
        <v>52.8</v>
      </c>
      <c r="X666" s="79">
        <f t="shared" si="155"/>
        <v>74.924999999999997</v>
      </c>
    </row>
    <row r="667" spans="1:24" x14ac:dyDescent="0.25">
      <c r="A667" s="82">
        <v>20</v>
      </c>
      <c r="B667" s="81" t="s">
        <v>39</v>
      </c>
      <c r="C667" s="81" t="s">
        <v>1059</v>
      </c>
      <c r="D667" s="81" t="s">
        <v>1087</v>
      </c>
      <c r="E667" s="82">
        <v>4</v>
      </c>
      <c r="F667" s="82">
        <v>3</v>
      </c>
      <c r="G667" s="82">
        <v>3</v>
      </c>
      <c r="H667" s="82">
        <v>3</v>
      </c>
      <c r="I667" s="77">
        <f t="shared" si="146"/>
        <v>16.25</v>
      </c>
      <c r="J667" s="75">
        <v>10</v>
      </c>
      <c r="K667" s="78">
        <f t="shared" si="147"/>
        <v>3.75</v>
      </c>
      <c r="L667" s="75">
        <v>11</v>
      </c>
      <c r="M667" s="78">
        <f t="shared" si="148"/>
        <v>4.125</v>
      </c>
      <c r="N667" s="77">
        <f t="shared" si="149"/>
        <v>7.875</v>
      </c>
      <c r="O667" s="75">
        <v>21</v>
      </c>
      <c r="P667" s="78">
        <f t="shared" si="150"/>
        <v>12.6</v>
      </c>
      <c r="Q667" s="75">
        <v>23</v>
      </c>
      <c r="R667" s="78">
        <f t="shared" si="151"/>
        <v>27.599999999999998</v>
      </c>
      <c r="S667" s="75">
        <v>19</v>
      </c>
      <c r="T667" s="78">
        <f t="shared" si="152"/>
        <v>3.8000000000000003</v>
      </c>
      <c r="U667" s="75">
        <v>15</v>
      </c>
      <c r="V667" s="78">
        <f t="shared" si="153"/>
        <v>6</v>
      </c>
      <c r="W667" s="77">
        <f t="shared" si="154"/>
        <v>49.999999999999993</v>
      </c>
      <c r="X667" s="79">
        <f t="shared" si="155"/>
        <v>74.125</v>
      </c>
    </row>
    <row r="668" spans="1:24" x14ac:dyDescent="0.25">
      <c r="A668" s="75">
        <v>21</v>
      </c>
      <c r="B668" s="81" t="s">
        <v>219</v>
      </c>
      <c r="C668" s="81" t="s">
        <v>896</v>
      </c>
      <c r="D668" s="81" t="s">
        <v>69</v>
      </c>
      <c r="E668" s="82">
        <v>4</v>
      </c>
      <c r="F668" s="82">
        <v>4</v>
      </c>
      <c r="G668" s="82">
        <v>4</v>
      </c>
      <c r="H668" s="82">
        <v>4</v>
      </c>
      <c r="I668" s="77">
        <f t="shared" si="146"/>
        <v>20</v>
      </c>
      <c r="J668" s="75">
        <v>13</v>
      </c>
      <c r="K668" s="78">
        <f t="shared" si="147"/>
        <v>4.875</v>
      </c>
      <c r="L668" s="75">
        <v>19</v>
      </c>
      <c r="M668" s="78">
        <f t="shared" si="148"/>
        <v>7.125</v>
      </c>
      <c r="N668" s="77">
        <f t="shared" si="149"/>
        <v>12</v>
      </c>
      <c r="O668" s="75">
        <v>16</v>
      </c>
      <c r="P668" s="78">
        <f t="shared" si="150"/>
        <v>9.6</v>
      </c>
      <c r="Q668" s="75">
        <v>19</v>
      </c>
      <c r="R668" s="78">
        <f t="shared" si="151"/>
        <v>22.8</v>
      </c>
      <c r="S668" s="75">
        <v>18</v>
      </c>
      <c r="T668" s="78">
        <f t="shared" si="152"/>
        <v>3.6</v>
      </c>
      <c r="U668" s="75">
        <v>15</v>
      </c>
      <c r="V668" s="78">
        <f t="shared" si="153"/>
        <v>6</v>
      </c>
      <c r="W668" s="77">
        <f t="shared" si="154"/>
        <v>42</v>
      </c>
      <c r="X668" s="79">
        <f t="shared" si="155"/>
        <v>74</v>
      </c>
    </row>
    <row r="669" spans="1:24" x14ac:dyDescent="0.25">
      <c r="A669" s="82">
        <v>22</v>
      </c>
      <c r="B669" s="81" t="s">
        <v>4173</v>
      </c>
      <c r="C669" s="81" t="s">
        <v>896</v>
      </c>
      <c r="D669" s="81" t="s">
        <v>131</v>
      </c>
      <c r="E669" s="82">
        <v>4</v>
      </c>
      <c r="F669" s="82">
        <v>3</v>
      </c>
      <c r="G669" s="82">
        <v>3</v>
      </c>
      <c r="H669" s="82">
        <v>3</v>
      </c>
      <c r="I669" s="77">
        <f t="shared" si="146"/>
        <v>16.25</v>
      </c>
      <c r="J669" s="75">
        <v>9</v>
      </c>
      <c r="K669" s="78">
        <f t="shared" si="147"/>
        <v>3.375</v>
      </c>
      <c r="L669" s="75">
        <v>14</v>
      </c>
      <c r="M669" s="78">
        <f t="shared" si="148"/>
        <v>5.25</v>
      </c>
      <c r="N669" s="77">
        <f t="shared" si="149"/>
        <v>8.625</v>
      </c>
      <c r="O669" s="75">
        <v>19</v>
      </c>
      <c r="P669" s="78">
        <f t="shared" si="150"/>
        <v>11.4</v>
      </c>
      <c r="Q669" s="75">
        <v>22</v>
      </c>
      <c r="R669" s="78">
        <f t="shared" si="151"/>
        <v>26.4</v>
      </c>
      <c r="S669" s="75">
        <v>21</v>
      </c>
      <c r="T669" s="78">
        <f t="shared" si="152"/>
        <v>4.2</v>
      </c>
      <c r="U669" s="75">
        <v>17</v>
      </c>
      <c r="V669" s="78">
        <f t="shared" si="153"/>
        <v>6.8000000000000007</v>
      </c>
      <c r="W669" s="77">
        <f t="shared" si="154"/>
        <v>48.8</v>
      </c>
      <c r="X669" s="79">
        <f t="shared" si="155"/>
        <v>73.674999999999997</v>
      </c>
    </row>
    <row r="670" spans="1:24" x14ac:dyDescent="0.25">
      <c r="A670" s="75">
        <v>23</v>
      </c>
      <c r="B670" s="81" t="s">
        <v>1002</v>
      </c>
      <c r="C670" s="81" t="s">
        <v>1031</v>
      </c>
      <c r="D670" s="81" t="s">
        <v>888</v>
      </c>
      <c r="E670" s="82">
        <v>3</v>
      </c>
      <c r="F670" s="82">
        <v>4</v>
      </c>
      <c r="G670" s="82">
        <v>3</v>
      </c>
      <c r="H670" s="82">
        <v>3</v>
      </c>
      <c r="I670" s="77">
        <f t="shared" si="146"/>
        <v>16.25</v>
      </c>
      <c r="J670" s="75">
        <v>12</v>
      </c>
      <c r="K670" s="78">
        <f t="shared" si="147"/>
        <v>4.5</v>
      </c>
      <c r="L670" s="75">
        <v>14</v>
      </c>
      <c r="M670" s="78">
        <f t="shared" si="148"/>
        <v>5.25</v>
      </c>
      <c r="N670" s="77">
        <f t="shared" si="149"/>
        <v>9.75</v>
      </c>
      <c r="O670" s="75">
        <v>20</v>
      </c>
      <c r="P670" s="78">
        <f t="shared" si="150"/>
        <v>12</v>
      </c>
      <c r="Q670" s="75">
        <v>22</v>
      </c>
      <c r="R670" s="78">
        <f t="shared" si="151"/>
        <v>26.4</v>
      </c>
      <c r="S670" s="75">
        <v>16</v>
      </c>
      <c r="T670" s="78">
        <f t="shared" si="152"/>
        <v>3.2</v>
      </c>
      <c r="U670" s="75">
        <v>15</v>
      </c>
      <c r="V670" s="78">
        <f t="shared" si="153"/>
        <v>6</v>
      </c>
      <c r="W670" s="77">
        <f t="shared" si="154"/>
        <v>47.6</v>
      </c>
      <c r="X670" s="79">
        <f t="shared" si="155"/>
        <v>73.599999999999994</v>
      </c>
    </row>
    <row r="671" spans="1:24" x14ac:dyDescent="0.25">
      <c r="A671" s="82">
        <v>24</v>
      </c>
      <c r="B671" s="81" t="s">
        <v>922</v>
      </c>
      <c r="C671" s="81" t="s">
        <v>4174</v>
      </c>
      <c r="D671" s="81" t="s">
        <v>4175</v>
      </c>
      <c r="E671" s="82">
        <v>5</v>
      </c>
      <c r="F671" s="82">
        <v>5</v>
      </c>
      <c r="G671" s="82">
        <v>4</v>
      </c>
      <c r="H671" s="82">
        <v>4</v>
      </c>
      <c r="I671" s="77">
        <f t="shared" si="146"/>
        <v>22.5</v>
      </c>
      <c r="J671" s="75">
        <v>14</v>
      </c>
      <c r="K671" s="78">
        <f t="shared" si="147"/>
        <v>5.25</v>
      </c>
      <c r="L671" s="75">
        <v>16</v>
      </c>
      <c r="M671" s="78">
        <f t="shared" si="148"/>
        <v>6</v>
      </c>
      <c r="N671" s="77">
        <f t="shared" si="149"/>
        <v>11.25</v>
      </c>
      <c r="O671" s="75">
        <v>12</v>
      </c>
      <c r="P671" s="78">
        <f t="shared" si="150"/>
        <v>7.1999999999999993</v>
      </c>
      <c r="Q671" s="75">
        <v>20</v>
      </c>
      <c r="R671" s="78">
        <f t="shared" si="151"/>
        <v>24</v>
      </c>
      <c r="S671" s="75">
        <v>14</v>
      </c>
      <c r="T671" s="78">
        <f t="shared" si="152"/>
        <v>2.8000000000000003</v>
      </c>
      <c r="U671" s="75">
        <v>14</v>
      </c>
      <c r="V671" s="78">
        <f t="shared" si="153"/>
        <v>5.6000000000000005</v>
      </c>
      <c r="W671" s="77">
        <f t="shared" si="154"/>
        <v>39.6</v>
      </c>
      <c r="X671" s="79">
        <f t="shared" si="155"/>
        <v>73.349999999999994</v>
      </c>
    </row>
    <row r="672" spans="1:24" x14ac:dyDescent="0.25">
      <c r="A672" s="75">
        <v>25</v>
      </c>
      <c r="B672" s="123" t="s">
        <v>4176</v>
      </c>
      <c r="C672" s="123" t="s">
        <v>831</v>
      </c>
      <c r="D672" s="123" t="s">
        <v>27</v>
      </c>
      <c r="E672" s="82">
        <v>3</v>
      </c>
      <c r="F672" s="82">
        <v>3</v>
      </c>
      <c r="G672" s="82">
        <v>3</v>
      </c>
      <c r="H672" s="82">
        <v>3</v>
      </c>
      <c r="I672" s="77">
        <f t="shared" si="146"/>
        <v>15</v>
      </c>
      <c r="J672" s="75">
        <v>10</v>
      </c>
      <c r="K672" s="78">
        <f t="shared" si="147"/>
        <v>3.75</v>
      </c>
      <c r="L672" s="75">
        <v>12</v>
      </c>
      <c r="M672" s="78">
        <f t="shared" si="148"/>
        <v>4.5</v>
      </c>
      <c r="N672" s="77">
        <f t="shared" si="149"/>
        <v>8.25</v>
      </c>
      <c r="O672" s="75">
        <v>19</v>
      </c>
      <c r="P672" s="78">
        <f t="shared" si="150"/>
        <v>11.4</v>
      </c>
      <c r="Q672" s="75">
        <v>23</v>
      </c>
      <c r="R672" s="78">
        <f t="shared" si="151"/>
        <v>27.599999999999998</v>
      </c>
      <c r="S672" s="75">
        <v>21</v>
      </c>
      <c r="T672" s="78">
        <f t="shared" si="152"/>
        <v>4.2</v>
      </c>
      <c r="U672" s="75">
        <v>17</v>
      </c>
      <c r="V672" s="78">
        <f t="shared" si="153"/>
        <v>6.8000000000000007</v>
      </c>
      <c r="W672" s="77">
        <f t="shared" si="154"/>
        <v>50</v>
      </c>
      <c r="X672" s="79">
        <f t="shared" si="155"/>
        <v>73.25</v>
      </c>
    </row>
    <row r="673" spans="1:24" x14ac:dyDescent="0.25">
      <c r="A673" s="82">
        <v>26</v>
      </c>
      <c r="B673" s="123" t="s">
        <v>4177</v>
      </c>
      <c r="C673" s="123" t="s">
        <v>794</v>
      </c>
      <c r="D673" s="123" t="s">
        <v>1143</v>
      </c>
      <c r="E673" s="82">
        <v>3</v>
      </c>
      <c r="F673" s="82">
        <v>3</v>
      </c>
      <c r="G673" s="82">
        <v>3</v>
      </c>
      <c r="H673" s="82">
        <v>3</v>
      </c>
      <c r="I673" s="77">
        <f t="shared" si="146"/>
        <v>15</v>
      </c>
      <c r="J673" s="75">
        <v>9</v>
      </c>
      <c r="K673" s="78">
        <f t="shared" si="147"/>
        <v>3.375</v>
      </c>
      <c r="L673" s="75">
        <v>13</v>
      </c>
      <c r="M673" s="78">
        <f t="shared" si="148"/>
        <v>4.875</v>
      </c>
      <c r="N673" s="77">
        <f t="shared" si="149"/>
        <v>8.25</v>
      </c>
      <c r="O673" s="75">
        <v>20</v>
      </c>
      <c r="P673" s="78">
        <f t="shared" si="150"/>
        <v>12</v>
      </c>
      <c r="Q673" s="75">
        <v>22</v>
      </c>
      <c r="R673" s="78">
        <f t="shared" si="151"/>
        <v>26.4</v>
      </c>
      <c r="S673" s="75">
        <v>18</v>
      </c>
      <c r="T673" s="78">
        <f t="shared" si="152"/>
        <v>3.6</v>
      </c>
      <c r="U673" s="75">
        <v>20</v>
      </c>
      <c r="V673" s="78">
        <f t="shared" si="153"/>
        <v>8</v>
      </c>
      <c r="W673" s="77">
        <f t="shared" si="154"/>
        <v>50</v>
      </c>
      <c r="X673" s="79">
        <f t="shared" si="155"/>
        <v>73.25</v>
      </c>
    </row>
    <row r="674" spans="1:24" x14ac:dyDescent="0.25">
      <c r="A674" s="75">
        <v>27</v>
      </c>
      <c r="B674" s="81" t="s">
        <v>82</v>
      </c>
      <c r="C674" s="81" t="s">
        <v>4178</v>
      </c>
      <c r="D674" s="81" t="s">
        <v>27</v>
      </c>
      <c r="E674" s="82">
        <v>4</v>
      </c>
      <c r="F674" s="82">
        <v>3</v>
      </c>
      <c r="G674" s="82">
        <v>3</v>
      </c>
      <c r="H674" s="82">
        <v>4</v>
      </c>
      <c r="I674" s="77">
        <f t="shared" si="146"/>
        <v>17.5</v>
      </c>
      <c r="J674" s="75">
        <v>8</v>
      </c>
      <c r="K674" s="78">
        <f t="shared" si="147"/>
        <v>3</v>
      </c>
      <c r="L674" s="75">
        <v>16</v>
      </c>
      <c r="M674" s="78">
        <f t="shared" si="148"/>
        <v>6</v>
      </c>
      <c r="N674" s="77">
        <f t="shared" si="149"/>
        <v>9</v>
      </c>
      <c r="O674" s="75">
        <v>20</v>
      </c>
      <c r="P674" s="78">
        <f t="shared" si="150"/>
        <v>12</v>
      </c>
      <c r="Q674" s="75">
        <v>21</v>
      </c>
      <c r="R674" s="78">
        <f t="shared" si="151"/>
        <v>25.2</v>
      </c>
      <c r="S674" s="75">
        <v>15</v>
      </c>
      <c r="T674" s="78">
        <f t="shared" si="152"/>
        <v>3</v>
      </c>
      <c r="U674" s="75">
        <v>15</v>
      </c>
      <c r="V674" s="78">
        <f t="shared" si="153"/>
        <v>6</v>
      </c>
      <c r="W674" s="77">
        <f t="shared" si="154"/>
        <v>46.2</v>
      </c>
      <c r="X674" s="79">
        <f t="shared" si="155"/>
        <v>72.7</v>
      </c>
    </row>
    <row r="675" spans="1:24" x14ac:dyDescent="0.25">
      <c r="A675" s="82">
        <v>28</v>
      </c>
      <c r="B675" s="81" t="s">
        <v>86</v>
      </c>
      <c r="C675" s="81" t="s">
        <v>3824</v>
      </c>
      <c r="D675" s="81" t="s">
        <v>33</v>
      </c>
      <c r="E675" s="82">
        <v>3</v>
      </c>
      <c r="F675" s="82">
        <v>2</v>
      </c>
      <c r="G675" s="82">
        <v>3</v>
      </c>
      <c r="H675" s="82">
        <v>3</v>
      </c>
      <c r="I675" s="77">
        <f t="shared" si="146"/>
        <v>13.75</v>
      </c>
      <c r="J675" s="75">
        <v>8</v>
      </c>
      <c r="K675" s="78">
        <f t="shared" si="147"/>
        <v>3</v>
      </c>
      <c r="L675" s="75">
        <v>10</v>
      </c>
      <c r="M675" s="78">
        <f t="shared" si="148"/>
        <v>3.75</v>
      </c>
      <c r="N675" s="77">
        <f t="shared" si="149"/>
        <v>6.75</v>
      </c>
      <c r="O675" s="75">
        <v>23</v>
      </c>
      <c r="P675" s="78">
        <f t="shared" si="150"/>
        <v>13.799999999999999</v>
      </c>
      <c r="Q675" s="75">
        <v>23</v>
      </c>
      <c r="R675" s="78">
        <f t="shared" si="151"/>
        <v>27.599999999999998</v>
      </c>
      <c r="S675" s="75">
        <v>17</v>
      </c>
      <c r="T675" s="78">
        <f t="shared" si="152"/>
        <v>3.4000000000000004</v>
      </c>
      <c r="U675" s="75">
        <v>18</v>
      </c>
      <c r="V675" s="78">
        <f t="shared" si="153"/>
        <v>7.2</v>
      </c>
      <c r="W675" s="77">
        <f t="shared" si="154"/>
        <v>52</v>
      </c>
      <c r="X675" s="79">
        <f t="shared" si="155"/>
        <v>72.5</v>
      </c>
    </row>
    <row r="676" spans="1:24" x14ac:dyDescent="0.25">
      <c r="A676" s="75">
        <v>29</v>
      </c>
      <c r="B676" s="81" t="s">
        <v>1062</v>
      </c>
      <c r="C676" s="81" t="s">
        <v>804</v>
      </c>
      <c r="D676" s="81" t="s">
        <v>178</v>
      </c>
      <c r="E676" s="82">
        <v>3</v>
      </c>
      <c r="F676" s="82">
        <v>3</v>
      </c>
      <c r="G676" s="82">
        <v>3</v>
      </c>
      <c r="H676" s="82">
        <v>3</v>
      </c>
      <c r="I676" s="77">
        <f t="shared" si="146"/>
        <v>15</v>
      </c>
      <c r="J676" s="75">
        <v>8</v>
      </c>
      <c r="K676" s="78">
        <f t="shared" si="147"/>
        <v>3</v>
      </c>
      <c r="L676" s="75">
        <v>14</v>
      </c>
      <c r="M676" s="78">
        <f t="shared" si="148"/>
        <v>5.25</v>
      </c>
      <c r="N676" s="77">
        <f t="shared" si="149"/>
        <v>8.25</v>
      </c>
      <c r="O676" s="75">
        <v>20</v>
      </c>
      <c r="P676" s="78">
        <f t="shared" si="150"/>
        <v>12</v>
      </c>
      <c r="Q676" s="75">
        <v>22</v>
      </c>
      <c r="R676" s="78">
        <f t="shared" si="151"/>
        <v>26.4</v>
      </c>
      <c r="S676" s="75">
        <v>22</v>
      </c>
      <c r="T676" s="78">
        <f t="shared" si="152"/>
        <v>4.4000000000000004</v>
      </c>
      <c r="U676" s="75">
        <v>15</v>
      </c>
      <c r="V676" s="78">
        <f t="shared" si="153"/>
        <v>6</v>
      </c>
      <c r="W676" s="77">
        <f t="shared" si="154"/>
        <v>48.8</v>
      </c>
      <c r="X676" s="79">
        <f t="shared" si="155"/>
        <v>72.05</v>
      </c>
    </row>
    <row r="677" spans="1:24" x14ac:dyDescent="0.25">
      <c r="A677" s="82">
        <v>30</v>
      </c>
      <c r="B677" s="123" t="s">
        <v>252</v>
      </c>
      <c r="C677" s="123" t="s">
        <v>848</v>
      </c>
      <c r="D677" s="123" t="s">
        <v>933</v>
      </c>
      <c r="E677" s="82">
        <v>3</v>
      </c>
      <c r="F677" s="82">
        <v>3</v>
      </c>
      <c r="G677" s="82">
        <v>3</v>
      </c>
      <c r="H677" s="82">
        <v>3</v>
      </c>
      <c r="I677" s="77">
        <f t="shared" si="146"/>
        <v>15</v>
      </c>
      <c r="J677" s="75">
        <v>9</v>
      </c>
      <c r="K677" s="78">
        <f t="shared" si="147"/>
        <v>3.375</v>
      </c>
      <c r="L677" s="75">
        <v>14</v>
      </c>
      <c r="M677" s="78">
        <f t="shared" si="148"/>
        <v>5.25</v>
      </c>
      <c r="N677" s="77">
        <f t="shared" si="149"/>
        <v>8.625</v>
      </c>
      <c r="O677" s="75">
        <v>17</v>
      </c>
      <c r="P677" s="78">
        <f t="shared" si="150"/>
        <v>10.199999999999999</v>
      </c>
      <c r="Q677" s="75">
        <v>21</v>
      </c>
      <c r="R677" s="78">
        <f t="shared" si="151"/>
        <v>25.2</v>
      </c>
      <c r="S677" s="75">
        <v>20</v>
      </c>
      <c r="T677" s="78">
        <f t="shared" si="152"/>
        <v>4</v>
      </c>
      <c r="U677" s="75">
        <v>22</v>
      </c>
      <c r="V677" s="78">
        <f t="shared" si="153"/>
        <v>8.8000000000000007</v>
      </c>
      <c r="W677" s="77">
        <f t="shared" si="154"/>
        <v>48.2</v>
      </c>
      <c r="X677" s="79">
        <f t="shared" si="155"/>
        <v>71.825000000000003</v>
      </c>
    </row>
    <row r="678" spans="1:24" x14ac:dyDescent="0.25">
      <c r="A678" s="75">
        <v>31</v>
      </c>
      <c r="B678" s="81" t="s">
        <v>49</v>
      </c>
      <c r="C678" s="81" t="s">
        <v>915</v>
      </c>
      <c r="D678" s="81" t="s">
        <v>27</v>
      </c>
      <c r="E678" s="82">
        <v>4</v>
      </c>
      <c r="F678" s="82">
        <v>4</v>
      </c>
      <c r="G678" s="82">
        <v>3</v>
      </c>
      <c r="H678" s="82">
        <v>3</v>
      </c>
      <c r="I678" s="77">
        <f t="shared" si="146"/>
        <v>17.5</v>
      </c>
      <c r="J678" s="75">
        <v>8</v>
      </c>
      <c r="K678" s="78">
        <f t="shared" si="147"/>
        <v>3</v>
      </c>
      <c r="L678" s="75">
        <v>14</v>
      </c>
      <c r="M678" s="78">
        <f t="shared" si="148"/>
        <v>5.25</v>
      </c>
      <c r="N678" s="77">
        <f t="shared" si="149"/>
        <v>8.25</v>
      </c>
      <c r="O678" s="75">
        <v>18</v>
      </c>
      <c r="P678" s="78">
        <f t="shared" si="150"/>
        <v>10.799999999999999</v>
      </c>
      <c r="Q678" s="75">
        <v>20</v>
      </c>
      <c r="R678" s="78">
        <f t="shared" si="151"/>
        <v>24</v>
      </c>
      <c r="S678" s="75">
        <v>21</v>
      </c>
      <c r="T678" s="78">
        <f t="shared" si="152"/>
        <v>4.2</v>
      </c>
      <c r="U678" s="75">
        <v>17</v>
      </c>
      <c r="V678" s="78">
        <f t="shared" si="153"/>
        <v>6.8000000000000007</v>
      </c>
      <c r="W678" s="77">
        <f t="shared" si="154"/>
        <v>45.8</v>
      </c>
      <c r="X678" s="79">
        <f t="shared" si="155"/>
        <v>71.55</v>
      </c>
    </row>
    <row r="679" spans="1:24" x14ac:dyDescent="0.25">
      <c r="A679" s="82">
        <v>32</v>
      </c>
      <c r="B679" s="123" t="s">
        <v>835</v>
      </c>
      <c r="C679" s="123" t="s">
        <v>877</v>
      </c>
      <c r="D679" s="123" t="s">
        <v>805</v>
      </c>
      <c r="E679" s="82">
        <v>5</v>
      </c>
      <c r="F679" s="82">
        <v>5</v>
      </c>
      <c r="G679" s="82">
        <v>5</v>
      </c>
      <c r="H679" s="82">
        <v>5</v>
      </c>
      <c r="I679" s="124">
        <f t="shared" si="146"/>
        <v>25</v>
      </c>
      <c r="J679" s="82">
        <v>15</v>
      </c>
      <c r="K679" s="125">
        <f t="shared" si="147"/>
        <v>5.625</v>
      </c>
      <c r="L679" s="82">
        <v>20</v>
      </c>
      <c r="M679" s="125">
        <f t="shared" si="148"/>
        <v>7.5</v>
      </c>
      <c r="N679" s="124">
        <f t="shared" si="149"/>
        <v>13.125</v>
      </c>
      <c r="O679" s="82">
        <v>17</v>
      </c>
      <c r="P679" s="125">
        <f t="shared" si="150"/>
        <v>10.199999999999999</v>
      </c>
      <c r="Q679" s="82">
        <v>13</v>
      </c>
      <c r="R679" s="125">
        <f t="shared" si="151"/>
        <v>15.6</v>
      </c>
      <c r="S679" s="82">
        <v>12</v>
      </c>
      <c r="T679" s="125">
        <f t="shared" si="152"/>
        <v>2.4000000000000004</v>
      </c>
      <c r="U679" s="82">
        <v>12</v>
      </c>
      <c r="V679" s="125">
        <f t="shared" si="153"/>
        <v>4.8000000000000007</v>
      </c>
      <c r="W679" s="124">
        <f t="shared" si="154"/>
        <v>33</v>
      </c>
      <c r="X679" s="126">
        <f t="shared" si="155"/>
        <v>71.125</v>
      </c>
    </row>
    <row r="680" spans="1:24" x14ac:dyDescent="0.25">
      <c r="A680" s="504" t="s">
        <v>3888</v>
      </c>
      <c r="B680" s="505"/>
      <c r="C680" s="505"/>
      <c r="D680" s="505"/>
      <c r="E680" s="505"/>
      <c r="F680" s="505"/>
      <c r="G680" s="505"/>
      <c r="H680" s="505"/>
      <c r="I680" s="505"/>
      <c r="J680" s="505"/>
      <c r="K680" s="505"/>
      <c r="L680" s="505"/>
      <c r="M680" s="505"/>
      <c r="N680" s="505"/>
      <c r="O680" s="505"/>
      <c r="P680" s="505"/>
      <c r="Q680" s="505"/>
      <c r="R680" s="505"/>
      <c r="S680" s="505"/>
      <c r="T680" s="505"/>
      <c r="U680" s="505"/>
      <c r="V680" s="505"/>
      <c r="W680" s="505"/>
      <c r="X680" s="505"/>
    </row>
    <row r="681" spans="1:24" x14ac:dyDescent="0.25">
      <c r="A681" s="504" t="s">
        <v>3889</v>
      </c>
      <c r="B681" s="505"/>
      <c r="C681" s="505"/>
      <c r="D681" s="505"/>
      <c r="E681" s="505"/>
      <c r="F681" s="505"/>
      <c r="G681" s="505"/>
      <c r="H681" s="505"/>
      <c r="I681" s="505"/>
      <c r="J681" s="505"/>
      <c r="K681" s="505"/>
      <c r="L681" s="505"/>
      <c r="M681" s="505"/>
      <c r="N681" s="505"/>
      <c r="O681" s="505"/>
      <c r="P681" s="505"/>
      <c r="Q681" s="505"/>
      <c r="R681" s="505"/>
      <c r="S681" s="505"/>
      <c r="T681" s="505"/>
      <c r="U681" s="505"/>
      <c r="V681" s="505"/>
      <c r="W681" s="505"/>
      <c r="X681" s="505"/>
    </row>
    <row r="682" spans="1:24" x14ac:dyDescent="0.25">
      <c r="A682" s="504" t="s">
        <v>4179</v>
      </c>
      <c r="B682" s="505"/>
      <c r="C682" s="505"/>
      <c r="D682" s="505"/>
      <c r="E682" s="505"/>
      <c r="F682" s="505"/>
      <c r="G682" s="505"/>
      <c r="H682" s="505"/>
      <c r="I682" s="505"/>
      <c r="J682" s="505"/>
      <c r="K682" s="505"/>
      <c r="L682" s="505"/>
      <c r="M682" s="505"/>
      <c r="N682" s="505"/>
      <c r="O682" s="505"/>
      <c r="P682" s="505"/>
      <c r="Q682" s="505"/>
      <c r="R682" s="505"/>
      <c r="S682" s="505"/>
      <c r="T682" s="505"/>
      <c r="U682" s="505"/>
      <c r="V682" s="505"/>
      <c r="W682" s="505"/>
      <c r="X682" s="505"/>
    </row>
    <row r="683" spans="1:24" x14ac:dyDescent="0.25">
      <c r="A683" s="97"/>
      <c r="B683" s="409"/>
      <c r="C683" s="409"/>
      <c r="D683" s="409"/>
      <c r="E683" s="409"/>
      <c r="F683" s="409"/>
      <c r="G683" s="409"/>
      <c r="H683" s="409"/>
      <c r="I683" s="409"/>
      <c r="J683" s="409"/>
      <c r="K683" s="409"/>
      <c r="L683" s="409"/>
      <c r="M683" s="409"/>
      <c r="N683" s="409"/>
      <c r="O683" s="409"/>
      <c r="P683" s="409"/>
      <c r="Q683" s="409"/>
      <c r="R683" s="409"/>
      <c r="S683" s="409"/>
      <c r="T683" s="409"/>
      <c r="U683" s="409"/>
      <c r="V683" s="409"/>
      <c r="W683" s="409"/>
      <c r="X683" s="409"/>
    </row>
    <row r="684" spans="1:24" ht="16.5" thickBot="1" x14ac:dyDescent="0.3">
      <c r="A684" s="510" t="s">
        <v>4180</v>
      </c>
      <c r="B684" s="511"/>
      <c r="C684" s="511"/>
      <c r="D684" s="511"/>
      <c r="E684" s="511"/>
      <c r="F684" s="511"/>
      <c r="G684" s="511"/>
      <c r="H684" s="511"/>
      <c r="I684" s="511"/>
      <c r="J684" s="511"/>
      <c r="K684" s="511"/>
      <c r="L684" s="511"/>
      <c r="M684" s="511"/>
      <c r="N684" s="511"/>
      <c r="O684" s="511"/>
      <c r="P684" s="511"/>
      <c r="Q684" s="511"/>
      <c r="R684" s="511"/>
      <c r="S684" s="511"/>
      <c r="T684" s="511"/>
      <c r="U684" s="511"/>
      <c r="V684" s="511"/>
      <c r="W684" s="511"/>
      <c r="X684" s="511"/>
    </row>
    <row r="685" spans="1:24" ht="16.5" thickBot="1" x14ac:dyDescent="0.3">
      <c r="A685" s="83"/>
      <c r="B685" s="84" t="s">
        <v>755</v>
      </c>
      <c r="C685" s="84"/>
      <c r="D685" s="85"/>
      <c r="E685" s="86"/>
      <c r="F685" s="87"/>
      <c r="G685" s="87"/>
      <c r="H685" s="87"/>
      <c r="I685" s="88"/>
      <c r="J685" s="89"/>
      <c r="K685" s="90"/>
      <c r="L685" s="89"/>
      <c r="M685" s="90" t="s">
        <v>756</v>
      </c>
      <c r="N685" s="91"/>
      <c r="O685" s="92"/>
      <c r="P685" s="93"/>
      <c r="Q685" s="92"/>
      <c r="R685" s="93"/>
      <c r="S685" s="92"/>
      <c r="T685" s="93"/>
      <c r="U685" s="92"/>
      <c r="V685" s="93"/>
      <c r="W685" s="94"/>
      <c r="X685" s="95"/>
    </row>
    <row r="686" spans="1:24" ht="15.75" thickBot="1" x14ac:dyDescent="0.3">
      <c r="A686" s="96"/>
      <c r="B686" s="97"/>
      <c r="C686" s="97"/>
      <c r="D686" s="98"/>
      <c r="E686" s="99" t="s">
        <v>860</v>
      </c>
      <c r="F686" s="100"/>
      <c r="G686" s="100"/>
      <c r="H686" s="100"/>
      <c r="I686" s="101"/>
      <c r="J686" s="102" t="s">
        <v>861</v>
      </c>
      <c r="K686" s="103"/>
      <c r="L686" s="104"/>
      <c r="M686" s="105"/>
      <c r="N686" s="106"/>
      <c r="O686" s="107"/>
      <c r="P686" s="93"/>
      <c r="Q686" s="92"/>
      <c r="R686" s="93" t="s">
        <v>759</v>
      </c>
      <c r="S686" s="108"/>
      <c r="T686" s="109"/>
      <c r="U686" s="108"/>
      <c r="V686" s="109"/>
      <c r="W686" s="110"/>
      <c r="X686" s="111"/>
    </row>
    <row r="687" spans="1:24" ht="15.75" thickBot="1" x14ac:dyDescent="0.3">
      <c r="A687" s="112" t="s">
        <v>760</v>
      </c>
      <c r="B687" s="100" t="s">
        <v>2</v>
      </c>
      <c r="C687" s="113" t="s">
        <v>862</v>
      </c>
      <c r="D687" s="100" t="s">
        <v>3</v>
      </c>
      <c r="E687" s="100">
        <v>6</v>
      </c>
      <c r="F687" s="100">
        <v>7</v>
      </c>
      <c r="G687" s="100">
        <v>8</v>
      </c>
      <c r="H687" s="100">
        <v>9</v>
      </c>
      <c r="I687" s="114" t="s">
        <v>762</v>
      </c>
      <c r="J687" s="115" t="s">
        <v>863</v>
      </c>
      <c r="K687" s="116"/>
      <c r="L687" s="117" t="s">
        <v>864</v>
      </c>
      <c r="M687" s="116"/>
      <c r="N687" s="118" t="s">
        <v>762</v>
      </c>
      <c r="O687" s="99" t="s">
        <v>865</v>
      </c>
      <c r="P687" s="119"/>
      <c r="Q687" s="99" t="s">
        <v>866</v>
      </c>
      <c r="R687" s="119"/>
      <c r="S687" s="99" t="s">
        <v>867</v>
      </c>
      <c r="T687" s="119"/>
      <c r="U687" s="99" t="s">
        <v>868</v>
      </c>
      <c r="V687" s="119"/>
      <c r="W687" s="120" t="s">
        <v>762</v>
      </c>
      <c r="X687" s="121" t="s">
        <v>762</v>
      </c>
    </row>
    <row r="688" spans="1:24" x14ac:dyDescent="0.25">
      <c r="A688" s="75">
        <v>33</v>
      </c>
      <c r="B688" s="123" t="s">
        <v>195</v>
      </c>
      <c r="C688" s="123" t="s">
        <v>3920</v>
      </c>
      <c r="D688" s="123" t="s">
        <v>1329</v>
      </c>
      <c r="E688" s="82">
        <v>4</v>
      </c>
      <c r="F688" s="82">
        <v>3</v>
      </c>
      <c r="G688" s="82">
        <v>3</v>
      </c>
      <c r="H688" s="82">
        <v>3</v>
      </c>
      <c r="I688" s="77">
        <f t="shared" ref="I688:I714" si="156">((E688+F688+G688+H688)/4)*5</f>
        <v>16.25</v>
      </c>
      <c r="J688" s="75">
        <v>9</v>
      </c>
      <c r="K688" s="78">
        <f t="shared" ref="K688:K714" si="157">(J688/4)*1.5</f>
        <v>3.375</v>
      </c>
      <c r="L688" s="75">
        <v>13</v>
      </c>
      <c r="M688" s="78">
        <f t="shared" ref="M688:M714" si="158">(L688/4)*1.5</f>
        <v>4.875</v>
      </c>
      <c r="N688" s="77">
        <f t="shared" ref="N688:N714" si="159">K688+M688</f>
        <v>8.25</v>
      </c>
      <c r="O688" s="75">
        <v>16</v>
      </c>
      <c r="P688" s="78">
        <f t="shared" ref="P688:P714" si="160">O688*0.6</f>
        <v>9.6</v>
      </c>
      <c r="Q688" s="75">
        <v>21</v>
      </c>
      <c r="R688" s="78">
        <f t="shared" ref="R688:R714" si="161">Q688*1.2</f>
        <v>25.2</v>
      </c>
      <c r="S688" s="75">
        <v>20</v>
      </c>
      <c r="T688" s="78">
        <f t="shared" ref="T688:T714" si="162">S688*0.2</f>
        <v>4</v>
      </c>
      <c r="U688" s="75">
        <v>19</v>
      </c>
      <c r="V688" s="78">
        <f t="shared" ref="V688:V714" si="163">U688*0.4</f>
        <v>7.6000000000000005</v>
      </c>
      <c r="W688" s="77">
        <f t="shared" ref="W688:W714" si="164">P688+R688+T688+V688</f>
        <v>46.4</v>
      </c>
      <c r="X688" s="79">
        <f t="shared" ref="X688:X714" si="165">I688+N688+W688</f>
        <v>70.900000000000006</v>
      </c>
    </row>
    <row r="689" spans="1:24" x14ac:dyDescent="0.25">
      <c r="A689" s="82">
        <v>34</v>
      </c>
      <c r="B689" s="81" t="s">
        <v>4181</v>
      </c>
      <c r="C689" s="81" t="s">
        <v>4182</v>
      </c>
      <c r="D689" s="81" t="s">
        <v>133</v>
      </c>
      <c r="E689" s="82">
        <v>4</v>
      </c>
      <c r="F689" s="82">
        <v>4</v>
      </c>
      <c r="G689" s="82">
        <v>4</v>
      </c>
      <c r="H689" s="82">
        <v>4</v>
      </c>
      <c r="I689" s="77">
        <f t="shared" si="156"/>
        <v>20</v>
      </c>
      <c r="J689" s="75">
        <v>13</v>
      </c>
      <c r="K689" s="78">
        <f t="shared" si="157"/>
        <v>4.875</v>
      </c>
      <c r="L689" s="75">
        <v>19</v>
      </c>
      <c r="M689" s="78">
        <f t="shared" si="158"/>
        <v>7.125</v>
      </c>
      <c r="N689" s="77">
        <f t="shared" si="159"/>
        <v>12</v>
      </c>
      <c r="O689" s="75">
        <v>12</v>
      </c>
      <c r="P689" s="78">
        <f t="shared" si="160"/>
        <v>7.1999999999999993</v>
      </c>
      <c r="Q689" s="75">
        <v>19</v>
      </c>
      <c r="R689" s="78">
        <f t="shared" si="161"/>
        <v>22.8</v>
      </c>
      <c r="S689" s="75">
        <v>15</v>
      </c>
      <c r="T689" s="78">
        <f t="shared" si="162"/>
        <v>3</v>
      </c>
      <c r="U689" s="75">
        <v>14</v>
      </c>
      <c r="V689" s="78">
        <f t="shared" si="163"/>
        <v>5.6000000000000005</v>
      </c>
      <c r="W689" s="77">
        <f t="shared" si="164"/>
        <v>38.6</v>
      </c>
      <c r="X689" s="79">
        <f t="shared" si="165"/>
        <v>70.599999999999994</v>
      </c>
    </row>
    <row r="690" spans="1:24" x14ac:dyDescent="0.25">
      <c r="A690" s="75">
        <v>35</v>
      </c>
      <c r="B690" s="81" t="s">
        <v>183</v>
      </c>
      <c r="C690" s="81" t="s">
        <v>892</v>
      </c>
      <c r="D690" s="81" t="s">
        <v>253</v>
      </c>
      <c r="E690" s="82">
        <v>4</v>
      </c>
      <c r="F690" s="82">
        <v>3</v>
      </c>
      <c r="G690" s="82">
        <v>3</v>
      </c>
      <c r="H690" s="82">
        <v>3</v>
      </c>
      <c r="I690" s="77">
        <f t="shared" si="156"/>
        <v>16.25</v>
      </c>
      <c r="J690" s="75">
        <v>12</v>
      </c>
      <c r="K690" s="78">
        <f t="shared" si="157"/>
        <v>4.5</v>
      </c>
      <c r="L690" s="75">
        <v>17</v>
      </c>
      <c r="M690" s="78">
        <f t="shared" si="158"/>
        <v>6.375</v>
      </c>
      <c r="N690" s="77">
        <f t="shared" si="159"/>
        <v>10.875</v>
      </c>
      <c r="O690" s="75">
        <v>19</v>
      </c>
      <c r="P690" s="78">
        <f t="shared" si="160"/>
        <v>11.4</v>
      </c>
      <c r="Q690" s="75">
        <v>17</v>
      </c>
      <c r="R690" s="78">
        <f t="shared" si="161"/>
        <v>20.399999999999999</v>
      </c>
      <c r="S690" s="75">
        <v>14</v>
      </c>
      <c r="T690" s="78">
        <f t="shared" si="162"/>
        <v>2.8000000000000003</v>
      </c>
      <c r="U690" s="75">
        <v>21</v>
      </c>
      <c r="V690" s="78">
        <f t="shared" si="163"/>
        <v>8.4</v>
      </c>
      <c r="W690" s="77">
        <f t="shared" si="164"/>
        <v>42.999999999999993</v>
      </c>
      <c r="X690" s="79">
        <f t="shared" si="165"/>
        <v>70.125</v>
      </c>
    </row>
    <row r="691" spans="1:24" x14ac:dyDescent="0.25">
      <c r="A691" s="82">
        <v>36</v>
      </c>
      <c r="B691" s="81" t="s">
        <v>3945</v>
      </c>
      <c r="C691" s="81" t="s">
        <v>4182</v>
      </c>
      <c r="D691" s="81" t="s">
        <v>133</v>
      </c>
      <c r="E691" s="82">
        <v>5</v>
      </c>
      <c r="F691" s="82">
        <v>5</v>
      </c>
      <c r="G691" s="82">
        <v>5</v>
      </c>
      <c r="H691" s="82">
        <v>5</v>
      </c>
      <c r="I691" s="77">
        <f t="shared" si="156"/>
        <v>25</v>
      </c>
      <c r="J691" s="75">
        <v>18</v>
      </c>
      <c r="K691" s="78">
        <f t="shared" si="157"/>
        <v>6.75</v>
      </c>
      <c r="L691" s="75">
        <v>20</v>
      </c>
      <c r="M691" s="78">
        <f t="shared" si="158"/>
        <v>7.5</v>
      </c>
      <c r="N691" s="77">
        <f t="shared" si="159"/>
        <v>14.25</v>
      </c>
      <c r="O691" s="75">
        <v>16</v>
      </c>
      <c r="P691" s="78">
        <f t="shared" si="160"/>
        <v>9.6</v>
      </c>
      <c r="Q691" s="75">
        <v>12</v>
      </c>
      <c r="R691" s="78">
        <f t="shared" si="161"/>
        <v>14.399999999999999</v>
      </c>
      <c r="S691" s="75">
        <v>12</v>
      </c>
      <c r="T691" s="78">
        <f t="shared" si="162"/>
        <v>2.4000000000000004</v>
      </c>
      <c r="U691" s="75">
        <v>10</v>
      </c>
      <c r="V691" s="78">
        <f t="shared" si="163"/>
        <v>4</v>
      </c>
      <c r="W691" s="77">
        <f t="shared" si="164"/>
        <v>30.4</v>
      </c>
      <c r="X691" s="79">
        <f t="shared" si="165"/>
        <v>69.650000000000006</v>
      </c>
    </row>
    <row r="692" spans="1:24" x14ac:dyDescent="0.25">
      <c r="A692" s="75">
        <v>37</v>
      </c>
      <c r="B692" s="81" t="s">
        <v>4183</v>
      </c>
      <c r="C692" s="81" t="s">
        <v>794</v>
      </c>
      <c r="D692" s="81" t="s">
        <v>32</v>
      </c>
      <c r="E692" s="82">
        <v>3</v>
      </c>
      <c r="F692" s="82">
        <v>3</v>
      </c>
      <c r="G692" s="82">
        <v>4</v>
      </c>
      <c r="H692" s="82">
        <v>3</v>
      </c>
      <c r="I692" s="77">
        <f t="shared" si="156"/>
        <v>16.25</v>
      </c>
      <c r="J692" s="75">
        <v>13</v>
      </c>
      <c r="K692" s="78">
        <f t="shared" si="157"/>
        <v>4.875</v>
      </c>
      <c r="L692" s="75">
        <v>16</v>
      </c>
      <c r="M692" s="78">
        <f t="shared" si="158"/>
        <v>6</v>
      </c>
      <c r="N692" s="77">
        <f t="shared" si="159"/>
        <v>10.875</v>
      </c>
      <c r="O692" s="75">
        <v>17</v>
      </c>
      <c r="P692" s="78">
        <f t="shared" si="160"/>
        <v>10.199999999999999</v>
      </c>
      <c r="Q692" s="75">
        <v>20</v>
      </c>
      <c r="R692" s="78">
        <f t="shared" si="161"/>
        <v>24</v>
      </c>
      <c r="S692" s="75">
        <v>17</v>
      </c>
      <c r="T692" s="78">
        <f t="shared" si="162"/>
        <v>3.4000000000000004</v>
      </c>
      <c r="U692" s="75">
        <v>12</v>
      </c>
      <c r="V692" s="78">
        <f t="shared" si="163"/>
        <v>4.8000000000000007</v>
      </c>
      <c r="W692" s="77">
        <f t="shared" si="164"/>
        <v>42.400000000000006</v>
      </c>
      <c r="X692" s="79">
        <f t="shared" si="165"/>
        <v>69.525000000000006</v>
      </c>
    </row>
    <row r="693" spans="1:24" x14ac:dyDescent="0.25">
      <c r="A693" s="82">
        <v>38</v>
      </c>
      <c r="B693" s="123" t="s">
        <v>3968</v>
      </c>
      <c r="C693" s="123" t="s">
        <v>912</v>
      </c>
      <c r="D693" s="123" t="s">
        <v>134</v>
      </c>
      <c r="E693" s="82">
        <v>3</v>
      </c>
      <c r="F693" s="82">
        <v>3</v>
      </c>
      <c r="G693" s="82">
        <v>3</v>
      </c>
      <c r="H693" s="82">
        <v>3</v>
      </c>
      <c r="I693" s="77">
        <f t="shared" si="156"/>
        <v>15</v>
      </c>
      <c r="J693" s="75">
        <v>10</v>
      </c>
      <c r="K693" s="78">
        <f t="shared" si="157"/>
        <v>3.75</v>
      </c>
      <c r="L693" s="75">
        <v>10</v>
      </c>
      <c r="M693" s="78">
        <f t="shared" si="158"/>
        <v>3.75</v>
      </c>
      <c r="N693" s="77">
        <f t="shared" si="159"/>
        <v>7.5</v>
      </c>
      <c r="O693" s="75">
        <v>21</v>
      </c>
      <c r="P693" s="78">
        <f t="shared" si="160"/>
        <v>12.6</v>
      </c>
      <c r="Q693" s="75">
        <v>19</v>
      </c>
      <c r="R693" s="78">
        <f t="shared" si="161"/>
        <v>22.8</v>
      </c>
      <c r="S693" s="75">
        <v>22</v>
      </c>
      <c r="T693" s="78">
        <f t="shared" si="162"/>
        <v>4.4000000000000004</v>
      </c>
      <c r="U693" s="75">
        <v>18</v>
      </c>
      <c r="V693" s="78">
        <f t="shared" si="163"/>
        <v>7.2</v>
      </c>
      <c r="W693" s="77">
        <f t="shared" si="164"/>
        <v>47</v>
      </c>
      <c r="X693" s="79">
        <f t="shared" si="165"/>
        <v>69.5</v>
      </c>
    </row>
    <row r="694" spans="1:24" x14ac:dyDescent="0.25">
      <c r="A694" s="75">
        <v>39</v>
      </c>
      <c r="B694" s="81" t="s">
        <v>4184</v>
      </c>
      <c r="C694" s="81" t="s">
        <v>859</v>
      </c>
      <c r="D694" s="81" t="s">
        <v>27</v>
      </c>
      <c r="E694" s="82">
        <v>3</v>
      </c>
      <c r="F694" s="82">
        <v>3</v>
      </c>
      <c r="G694" s="82">
        <v>3</v>
      </c>
      <c r="H694" s="82">
        <v>3</v>
      </c>
      <c r="I694" s="77">
        <f t="shared" si="156"/>
        <v>15</v>
      </c>
      <c r="J694" s="75">
        <v>9</v>
      </c>
      <c r="K694" s="78">
        <f t="shared" si="157"/>
        <v>3.375</v>
      </c>
      <c r="L694" s="75">
        <v>10</v>
      </c>
      <c r="M694" s="78">
        <f t="shared" si="158"/>
        <v>3.75</v>
      </c>
      <c r="N694" s="77">
        <f t="shared" si="159"/>
        <v>7.125</v>
      </c>
      <c r="O694" s="75">
        <v>21</v>
      </c>
      <c r="P694" s="78">
        <f t="shared" si="160"/>
        <v>12.6</v>
      </c>
      <c r="Q694" s="75">
        <v>19</v>
      </c>
      <c r="R694" s="78">
        <f t="shared" si="161"/>
        <v>22.8</v>
      </c>
      <c r="S694" s="75">
        <v>19</v>
      </c>
      <c r="T694" s="78">
        <f t="shared" si="162"/>
        <v>3.8000000000000003</v>
      </c>
      <c r="U694" s="75">
        <v>20</v>
      </c>
      <c r="V694" s="78">
        <f t="shared" si="163"/>
        <v>8</v>
      </c>
      <c r="W694" s="77">
        <f t="shared" si="164"/>
        <v>47.199999999999996</v>
      </c>
      <c r="X694" s="79">
        <f t="shared" si="165"/>
        <v>69.324999999999989</v>
      </c>
    </row>
    <row r="695" spans="1:24" x14ac:dyDescent="0.25">
      <c r="A695" s="82">
        <v>40</v>
      </c>
      <c r="B695" s="123" t="s">
        <v>4185</v>
      </c>
      <c r="C695" s="123" t="s">
        <v>1061</v>
      </c>
      <c r="D695" s="123" t="s">
        <v>1085</v>
      </c>
      <c r="E695" s="82">
        <v>2</v>
      </c>
      <c r="F695" s="82">
        <v>2</v>
      </c>
      <c r="G695" s="82">
        <v>3</v>
      </c>
      <c r="H695" s="82">
        <v>2</v>
      </c>
      <c r="I695" s="77">
        <f t="shared" si="156"/>
        <v>11.25</v>
      </c>
      <c r="J695" s="75">
        <v>9</v>
      </c>
      <c r="K695" s="78">
        <f t="shared" si="157"/>
        <v>3.375</v>
      </c>
      <c r="L695" s="75">
        <v>10</v>
      </c>
      <c r="M695" s="78">
        <f t="shared" si="158"/>
        <v>3.75</v>
      </c>
      <c r="N695" s="77">
        <f t="shared" si="159"/>
        <v>7.125</v>
      </c>
      <c r="O695" s="75">
        <v>21</v>
      </c>
      <c r="P695" s="78">
        <f t="shared" si="160"/>
        <v>12.6</v>
      </c>
      <c r="Q695" s="75">
        <v>23</v>
      </c>
      <c r="R695" s="78">
        <f t="shared" si="161"/>
        <v>27.599999999999998</v>
      </c>
      <c r="S695" s="75">
        <v>16</v>
      </c>
      <c r="T695" s="78">
        <f t="shared" si="162"/>
        <v>3.2</v>
      </c>
      <c r="U695" s="75">
        <v>17</v>
      </c>
      <c r="V695" s="78">
        <f t="shared" si="163"/>
        <v>6.8000000000000007</v>
      </c>
      <c r="W695" s="77">
        <f t="shared" si="164"/>
        <v>50.2</v>
      </c>
      <c r="X695" s="79">
        <f t="shared" si="165"/>
        <v>68.575000000000003</v>
      </c>
    </row>
    <row r="696" spans="1:24" x14ac:dyDescent="0.25">
      <c r="A696" s="75">
        <v>41</v>
      </c>
      <c r="B696" s="81" t="s">
        <v>218</v>
      </c>
      <c r="C696" s="81" t="s">
        <v>4186</v>
      </c>
      <c r="D696" s="81" t="s">
        <v>217</v>
      </c>
      <c r="E696" s="82">
        <v>5</v>
      </c>
      <c r="F696" s="82">
        <v>5</v>
      </c>
      <c r="G696" s="82">
        <v>5</v>
      </c>
      <c r="H696" s="82">
        <v>5</v>
      </c>
      <c r="I696" s="77">
        <f t="shared" si="156"/>
        <v>25</v>
      </c>
      <c r="J696" s="75">
        <v>13</v>
      </c>
      <c r="K696" s="78">
        <f t="shared" si="157"/>
        <v>4.875</v>
      </c>
      <c r="L696" s="75">
        <v>20</v>
      </c>
      <c r="M696" s="78">
        <f t="shared" si="158"/>
        <v>7.5</v>
      </c>
      <c r="N696" s="77">
        <f t="shared" si="159"/>
        <v>12.375</v>
      </c>
      <c r="O696" s="75">
        <v>14</v>
      </c>
      <c r="P696" s="78">
        <f t="shared" si="160"/>
        <v>8.4</v>
      </c>
      <c r="Q696" s="75">
        <v>12</v>
      </c>
      <c r="R696" s="78">
        <f t="shared" si="161"/>
        <v>14.399999999999999</v>
      </c>
      <c r="S696" s="75">
        <v>14</v>
      </c>
      <c r="T696" s="78">
        <f t="shared" si="162"/>
        <v>2.8000000000000003</v>
      </c>
      <c r="U696" s="75">
        <v>12</v>
      </c>
      <c r="V696" s="78">
        <f t="shared" si="163"/>
        <v>4.8000000000000007</v>
      </c>
      <c r="W696" s="77">
        <f t="shared" si="164"/>
        <v>30.4</v>
      </c>
      <c r="X696" s="79">
        <f t="shared" si="165"/>
        <v>67.775000000000006</v>
      </c>
    </row>
    <row r="697" spans="1:24" x14ac:dyDescent="0.25">
      <c r="A697" s="82">
        <v>42</v>
      </c>
      <c r="B697" s="81" t="s">
        <v>8</v>
      </c>
      <c r="C697" s="81" t="s">
        <v>905</v>
      </c>
      <c r="D697" s="81" t="s">
        <v>128</v>
      </c>
      <c r="E697" s="82">
        <v>4</v>
      </c>
      <c r="F697" s="82">
        <v>3</v>
      </c>
      <c r="G697" s="82">
        <v>3</v>
      </c>
      <c r="H697" s="82">
        <v>3</v>
      </c>
      <c r="I697" s="77">
        <f t="shared" si="156"/>
        <v>16.25</v>
      </c>
      <c r="J697" s="75">
        <v>10</v>
      </c>
      <c r="K697" s="78">
        <f t="shared" si="157"/>
        <v>3.75</v>
      </c>
      <c r="L697" s="75">
        <v>13</v>
      </c>
      <c r="M697" s="78">
        <f t="shared" si="158"/>
        <v>4.875</v>
      </c>
      <c r="N697" s="77">
        <f t="shared" si="159"/>
        <v>8.625</v>
      </c>
      <c r="O697" s="75">
        <v>22</v>
      </c>
      <c r="P697" s="78">
        <f t="shared" si="160"/>
        <v>13.2</v>
      </c>
      <c r="Q697" s="75">
        <v>19</v>
      </c>
      <c r="R697" s="78">
        <f t="shared" si="161"/>
        <v>22.8</v>
      </c>
      <c r="S697" s="75">
        <v>15</v>
      </c>
      <c r="T697" s="78">
        <f t="shared" si="162"/>
        <v>3</v>
      </c>
      <c r="U697" s="75">
        <v>9</v>
      </c>
      <c r="V697" s="78">
        <f t="shared" si="163"/>
        <v>3.6</v>
      </c>
      <c r="W697" s="77">
        <f t="shared" si="164"/>
        <v>42.6</v>
      </c>
      <c r="X697" s="79">
        <f t="shared" si="165"/>
        <v>67.474999999999994</v>
      </c>
    </row>
    <row r="698" spans="1:24" x14ac:dyDescent="0.25">
      <c r="A698" s="75">
        <v>43</v>
      </c>
      <c r="B698" s="123" t="s">
        <v>236</v>
      </c>
      <c r="C698" s="123" t="s">
        <v>905</v>
      </c>
      <c r="D698" s="123" t="s">
        <v>128</v>
      </c>
      <c r="E698" s="82">
        <v>4</v>
      </c>
      <c r="F698" s="82">
        <v>3</v>
      </c>
      <c r="G698" s="82">
        <v>2</v>
      </c>
      <c r="H698" s="82">
        <v>3</v>
      </c>
      <c r="I698" s="77">
        <f t="shared" si="156"/>
        <v>15</v>
      </c>
      <c r="J698" s="75">
        <v>10</v>
      </c>
      <c r="K698" s="78">
        <f t="shared" si="157"/>
        <v>3.75</v>
      </c>
      <c r="L698" s="75">
        <v>11</v>
      </c>
      <c r="M698" s="78">
        <f t="shared" si="158"/>
        <v>4.125</v>
      </c>
      <c r="N698" s="77">
        <f t="shared" si="159"/>
        <v>7.875</v>
      </c>
      <c r="O698" s="75">
        <v>23</v>
      </c>
      <c r="P698" s="78">
        <f t="shared" si="160"/>
        <v>13.799999999999999</v>
      </c>
      <c r="Q698" s="75">
        <v>20</v>
      </c>
      <c r="R698" s="78">
        <f t="shared" si="161"/>
        <v>24</v>
      </c>
      <c r="S698" s="75">
        <v>15</v>
      </c>
      <c r="T698" s="78">
        <f t="shared" si="162"/>
        <v>3</v>
      </c>
      <c r="U698" s="75">
        <v>9</v>
      </c>
      <c r="V698" s="78">
        <f t="shared" si="163"/>
        <v>3.6</v>
      </c>
      <c r="W698" s="77">
        <f t="shared" si="164"/>
        <v>44.4</v>
      </c>
      <c r="X698" s="79">
        <f t="shared" si="165"/>
        <v>67.275000000000006</v>
      </c>
    </row>
    <row r="699" spans="1:24" x14ac:dyDescent="0.25">
      <c r="A699" s="82">
        <v>44</v>
      </c>
      <c r="B699" s="81" t="s">
        <v>4187</v>
      </c>
      <c r="C699" s="81" t="s">
        <v>1089</v>
      </c>
      <c r="D699" s="81" t="s">
        <v>1142</v>
      </c>
      <c r="E699" s="82">
        <v>3</v>
      </c>
      <c r="F699" s="82">
        <v>4</v>
      </c>
      <c r="G699" s="82">
        <v>4</v>
      </c>
      <c r="H699" s="82">
        <v>3</v>
      </c>
      <c r="I699" s="77">
        <f t="shared" si="156"/>
        <v>17.5</v>
      </c>
      <c r="J699" s="75">
        <v>8</v>
      </c>
      <c r="K699" s="78">
        <f t="shared" si="157"/>
        <v>3</v>
      </c>
      <c r="L699" s="75">
        <v>13</v>
      </c>
      <c r="M699" s="78">
        <f t="shared" si="158"/>
        <v>4.875</v>
      </c>
      <c r="N699" s="77">
        <f t="shared" si="159"/>
        <v>7.875</v>
      </c>
      <c r="O699" s="75">
        <v>18</v>
      </c>
      <c r="P699" s="78">
        <f t="shared" si="160"/>
        <v>10.799999999999999</v>
      </c>
      <c r="Q699" s="75">
        <v>18</v>
      </c>
      <c r="R699" s="78">
        <f t="shared" si="161"/>
        <v>21.599999999999998</v>
      </c>
      <c r="S699" s="75">
        <v>17</v>
      </c>
      <c r="T699" s="78">
        <f t="shared" si="162"/>
        <v>3.4000000000000004</v>
      </c>
      <c r="U699" s="75">
        <v>15</v>
      </c>
      <c r="V699" s="78">
        <f t="shared" si="163"/>
        <v>6</v>
      </c>
      <c r="W699" s="77">
        <f t="shared" si="164"/>
        <v>41.8</v>
      </c>
      <c r="X699" s="79">
        <f t="shared" si="165"/>
        <v>67.174999999999997</v>
      </c>
    </row>
    <row r="700" spans="1:24" x14ac:dyDescent="0.25">
      <c r="A700" s="75">
        <v>45</v>
      </c>
      <c r="B700" s="123" t="s">
        <v>927</v>
      </c>
      <c r="C700" s="123" t="s">
        <v>4188</v>
      </c>
      <c r="D700" s="123" t="s">
        <v>4189</v>
      </c>
      <c r="E700" s="82">
        <v>4</v>
      </c>
      <c r="F700" s="82">
        <v>3</v>
      </c>
      <c r="G700" s="82">
        <v>2</v>
      </c>
      <c r="H700" s="82">
        <v>2</v>
      </c>
      <c r="I700" s="77">
        <f t="shared" si="156"/>
        <v>13.75</v>
      </c>
      <c r="J700" s="75">
        <v>8</v>
      </c>
      <c r="K700" s="78">
        <f t="shared" si="157"/>
        <v>3</v>
      </c>
      <c r="L700" s="75">
        <v>10</v>
      </c>
      <c r="M700" s="78">
        <f t="shared" si="158"/>
        <v>3.75</v>
      </c>
      <c r="N700" s="77">
        <f t="shared" si="159"/>
        <v>6.75</v>
      </c>
      <c r="O700" s="75">
        <v>24</v>
      </c>
      <c r="P700" s="78">
        <f t="shared" si="160"/>
        <v>14.399999999999999</v>
      </c>
      <c r="Q700" s="75">
        <v>21</v>
      </c>
      <c r="R700" s="78">
        <f t="shared" si="161"/>
        <v>25.2</v>
      </c>
      <c r="S700" s="75">
        <v>13</v>
      </c>
      <c r="T700" s="78">
        <f t="shared" si="162"/>
        <v>2.6</v>
      </c>
      <c r="U700" s="75">
        <v>11</v>
      </c>
      <c r="V700" s="78">
        <f t="shared" si="163"/>
        <v>4.4000000000000004</v>
      </c>
      <c r="W700" s="77">
        <f t="shared" si="164"/>
        <v>46.599999999999994</v>
      </c>
      <c r="X700" s="79">
        <f t="shared" si="165"/>
        <v>67.099999999999994</v>
      </c>
    </row>
    <row r="701" spans="1:24" x14ac:dyDescent="0.25">
      <c r="A701" s="82">
        <v>46</v>
      </c>
      <c r="B701" s="81" t="s">
        <v>55</v>
      </c>
      <c r="C701" s="81" t="s">
        <v>4186</v>
      </c>
      <c r="D701" s="81" t="s">
        <v>217</v>
      </c>
      <c r="E701" s="82">
        <v>5</v>
      </c>
      <c r="F701" s="82">
        <v>5</v>
      </c>
      <c r="G701" s="82">
        <v>5</v>
      </c>
      <c r="H701" s="82">
        <v>5</v>
      </c>
      <c r="I701" s="77">
        <f t="shared" si="156"/>
        <v>25</v>
      </c>
      <c r="J701" s="75">
        <v>14</v>
      </c>
      <c r="K701" s="78">
        <f t="shared" si="157"/>
        <v>5.25</v>
      </c>
      <c r="L701" s="75">
        <v>20</v>
      </c>
      <c r="M701" s="78">
        <f t="shared" si="158"/>
        <v>7.5</v>
      </c>
      <c r="N701" s="77">
        <f t="shared" si="159"/>
        <v>12.75</v>
      </c>
      <c r="O701" s="75">
        <v>11</v>
      </c>
      <c r="P701" s="78">
        <f t="shared" si="160"/>
        <v>6.6</v>
      </c>
      <c r="Q701" s="75">
        <v>12</v>
      </c>
      <c r="R701" s="78">
        <f t="shared" si="161"/>
        <v>14.399999999999999</v>
      </c>
      <c r="S701" s="75">
        <v>12</v>
      </c>
      <c r="T701" s="78">
        <f t="shared" si="162"/>
        <v>2.4000000000000004</v>
      </c>
      <c r="U701" s="75">
        <v>12</v>
      </c>
      <c r="V701" s="78">
        <f t="shared" si="163"/>
        <v>4.8000000000000007</v>
      </c>
      <c r="W701" s="77">
        <f t="shared" si="164"/>
        <v>28.2</v>
      </c>
      <c r="X701" s="79">
        <f t="shared" si="165"/>
        <v>65.95</v>
      </c>
    </row>
    <row r="702" spans="1:24" x14ac:dyDescent="0.25">
      <c r="A702" s="75">
        <v>47</v>
      </c>
      <c r="B702" s="123" t="s">
        <v>4004</v>
      </c>
      <c r="C702" s="123" t="s">
        <v>1086</v>
      </c>
      <c r="D702" s="123" t="s">
        <v>1077</v>
      </c>
      <c r="E702" s="82">
        <v>3</v>
      </c>
      <c r="F702" s="82">
        <v>3</v>
      </c>
      <c r="G702" s="82">
        <v>3</v>
      </c>
      <c r="H702" s="82">
        <v>3</v>
      </c>
      <c r="I702" s="77">
        <f t="shared" si="156"/>
        <v>15</v>
      </c>
      <c r="J702" s="75">
        <v>12</v>
      </c>
      <c r="K702" s="78">
        <f t="shared" si="157"/>
        <v>4.5</v>
      </c>
      <c r="L702" s="75">
        <v>11</v>
      </c>
      <c r="M702" s="78">
        <f t="shared" si="158"/>
        <v>4.125</v>
      </c>
      <c r="N702" s="77">
        <f t="shared" si="159"/>
        <v>8.625</v>
      </c>
      <c r="O702" s="75">
        <v>15</v>
      </c>
      <c r="P702" s="78">
        <f t="shared" si="160"/>
        <v>9</v>
      </c>
      <c r="Q702" s="75">
        <v>19</v>
      </c>
      <c r="R702" s="78">
        <f t="shared" si="161"/>
        <v>22.8</v>
      </c>
      <c r="S702" s="75">
        <v>18</v>
      </c>
      <c r="T702" s="78">
        <f t="shared" si="162"/>
        <v>3.6</v>
      </c>
      <c r="U702" s="75">
        <v>15</v>
      </c>
      <c r="V702" s="78">
        <f t="shared" si="163"/>
        <v>6</v>
      </c>
      <c r="W702" s="77">
        <f t="shared" si="164"/>
        <v>41.4</v>
      </c>
      <c r="X702" s="79">
        <f t="shared" si="165"/>
        <v>65.025000000000006</v>
      </c>
    </row>
    <row r="703" spans="1:24" x14ac:dyDescent="0.25">
      <c r="A703" s="82">
        <v>48</v>
      </c>
      <c r="B703" s="123" t="s">
        <v>1094</v>
      </c>
      <c r="C703" s="123" t="s">
        <v>95</v>
      </c>
      <c r="D703" s="123" t="s">
        <v>1075</v>
      </c>
      <c r="E703" s="82">
        <v>4</v>
      </c>
      <c r="F703" s="82">
        <v>4</v>
      </c>
      <c r="G703" s="82">
        <v>4</v>
      </c>
      <c r="H703" s="82">
        <v>5</v>
      </c>
      <c r="I703" s="77">
        <f t="shared" si="156"/>
        <v>21.25</v>
      </c>
      <c r="J703" s="75">
        <v>13</v>
      </c>
      <c r="K703" s="78">
        <f t="shared" si="157"/>
        <v>4.875</v>
      </c>
      <c r="L703" s="75">
        <v>15</v>
      </c>
      <c r="M703" s="78">
        <f t="shared" si="158"/>
        <v>5.625</v>
      </c>
      <c r="N703" s="77">
        <f t="shared" si="159"/>
        <v>10.5</v>
      </c>
      <c r="O703" s="75">
        <v>17</v>
      </c>
      <c r="P703" s="78">
        <f t="shared" si="160"/>
        <v>10.199999999999999</v>
      </c>
      <c r="Q703" s="75">
        <v>12</v>
      </c>
      <c r="R703" s="78">
        <f t="shared" si="161"/>
        <v>14.399999999999999</v>
      </c>
      <c r="S703" s="75">
        <v>17</v>
      </c>
      <c r="T703" s="78">
        <f t="shared" si="162"/>
        <v>3.4000000000000004</v>
      </c>
      <c r="U703" s="75">
        <v>11</v>
      </c>
      <c r="V703" s="78">
        <f t="shared" si="163"/>
        <v>4.4000000000000004</v>
      </c>
      <c r="W703" s="77">
        <f t="shared" si="164"/>
        <v>32.4</v>
      </c>
      <c r="X703" s="79">
        <f t="shared" si="165"/>
        <v>64.150000000000006</v>
      </c>
    </row>
    <row r="704" spans="1:24" x14ac:dyDescent="0.25">
      <c r="A704" s="75">
        <v>49</v>
      </c>
      <c r="B704" s="81" t="s">
        <v>22</v>
      </c>
      <c r="C704" s="81" t="s">
        <v>1024</v>
      </c>
      <c r="D704" s="81" t="s">
        <v>1187</v>
      </c>
      <c r="E704" s="82">
        <v>3</v>
      </c>
      <c r="F704" s="82">
        <v>2</v>
      </c>
      <c r="G704" s="82">
        <v>2</v>
      </c>
      <c r="H704" s="82">
        <v>3</v>
      </c>
      <c r="I704" s="77">
        <f t="shared" si="156"/>
        <v>12.5</v>
      </c>
      <c r="J704" s="75">
        <v>8</v>
      </c>
      <c r="K704" s="78">
        <f t="shared" si="157"/>
        <v>3</v>
      </c>
      <c r="L704" s="75">
        <v>9</v>
      </c>
      <c r="M704" s="78">
        <f t="shared" si="158"/>
        <v>3.375</v>
      </c>
      <c r="N704" s="77">
        <f t="shared" si="159"/>
        <v>6.375</v>
      </c>
      <c r="O704" s="75">
        <v>19</v>
      </c>
      <c r="P704" s="78">
        <f t="shared" si="160"/>
        <v>11.4</v>
      </c>
      <c r="Q704" s="75">
        <v>20</v>
      </c>
      <c r="R704" s="78">
        <f t="shared" si="161"/>
        <v>24</v>
      </c>
      <c r="S704" s="75">
        <v>16</v>
      </c>
      <c r="T704" s="78">
        <f t="shared" si="162"/>
        <v>3.2</v>
      </c>
      <c r="U704" s="75">
        <v>16</v>
      </c>
      <c r="V704" s="78">
        <f t="shared" si="163"/>
        <v>6.4</v>
      </c>
      <c r="W704" s="77">
        <f t="shared" si="164"/>
        <v>45</v>
      </c>
      <c r="X704" s="79">
        <f t="shared" si="165"/>
        <v>63.875</v>
      </c>
    </row>
    <row r="705" spans="1:24" x14ac:dyDescent="0.25">
      <c r="A705" s="82">
        <v>50</v>
      </c>
      <c r="B705" s="81" t="s">
        <v>94</v>
      </c>
      <c r="C705" s="81" t="s">
        <v>1026</v>
      </c>
      <c r="D705" s="81" t="s">
        <v>4190</v>
      </c>
      <c r="E705" s="82">
        <v>2</v>
      </c>
      <c r="F705" s="82">
        <v>2</v>
      </c>
      <c r="G705" s="82">
        <v>3</v>
      </c>
      <c r="H705" s="82">
        <v>3</v>
      </c>
      <c r="I705" s="77">
        <f t="shared" si="156"/>
        <v>12.5</v>
      </c>
      <c r="J705" s="75">
        <v>12</v>
      </c>
      <c r="K705" s="78">
        <f t="shared" si="157"/>
        <v>4.5</v>
      </c>
      <c r="L705" s="75">
        <v>10</v>
      </c>
      <c r="M705" s="78">
        <f t="shared" si="158"/>
        <v>3.75</v>
      </c>
      <c r="N705" s="77">
        <f t="shared" si="159"/>
        <v>8.25</v>
      </c>
      <c r="O705" s="75">
        <v>16</v>
      </c>
      <c r="P705" s="78">
        <f t="shared" si="160"/>
        <v>9.6</v>
      </c>
      <c r="Q705" s="75">
        <v>20</v>
      </c>
      <c r="R705" s="78">
        <f t="shared" si="161"/>
        <v>24</v>
      </c>
      <c r="S705" s="75">
        <v>16</v>
      </c>
      <c r="T705" s="78">
        <f t="shared" si="162"/>
        <v>3.2</v>
      </c>
      <c r="U705" s="75">
        <v>14</v>
      </c>
      <c r="V705" s="78">
        <f t="shared" si="163"/>
        <v>5.6000000000000005</v>
      </c>
      <c r="W705" s="77">
        <f t="shared" si="164"/>
        <v>42.400000000000006</v>
      </c>
      <c r="X705" s="79">
        <f t="shared" si="165"/>
        <v>63.150000000000006</v>
      </c>
    </row>
    <row r="706" spans="1:24" x14ac:dyDescent="0.25">
      <c r="A706" s="75">
        <v>51</v>
      </c>
      <c r="B706" s="81" t="s">
        <v>4191</v>
      </c>
      <c r="C706" s="81" t="s">
        <v>203</v>
      </c>
      <c r="D706" s="81" t="s">
        <v>1019</v>
      </c>
      <c r="E706" s="82">
        <v>4</v>
      </c>
      <c r="F706" s="82">
        <v>3</v>
      </c>
      <c r="G706" s="82">
        <v>4</v>
      </c>
      <c r="H706" s="82">
        <v>3</v>
      </c>
      <c r="I706" s="77">
        <f t="shared" si="156"/>
        <v>17.5</v>
      </c>
      <c r="J706" s="75">
        <v>8</v>
      </c>
      <c r="K706" s="78">
        <f t="shared" si="157"/>
        <v>3</v>
      </c>
      <c r="L706" s="75">
        <v>17</v>
      </c>
      <c r="M706" s="78">
        <f t="shared" si="158"/>
        <v>6.375</v>
      </c>
      <c r="N706" s="77">
        <f t="shared" si="159"/>
        <v>9.375</v>
      </c>
      <c r="O706" s="75">
        <v>15</v>
      </c>
      <c r="P706" s="78">
        <f t="shared" si="160"/>
        <v>9</v>
      </c>
      <c r="Q706" s="75">
        <v>16</v>
      </c>
      <c r="R706" s="78">
        <f t="shared" si="161"/>
        <v>19.2</v>
      </c>
      <c r="S706" s="75">
        <v>9</v>
      </c>
      <c r="T706" s="78">
        <f t="shared" si="162"/>
        <v>1.8</v>
      </c>
      <c r="U706" s="75">
        <v>11</v>
      </c>
      <c r="V706" s="78">
        <f t="shared" si="163"/>
        <v>4.4000000000000004</v>
      </c>
      <c r="W706" s="77">
        <f t="shared" si="164"/>
        <v>34.4</v>
      </c>
      <c r="X706" s="79">
        <f t="shared" si="165"/>
        <v>61.274999999999999</v>
      </c>
    </row>
    <row r="707" spans="1:24" x14ac:dyDescent="0.25">
      <c r="A707" s="82">
        <v>52</v>
      </c>
      <c r="B707" s="81" t="s">
        <v>4192</v>
      </c>
      <c r="C707" s="81" t="s">
        <v>95</v>
      </c>
      <c r="D707" s="81" t="s">
        <v>248</v>
      </c>
      <c r="E707" s="82">
        <v>2</v>
      </c>
      <c r="F707" s="82">
        <v>2</v>
      </c>
      <c r="G707" s="82">
        <v>2</v>
      </c>
      <c r="H707" s="82">
        <v>3</v>
      </c>
      <c r="I707" s="77">
        <f t="shared" si="156"/>
        <v>11.25</v>
      </c>
      <c r="J707" s="75">
        <v>8</v>
      </c>
      <c r="K707" s="78">
        <f t="shared" si="157"/>
        <v>3</v>
      </c>
      <c r="L707" s="75">
        <v>9</v>
      </c>
      <c r="M707" s="78">
        <f t="shared" si="158"/>
        <v>3.375</v>
      </c>
      <c r="N707" s="77">
        <f t="shared" si="159"/>
        <v>6.375</v>
      </c>
      <c r="O707" s="75">
        <v>16</v>
      </c>
      <c r="P707" s="78">
        <f t="shared" si="160"/>
        <v>9.6</v>
      </c>
      <c r="Q707" s="75">
        <v>20</v>
      </c>
      <c r="R707" s="78">
        <f t="shared" si="161"/>
        <v>24</v>
      </c>
      <c r="S707" s="75">
        <v>19</v>
      </c>
      <c r="T707" s="78">
        <f t="shared" si="162"/>
        <v>3.8000000000000003</v>
      </c>
      <c r="U707" s="75">
        <v>15</v>
      </c>
      <c r="V707" s="78">
        <f t="shared" si="163"/>
        <v>6</v>
      </c>
      <c r="W707" s="77">
        <f t="shared" si="164"/>
        <v>43.4</v>
      </c>
      <c r="X707" s="79">
        <f t="shared" si="165"/>
        <v>61.024999999999999</v>
      </c>
    </row>
    <row r="708" spans="1:24" x14ac:dyDescent="0.25">
      <c r="A708" s="75">
        <v>53</v>
      </c>
      <c r="B708" s="81" t="s">
        <v>4193</v>
      </c>
      <c r="C708" s="81" t="s">
        <v>1001</v>
      </c>
      <c r="D708" s="81" t="s">
        <v>4194</v>
      </c>
      <c r="E708" s="82">
        <v>3</v>
      </c>
      <c r="F708" s="82">
        <v>3</v>
      </c>
      <c r="G708" s="82">
        <v>3</v>
      </c>
      <c r="H708" s="82">
        <v>3</v>
      </c>
      <c r="I708" s="77">
        <f t="shared" si="156"/>
        <v>15</v>
      </c>
      <c r="J708" s="75">
        <v>8</v>
      </c>
      <c r="K708" s="78">
        <f t="shared" si="157"/>
        <v>3</v>
      </c>
      <c r="L708" s="75">
        <v>11</v>
      </c>
      <c r="M708" s="78">
        <f t="shared" si="158"/>
        <v>4.125</v>
      </c>
      <c r="N708" s="77">
        <f t="shared" si="159"/>
        <v>7.125</v>
      </c>
      <c r="O708" s="75">
        <v>21</v>
      </c>
      <c r="P708" s="78">
        <f t="shared" si="160"/>
        <v>12.6</v>
      </c>
      <c r="Q708" s="75">
        <v>13</v>
      </c>
      <c r="R708" s="78">
        <f t="shared" si="161"/>
        <v>15.6</v>
      </c>
      <c r="S708" s="75">
        <v>17</v>
      </c>
      <c r="T708" s="78">
        <f t="shared" si="162"/>
        <v>3.4000000000000004</v>
      </c>
      <c r="U708" s="75">
        <v>18</v>
      </c>
      <c r="V708" s="78">
        <f t="shared" si="163"/>
        <v>7.2</v>
      </c>
      <c r="W708" s="77">
        <f t="shared" si="164"/>
        <v>38.800000000000004</v>
      </c>
      <c r="X708" s="79">
        <f t="shared" si="165"/>
        <v>60.925000000000004</v>
      </c>
    </row>
    <row r="709" spans="1:24" x14ac:dyDescent="0.25">
      <c r="A709" s="82">
        <v>54</v>
      </c>
      <c r="B709" s="81" t="s">
        <v>843</v>
      </c>
      <c r="C709" s="81" t="s">
        <v>3996</v>
      </c>
      <c r="D709" s="81" t="s">
        <v>69</v>
      </c>
      <c r="E709" s="82">
        <v>3</v>
      </c>
      <c r="F709" s="82">
        <v>3</v>
      </c>
      <c r="G709" s="82">
        <v>3</v>
      </c>
      <c r="H709" s="82">
        <v>3</v>
      </c>
      <c r="I709" s="77">
        <f t="shared" si="156"/>
        <v>15</v>
      </c>
      <c r="J709" s="75">
        <v>8</v>
      </c>
      <c r="K709" s="78">
        <f t="shared" si="157"/>
        <v>3</v>
      </c>
      <c r="L709" s="75">
        <v>11</v>
      </c>
      <c r="M709" s="78">
        <f t="shared" si="158"/>
        <v>4.125</v>
      </c>
      <c r="N709" s="77">
        <f t="shared" si="159"/>
        <v>7.125</v>
      </c>
      <c r="O709" s="75">
        <v>15</v>
      </c>
      <c r="P709" s="78">
        <f t="shared" si="160"/>
        <v>9</v>
      </c>
      <c r="Q709" s="75">
        <v>17</v>
      </c>
      <c r="R709" s="78">
        <f t="shared" si="161"/>
        <v>20.399999999999999</v>
      </c>
      <c r="S709" s="75">
        <v>12</v>
      </c>
      <c r="T709" s="78">
        <f t="shared" si="162"/>
        <v>2.4000000000000004</v>
      </c>
      <c r="U709" s="75">
        <v>17</v>
      </c>
      <c r="V709" s="78">
        <f t="shared" si="163"/>
        <v>6.8000000000000007</v>
      </c>
      <c r="W709" s="77">
        <f t="shared" si="164"/>
        <v>38.599999999999994</v>
      </c>
      <c r="X709" s="79">
        <f t="shared" si="165"/>
        <v>60.724999999999994</v>
      </c>
    </row>
    <row r="710" spans="1:24" x14ac:dyDescent="0.25">
      <c r="A710" s="75">
        <v>55</v>
      </c>
      <c r="B710" s="81" t="s">
        <v>218</v>
      </c>
      <c r="C710" s="81" t="s">
        <v>824</v>
      </c>
      <c r="D710" s="81" t="s">
        <v>1329</v>
      </c>
      <c r="E710" s="82">
        <v>4</v>
      </c>
      <c r="F710" s="82">
        <v>3</v>
      </c>
      <c r="G710" s="82">
        <v>3</v>
      </c>
      <c r="H710" s="82">
        <v>3</v>
      </c>
      <c r="I710" s="77">
        <f t="shared" si="156"/>
        <v>16.25</v>
      </c>
      <c r="J710" s="75">
        <v>10</v>
      </c>
      <c r="K710" s="78">
        <f t="shared" si="157"/>
        <v>3.75</v>
      </c>
      <c r="L710" s="75">
        <v>11</v>
      </c>
      <c r="M710" s="78">
        <f t="shared" si="158"/>
        <v>4.125</v>
      </c>
      <c r="N710" s="77">
        <f t="shared" si="159"/>
        <v>7.875</v>
      </c>
      <c r="O710" s="75">
        <v>18</v>
      </c>
      <c r="P710" s="78">
        <f t="shared" si="160"/>
        <v>10.799999999999999</v>
      </c>
      <c r="Q710" s="75">
        <v>14</v>
      </c>
      <c r="R710" s="78">
        <f t="shared" si="161"/>
        <v>16.8</v>
      </c>
      <c r="S710" s="75">
        <v>15</v>
      </c>
      <c r="T710" s="78">
        <f t="shared" si="162"/>
        <v>3</v>
      </c>
      <c r="U710" s="75">
        <v>14</v>
      </c>
      <c r="V710" s="78">
        <f t="shared" si="163"/>
        <v>5.6000000000000005</v>
      </c>
      <c r="W710" s="77">
        <f t="shared" si="164"/>
        <v>36.200000000000003</v>
      </c>
      <c r="X710" s="79">
        <f t="shared" si="165"/>
        <v>60.325000000000003</v>
      </c>
    </row>
    <row r="711" spans="1:24" x14ac:dyDescent="0.25">
      <c r="A711" s="82">
        <v>56</v>
      </c>
      <c r="B711" s="123" t="s">
        <v>4195</v>
      </c>
      <c r="C711" s="123" t="s">
        <v>792</v>
      </c>
      <c r="D711" s="123" t="s">
        <v>4196</v>
      </c>
      <c r="E711" s="82">
        <v>3</v>
      </c>
      <c r="F711" s="82">
        <v>3</v>
      </c>
      <c r="G711" s="82">
        <v>2</v>
      </c>
      <c r="H711" s="82">
        <v>2</v>
      </c>
      <c r="I711" s="77">
        <f t="shared" si="156"/>
        <v>12.5</v>
      </c>
      <c r="J711" s="75">
        <v>8</v>
      </c>
      <c r="K711" s="78">
        <f t="shared" si="157"/>
        <v>3</v>
      </c>
      <c r="L711" s="75">
        <v>9</v>
      </c>
      <c r="M711" s="78">
        <f t="shared" si="158"/>
        <v>3.375</v>
      </c>
      <c r="N711" s="77">
        <f t="shared" si="159"/>
        <v>6.375</v>
      </c>
      <c r="O711" s="75">
        <v>15</v>
      </c>
      <c r="P711" s="78">
        <f t="shared" si="160"/>
        <v>9</v>
      </c>
      <c r="Q711" s="75">
        <v>20</v>
      </c>
      <c r="R711" s="78">
        <f t="shared" si="161"/>
        <v>24</v>
      </c>
      <c r="S711" s="75">
        <v>12</v>
      </c>
      <c r="T711" s="78">
        <f t="shared" si="162"/>
        <v>2.4000000000000004</v>
      </c>
      <c r="U711" s="75">
        <v>8</v>
      </c>
      <c r="V711" s="78">
        <f t="shared" si="163"/>
        <v>3.2</v>
      </c>
      <c r="W711" s="77">
        <f t="shared" si="164"/>
        <v>38.6</v>
      </c>
      <c r="X711" s="79">
        <f t="shared" si="165"/>
        <v>57.475000000000001</v>
      </c>
    </row>
    <row r="712" spans="1:24" x14ac:dyDescent="0.25">
      <c r="A712" s="75">
        <v>57</v>
      </c>
      <c r="B712" s="123" t="s">
        <v>1060</v>
      </c>
      <c r="C712" s="123" t="s">
        <v>249</v>
      </c>
      <c r="D712" s="123" t="s">
        <v>4115</v>
      </c>
      <c r="E712" s="82">
        <v>3</v>
      </c>
      <c r="F712" s="82">
        <v>2</v>
      </c>
      <c r="G712" s="82">
        <v>3</v>
      </c>
      <c r="H712" s="82">
        <v>2</v>
      </c>
      <c r="I712" s="77">
        <f t="shared" si="156"/>
        <v>12.5</v>
      </c>
      <c r="J712" s="75">
        <v>8</v>
      </c>
      <c r="K712" s="78">
        <f t="shared" si="157"/>
        <v>3</v>
      </c>
      <c r="L712" s="75">
        <v>11</v>
      </c>
      <c r="M712" s="78">
        <f t="shared" si="158"/>
        <v>4.125</v>
      </c>
      <c r="N712" s="77">
        <f t="shared" si="159"/>
        <v>7.125</v>
      </c>
      <c r="O712" s="75">
        <v>15</v>
      </c>
      <c r="P712" s="78">
        <f t="shared" si="160"/>
        <v>9</v>
      </c>
      <c r="Q712" s="75">
        <v>12</v>
      </c>
      <c r="R712" s="78">
        <f t="shared" si="161"/>
        <v>14.399999999999999</v>
      </c>
      <c r="S712" s="75">
        <v>13</v>
      </c>
      <c r="T712" s="78">
        <f t="shared" si="162"/>
        <v>2.6</v>
      </c>
      <c r="U712" s="75">
        <v>9</v>
      </c>
      <c r="V712" s="78">
        <f t="shared" si="163"/>
        <v>3.6</v>
      </c>
      <c r="W712" s="77">
        <f t="shared" si="164"/>
        <v>29.6</v>
      </c>
      <c r="X712" s="79">
        <f t="shared" si="165"/>
        <v>49.225000000000001</v>
      </c>
    </row>
    <row r="713" spans="1:24" x14ac:dyDescent="0.25">
      <c r="A713" s="82">
        <v>58</v>
      </c>
      <c r="B713" s="123" t="s">
        <v>1014</v>
      </c>
      <c r="C713" s="123" t="s">
        <v>935</v>
      </c>
      <c r="D713" s="123" t="s">
        <v>808</v>
      </c>
      <c r="E713" s="82">
        <v>4</v>
      </c>
      <c r="F713" s="82">
        <v>3</v>
      </c>
      <c r="G713" s="82">
        <v>4</v>
      </c>
      <c r="H713" s="82">
        <v>4</v>
      </c>
      <c r="I713" s="77">
        <f t="shared" si="156"/>
        <v>18.75</v>
      </c>
      <c r="J713" s="75">
        <v>8</v>
      </c>
      <c r="K713" s="78">
        <f t="shared" si="157"/>
        <v>3</v>
      </c>
      <c r="L713" s="75">
        <v>17</v>
      </c>
      <c r="M713" s="78">
        <f t="shared" si="158"/>
        <v>6.375</v>
      </c>
      <c r="N713" s="77">
        <f t="shared" si="159"/>
        <v>9.375</v>
      </c>
      <c r="O713" s="75">
        <v>8</v>
      </c>
      <c r="P713" s="78">
        <f t="shared" si="160"/>
        <v>4.8</v>
      </c>
      <c r="Q713" s="75">
        <v>9</v>
      </c>
      <c r="R713" s="78">
        <f t="shared" si="161"/>
        <v>10.799999999999999</v>
      </c>
      <c r="S713" s="75">
        <v>11</v>
      </c>
      <c r="T713" s="78">
        <f t="shared" si="162"/>
        <v>2.2000000000000002</v>
      </c>
      <c r="U713" s="75">
        <v>4</v>
      </c>
      <c r="V713" s="78">
        <f t="shared" si="163"/>
        <v>1.6</v>
      </c>
      <c r="W713" s="77">
        <f t="shared" si="164"/>
        <v>19.399999999999999</v>
      </c>
      <c r="X713" s="79">
        <f t="shared" si="165"/>
        <v>47.524999999999999</v>
      </c>
    </row>
    <row r="714" spans="1:24" x14ac:dyDescent="0.25">
      <c r="A714" s="75">
        <v>59</v>
      </c>
      <c r="B714" s="123" t="s">
        <v>4025</v>
      </c>
      <c r="C714" s="123" t="s">
        <v>800</v>
      </c>
      <c r="D714" s="123" t="s">
        <v>4197</v>
      </c>
      <c r="E714" s="82">
        <v>2</v>
      </c>
      <c r="F714" s="82">
        <v>2</v>
      </c>
      <c r="G714" s="82">
        <v>3</v>
      </c>
      <c r="H714" s="82">
        <v>2</v>
      </c>
      <c r="I714" s="77">
        <f t="shared" si="156"/>
        <v>11.25</v>
      </c>
      <c r="J714" s="75">
        <v>8</v>
      </c>
      <c r="K714" s="78">
        <f t="shared" si="157"/>
        <v>3</v>
      </c>
      <c r="L714" s="75">
        <v>10</v>
      </c>
      <c r="M714" s="78">
        <f t="shared" si="158"/>
        <v>3.75</v>
      </c>
      <c r="N714" s="77">
        <f t="shared" si="159"/>
        <v>6.75</v>
      </c>
      <c r="O714" s="75">
        <v>9</v>
      </c>
      <c r="P714" s="78">
        <f t="shared" si="160"/>
        <v>5.3999999999999995</v>
      </c>
      <c r="Q714" s="75">
        <v>12</v>
      </c>
      <c r="R714" s="78">
        <f t="shared" si="161"/>
        <v>14.399999999999999</v>
      </c>
      <c r="S714" s="75">
        <v>18</v>
      </c>
      <c r="T714" s="78">
        <f t="shared" si="162"/>
        <v>3.6</v>
      </c>
      <c r="U714" s="75">
        <v>8</v>
      </c>
      <c r="V714" s="78">
        <f t="shared" si="163"/>
        <v>3.2</v>
      </c>
      <c r="W714" s="77">
        <f t="shared" si="164"/>
        <v>26.599999999999998</v>
      </c>
      <c r="X714" s="79">
        <f t="shared" si="165"/>
        <v>44.599999999999994</v>
      </c>
    </row>
    <row r="720" spans="1:24" ht="16.5" thickBot="1" x14ac:dyDescent="0.3">
      <c r="A720" s="510" t="s">
        <v>4198</v>
      </c>
      <c r="B720" s="511"/>
      <c r="C720" s="511"/>
      <c r="D720" s="511"/>
      <c r="E720" s="511"/>
      <c r="F720" s="511"/>
      <c r="G720" s="511"/>
      <c r="H720" s="511"/>
      <c r="I720" s="511"/>
      <c r="J720" s="511"/>
      <c r="K720" s="511"/>
      <c r="L720" s="511"/>
      <c r="M720" s="511"/>
      <c r="N720" s="511"/>
      <c r="O720" s="511"/>
      <c r="P720" s="511"/>
      <c r="Q720" s="511"/>
      <c r="R720" s="511"/>
      <c r="S720" s="511"/>
      <c r="T720" s="511"/>
      <c r="U720" s="511"/>
      <c r="V720" s="511"/>
      <c r="W720" s="511"/>
      <c r="X720" s="511"/>
    </row>
    <row r="721" spans="1:24" ht="16.5" thickBot="1" x14ac:dyDescent="0.3">
      <c r="A721" s="83"/>
      <c r="B721" s="84" t="s">
        <v>755</v>
      </c>
      <c r="C721" s="84"/>
      <c r="D721" s="85"/>
      <c r="E721" s="86"/>
      <c r="F721" s="87"/>
      <c r="G721" s="87"/>
      <c r="H721" s="87"/>
      <c r="I721" s="88"/>
      <c r="J721" s="89"/>
      <c r="K721" s="90"/>
      <c r="L721" s="89"/>
      <c r="M721" s="90" t="s">
        <v>756</v>
      </c>
      <c r="N721" s="91"/>
      <c r="O721" s="92"/>
      <c r="P721" s="93"/>
      <c r="Q721" s="92"/>
      <c r="R721" s="93"/>
      <c r="S721" s="92"/>
      <c r="T721" s="93"/>
      <c r="U721" s="92"/>
      <c r="V721" s="93"/>
      <c r="W721" s="94"/>
      <c r="X721" s="95"/>
    </row>
    <row r="722" spans="1:24" ht="15.75" thickBot="1" x14ac:dyDescent="0.3">
      <c r="A722" s="96"/>
      <c r="B722" s="97"/>
      <c r="C722" s="97"/>
      <c r="D722" s="98"/>
      <c r="E722" s="99" t="s">
        <v>860</v>
      </c>
      <c r="F722" s="100"/>
      <c r="G722" s="100"/>
      <c r="H722" s="100"/>
      <c r="I722" s="101"/>
      <c r="J722" s="102" t="s">
        <v>861</v>
      </c>
      <c r="K722" s="103"/>
      <c r="L722" s="104"/>
      <c r="M722" s="105"/>
      <c r="N722" s="106"/>
      <c r="O722" s="107"/>
      <c r="P722" s="93"/>
      <c r="Q722" s="92"/>
      <c r="R722" s="93" t="s">
        <v>759</v>
      </c>
      <c r="S722" s="108"/>
      <c r="T722" s="109"/>
      <c r="U722" s="108"/>
      <c r="V722" s="109"/>
      <c r="W722" s="110"/>
      <c r="X722" s="111"/>
    </row>
    <row r="723" spans="1:24" ht="15.75" thickBot="1" x14ac:dyDescent="0.3">
      <c r="A723" s="112" t="s">
        <v>760</v>
      </c>
      <c r="B723" s="100" t="s">
        <v>2</v>
      </c>
      <c r="C723" s="113" t="s">
        <v>862</v>
      </c>
      <c r="D723" s="100" t="s">
        <v>3</v>
      </c>
      <c r="E723" s="100">
        <v>6</v>
      </c>
      <c r="F723" s="100">
        <v>7</v>
      </c>
      <c r="G723" s="100">
        <v>8</v>
      </c>
      <c r="H723" s="100">
        <v>9</v>
      </c>
      <c r="I723" s="114" t="s">
        <v>762</v>
      </c>
      <c r="J723" s="115" t="s">
        <v>863</v>
      </c>
      <c r="K723" s="116"/>
      <c r="L723" s="117" t="s">
        <v>864</v>
      </c>
      <c r="M723" s="116"/>
      <c r="N723" s="118" t="s">
        <v>762</v>
      </c>
      <c r="O723" s="99" t="s">
        <v>865</v>
      </c>
      <c r="P723" s="119"/>
      <c r="Q723" s="99" t="s">
        <v>866</v>
      </c>
      <c r="R723" s="119"/>
      <c r="S723" s="99" t="s">
        <v>867</v>
      </c>
      <c r="T723" s="119"/>
      <c r="U723" s="99" t="s">
        <v>868</v>
      </c>
      <c r="V723" s="119"/>
      <c r="W723" s="120" t="s">
        <v>762</v>
      </c>
      <c r="X723" s="121" t="s">
        <v>762</v>
      </c>
    </row>
    <row r="724" spans="1:24" x14ac:dyDescent="0.25">
      <c r="A724" s="75">
        <v>1</v>
      </c>
      <c r="B724" s="122" t="s">
        <v>4199</v>
      </c>
      <c r="C724" s="122" t="s">
        <v>3875</v>
      </c>
      <c r="D724" s="122" t="s">
        <v>69</v>
      </c>
      <c r="E724" s="75">
        <v>5</v>
      </c>
      <c r="F724" s="75">
        <v>4</v>
      </c>
      <c r="G724" s="75">
        <v>4</v>
      </c>
      <c r="H724" s="75">
        <v>5</v>
      </c>
      <c r="I724" s="77">
        <f t="shared" ref="I724:I754" si="166">((E724+F724+G724+H724)/4)*5</f>
        <v>22.5</v>
      </c>
      <c r="J724" s="75">
        <v>16</v>
      </c>
      <c r="K724" s="78">
        <f t="shared" ref="K724:K754" si="167">(J724/4)*1.5</f>
        <v>6</v>
      </c>
      <c r="L724" s="75">
        <v>19</v>
      </c>
      <c r="M724" s="78">
        <f t="shared" ref="M724:M754" si="168">(L724/4)*1.5</f>
        <v>7.125</v>
      </c>
      <c r="N724" s="77">
        <f t="shared" ref="N724:N754" si="169">K724+M724</f>
        <v>13.125</v>
      </c>
      <c r="O724" s="75">
        <v>21</v>
      </c>
      <c r="P724" s="78">
        <f t="shared" ref="P724:P754" si="170">O724*0.6</f>
        <v>12.6</v>
      </c>
      <c r="Q724" s="75">
        <v>23</v>
      </c>
      <c r="R724" s="78">
        <f t="shared" ref="R724:R754" si="171">Q724*1.2</f>
        <v>27.599999999999998</v>
      </c>
      <c r="S724" s="75">
        <v>15</v>
      </c>
      <c r="T724" s="78">
        <f t="shared" ref="T724:T754" si="172">S724*0.2</f>
        <v>3</v>
      </c>
      <c r="U724" s="75">
        <v>23</v>
      </c>
      <c r="V724" s="78">
        <f t="shared" ref="V724:V754" si="173">U724*0.4</f>
        <v>9.2000000000000011</v>
      </c>
      <c r="W724" s="77">
        <f t="shared" ref="W724:W754" si="174">P724+R724+T724+V724</f>
        <v>52.4</v>
      </c>
      <c r="X724" s="79">
        <f t="shared" ref="X724:X754" si="175">I724+N724+W724</f>
        <v>88.025000000000006</v>
      </c>
    </row>
    <row r="725" spans="1:24" x14ac:dyDescent="0.25">
      <c r="A725" s="82">
        <v>2</v>
      </c>
      <c r="B725" s="81" t="s">
        <v>818</v>
      </c>
      <c r="C725" s="81" t="s">
        <v>203</v>
      </c>
      <c r="D725" s="81" t="s">
        <v>69</v>
      </c>
      <c r="E725" s="82">
        <v>4</v>
      </c>
      <c r="F725" s="82">
        <v>4</v>
      </c>
      <c r="G725" s="82">
        <v>4</v>
      </c>
      <c r="H725" s="82">
        <v>4</v>
      </c>
      <c r="I725" s="77">
        <f t="shared" si="166"/>
        <v>20</v>
      </c>
      <c r="J725" s="75">
        <v>13</v>
      </c>
      <c r="K725" s="78">
        <f t="shared" si="167"/>
        <v>4.875</v>
      </c>
      <c r="L725" s="75">
        <v>20</v>
      </c>
      <c r="M725" s="78">
        <f t="shared" si="168"/>
        <v>7.5</v>
      </c>
      <c r="N725" s="77">
        <f t="shared" si="169"/>
        <v>12.375</v>
      </c>
      <c r="O725" s="75">
        <v>21</v>
      </c>
      <c r="P725" s="78">
        <f t="shared" si="170"/>
        <v>12.6</v>
      </c>
      <c r="Q725" s="75">
        <v>25</v>
      </c>
      <c r="R725" s="78">
        <f t="shared" si="171"/>
        <v>30</v>
      </c>
      <c r="S725" s="75">
        <v>18</v>
      </c>
      <c r="T725" s="78">
        <f t="shared" si="172"/>
        <v>3.6</v>
      </c>
      <c r="U725" s="75">
        <v>21</v>
      </c>
      <c r="V725" s="78">
        <f t="shared" si="173"/>
        <v>8.4</v>
      </c>
      <c r="W725" s="77">
        <f t="shared" si="174"/>
        <v>54.6</v>
      </c>
      <c r="X725" s="79">
        <f t="shared" si="175"/>
        <v>86.974999999999994</v>
      </c>
    </row>
    <row r="726" spans="1:24" x14ac:dyDescent="0.25">
      <c r="A726" s="75">
        <v>3</v>
      </c>
      <c r="B726" s="81" t="s">
        <v>22</v>
      </c>
      <c r="C726" s="81" t="s">
        <v>1071</v>
      </c>
      <c r="D726" s="81" t="s">
        <v>4200</v>
      </c>
      <c r="E726" s="82">
        <v>4</v>
      </c>
      <c r="F726" s="82">
        <v>3</v>
      </c>
      <c r="G726" s="82">
        <v>4</v>
      </c>
      <c r="H726" s="82">
        <v>4</v>
      </c>
      <c r="I726" s="77">
        <f t="shared" si="166"/>
        <v>18.75</v>
      </c>
      <c r="J726" s="75">
        <v>15</v>
      </c>
      <c r="K726" s="78">
        <f t="shared" si="167"/>
        <v>5.625</v>
      </c>
      <c r="L726" s="75">
        <v>17</v>
      </c>
      <c r="M726" s="78">
        <f t="shared" si="168"/>
        <v>6.375</v>
      </c>
      <c r="N726" s="77">
        <f t="shared" si="169"/>
        <v>12</v>
      </c>
      <c r="O726" s="75">
        <v>23</v>
      </c>
      <c r="P726" s="78">
        <f t="shared" si="170"/>
        <v>13.799999999999999</v>
      </c>
      <c r="Q726" s="75">
        <v>23</v>
      </c>
      <c r="R726" s="78">
        <f t="shared" si="171"/>
        <v>27.599999999999998</v>
      </c>
      <c r="S726" s="75">
        <v>22</v>
      </c>
      <c r="T726" s="78">
        <f t="shared" si="172"/>
        <v>4.4000000000000004</v>
      </c>
      <c r="U726" s="75">
        <v>20</v>
      </c>
      <c r="V726" s="78">
        <f t="shared" si="173"/>
        <v>8</v>
      </c>
      <c r="W726" s="77">
        <f t="shared" si="174"/>
        <v>53.8</v>
      </c>
      <c r="X726" s="79">
        <f t="shared" si="175"/>
        <v>84.55</v>
      </c>
    </row>
    <row r="727" spans="1:24" x14ac:dyDescent="0.25">
      <c r="A727" s="82">
        <v>4</v>
      </c>
      <c r="B727" s="123" t="s">
        <v>4201</v>
      </c>
      <c r="C727" s="123" t="s">
        <v>784</v>
      </c>
      <c r="D727" s="123" t="s">
        <v>77</v>
      </c>
      <c r="E727" s="82">
        <v>4</v>
      </c>
      <c r="F727" s="82">
        <v>4</v>
      </c>
      <c r="G727" s="82">
        <v>4</v>
      </c>
      <c r="H727" s="82">
        <v>4</v>
      </c>
      <c r="I727" s="77">
        <f t="shared" si="166"/>
        <v>20</v>
      </c>
      <c r="J727" s="75">
        <v>11</v>
      </c>
      <c r="K727" s="78">
        <f t="shared" si="167"/>
        <v>4.125</v>
      </c>
      <c r="L727" s="75">
        <v>16</v>
      </c>
      <c r="M727" s="78">
        <f t="shared" si="168"/>
        <v>6</v>
      </c>
      <c r="N727" s="77">
        <f t="shared" si="169"/>
        <v>10.125</v>
      </c>
      <c r="O727" s="75">
        <v>22</v>
      </c>
      <c r="P727" s="78">
        <f t="shared" si="170"/>
        <v>13.2</v>
      </c>
      <c r="Q727" s="75">
        <v>24</v>
      </c>
      <c r="R727" s="78">
        <f t="shared" si="171"/>
        <v>28.799999999999997</v>
      </c>
      <c r="S727" s="75">
        <v>20</v>
      </c>
      <c r="T727" s="78">
        <f t="shared" si="172"/>
        <v>4</v>
      </c>
      <c r="U727" s="75">
        <v>21</v>
      </c>
      <c r="V727" s="78">
        <f t="shared" si="173"/>
        <v>8.4</v>
      </c>
      <c r="W727" s="77">
        <f t="shared" si="174"/>
        <v>54.4</v>
      </c>
      <c r="X727" s="79">
        <f t="shared" si="175"/>
        <v>84.525000000000006</v>
      </c>
    </row>
    <row r="728" spans="1:24" x14ac:dyDescent="0.25">
      <c r="A728" s="75">
        <v>5</v>
      </c>
      <c r="B728" s="123" t="s">
        <v>72</v>
      </c>
      <c r="C728" s="123" t="s">
        <v>4202</v>
      </c>
      <c r="D728" s="123" t="s">
        <v>27</v>
      </c>
      <c r="E728" s="82">
        <v>5</v>
      </c>
      <c r="F728" s="82">
        <v>4</v>
      </c>
      <c r="G728" s="82">
        <v>4</v>
      </c>
      <c r="H728" s="82">
        <v>4</v>
      </c>
      <c r="I728" s="77">
        <f t="shared" si="166"/>
        <v>21.25</v>
      </c>
      <c r="J728" s="75">
        <v>17</v>
      </c>
      <c r="K728" s="78">
        <f t="shared" si="167"/>
        <v>6.375</v>
      </c>
      <c r="L728" s="75">
        <v>15</v>
      </c>
      <c r="M728" s="78">
        <f t="shared" si="168"/>
        <v>5.625</v>
      </c>
      <c r="N728" s="77">
        <f t="shared" si="169"/>
        <v>12</v>
      </c>
      <c r="O728" s="75">
        <v>22</v>
      </c>
      <c r="P728" s="78">
        <f t="shared" si="170"/>
        <v>13.2</v>
      </c>
      <c r="Q728" s="75">
        <v>21</v>
      </c>
      <c r="R728" s="78">
        <f t="shared" si="171"/>
        <v>25.2</v>
      </c>
      <c r="S728" s="75">
        <v>19</v>
      </c>
      <c r="T728" s="78">
        <f t="shared" si="172"/>
        <v>3.8000000000000003</v>
      </c>
      <c r="U728" s="75">
        <v>22</v>
      </c>
      <c r="V728" s="78">
        <f t="shared" si="173"/>
        <v>8.8000000000000007</v>
      </c>
      <c r="W728" s="77">
        <f t="shared" si="174"/>
        <v>51</v>
      </c>
      <c r="X728" s="79">
        <f t="shared" si="175"/>
        <v>84.25</v>
      </c>
    </row>
    <row r="729" spans="1:24" x14ac:dyDescent="0.25">
      <c r="A729" s="82">
        <v>6</v>
      </c>
      <c r="B729" s="123" t="s">
        <v>4096</v>
      </c>
      <c r="C729" s="123" t="s">
        <v>810</v>
      </c>
      <c r="D729" s="123" t="s">
        <v>888</v>
      </c>
      <c r="E729" s="82">
        <v>4</v>
      </c>
      <c r="F729" s="82">
        <v>4</v>
      </c>
      <c r="G729" s="82">
        <v>4</v>
      </c>
      <c r="H729" s="82">
        <v>4</v>
      </c>
      <c r="I729" s="77">
        <f t="shared" si="166"/>
        <v>20</v>
      </c>
      <c r="J729" s="75">
        <v>14</v>
      </c>
      <c r="K729" s="78">
        <f t="shared" si="167"/>
        <v>5.25</v>
      </c>
      <c r="L729" s="75">
        <v>18</v>
      </c>
      <c r="M729" s="78">
        <f t="shared" si="168"/>
        <v>6.75</v>
      </c>
      <c r="N729" s="77">
        <f t="shared" si="169"/>
        <v>12</v>
      </c>
      <c r="O729" s="75">
        <v>16</v>
      </c>
      <c r="P729" s="78">
        <f t="shared" si="170"/>
        <v>9.6</v>
      </c>
      <c r="Q729" s="75">
        <v>23</v>
      </c>
      <c r="R729" s="78">
        <f t="shared" si="171"/>
        <v>27.599999999999998</v>
      </c>
      <c r="S729" s="75">
        <v>21</v>
      </c>
      <c r="T729" s="78">
        <f t="shared" si="172"/>
        <v>4.2</v>
      </c>
      <c r="U729" s="75">
        <v>21</v>
      </c>
      <c r="V729" s="78">
        <f t="shared" si="173"/>
        <v>8.4</v>
      </c>
      <c r="W729" s="77">
        <f t="shared" si="174"/>
        <v>49.8</v>
      </c>
      <c r="X729" s="79">
        <f t="shared" si="175"/>
        <v>81.8</v>
      </c>
    </row>
    <row r="730" spans="1:24" x14ac:dyDescent="0.25">
      <c r="A730" s="75">
        <v>7</v>
      </c>
      <c r="B730" s="81" t="s">
        <v>36</v>
      </c>
      <c r="C730" s="81" t="s">
        <v>869</v>
      </c>
      <c r="D730" s="81" t="s">
        <v>1048</v>
      </c>
      <c r="E730" s="82">
        <v>4</v>
      </c>
      <c r="F730" s="82">
        <v>4</v>
      </c>
      <c r="G730" s="82">
        <v>4</v>
      </c>
      <c r="H730" s="82">
        <v>4</v>
      </c>
      <c r="I730" s="77">
        <f t="shared" si="166"/>
        <v>20</v>
      </c>
      <c r="J730" s="75">
        <v>12</v>
      </c>
      <c r="K730" s="78">
        <f t="shared" si="167"/>
        <v>4.5</v>
      </c>
      <c r="L730" s="75">
        <v>16</v>
      </c>
      <c r="M730" s="78">
        <f t="shared" si="168"/>
        <v>6</v>
      </c>
      <c r="N730" s="77">
        <f t="shared" si="169"/>
        <v>10.5</v>
      </c>
      <c r="O730" s="75">
        <v>18</v>
      </c>
      <c r="P730" s="78">
        <f t="shared" si="170"/>
        <v>10.799999999999999</v>
      </c>
      <c r="Q730" s="75">
        <v>23</v>
      </c>
      <c r="R730" s="78">
        <f t="shared" si="171"/>
        <v>27.599999999999998</v>
      </c>
      <c r="S730" s="75">
        <v>19</v>
      </c>
      <c r="T730" s="78">
        <f t="shared" si="172"/>
        <v>3.8000000000000003</v>
      </c>
      <c r="U730" s="75">
        <v>21</v>
      </c>
      <c r="V730" s="78">
        <f t="shared" si="173"/>
        <v>8.4</v>
      </c>
      <c r="W730" s="77">
        <f t="shared" si="174"/>
        <v>50.599999999999994</v>
      </c>
      <c r="X730" s="79">
        <f t="shared" si="175"/>
        <v>81.099999999999994</v>
      </c>
    </row>
    <row r="731" spans="1:24" x14ac:dyDescent="0.25">
      <c r="A731" s="82">
        <v>8</v>
      </c>
      <c r="B731" s="81" t="s">
        <v>139</v>
      </c>
      <c r="C731" s="81" t="s">
        <v>890</v>
      </c>
      <c r="D731" s="81" t="s">
        <v>938</v>
      </c>
      <c r="E731" s="82">
        <v>4</v>
      </c>
      <c r="F731" s="82">
        <v>3</v>
      </c>
      <c r="G731" s="82">
        <v>4</v>
      </c>
      <c r="H731" s="82">
        <v>3</v>
      </c>
      <c r="I731" s="77">
        <f t="shared" si="166"/>
        <v>17.5</v>
      </c>
      <c r="J731" s="75">
        <v>12</v>
      </c>
      <c r="K731" s="78">
        <f t="shared" si="167"/>
        <v>4.5</v>
      </c>
      <c r="L731" s="75">
        <v>15</v>
      </c>
      <c r="M731" s="78">
        <f t="shared" si="168"/>
        <v>5.625</v>
      </c>
      <c r="N731" s="77">
        <f t="shared" si="169"/>
        <v>10.125</v>
      </c>
      <c r="O731" s="75">
        <v>22</v>
      </c>
      <c r="P731" s="78">
        <f t="shared" si="170"/>
        <v>13.2</v>
      </c>
      <c r="Q731" s="75">
        <v>22</v>
      </c>
      <c r="R731" s="78">
        <f t="shared" si="171"/>
        <v>26.4</v>
      </c>
      <c r="S731" s="75">
        <v>19</v>
      </c>
      <c r="T731" s="78">
        <f t="shared" si="172"/>
        <v>3.8000000000000003</v>
      </c>
      <c r="U731" s="75">
        <v>24</v>
      </c>
      <c r="V731" s="78">
        <f t="shared" si="173"/>
        <v>9.6000000000000014</v>
      </c>
      <c r="W731" s="77">
        <f t="shared" si="174"/>
        <v>52.999999999999993</v>
      </c>
      <c r="X731" s="79">
        <f t="shared" si="175"/>
        <v>80.625</v>
      </c>
    </row>
    <row r="732" spans="1:24" x14ac:dyDescent="0.25">
      <c r="A732" s="75">
        <v>9</v>
      </c>
      <c r="B732" s="81" t="s">
        <v>4203</v>
      </c>
      <c r="C732" s="81" t="s">
        <v>220</v>
      </c>
      <c r="D732" s="81" t="s">
        <v>128</v>
      </c>
      <c r="E732" s="82">
        <v>4</v>
      </c>
      <c r="F732" s="82">
        <v>4</v>
      </c>
      <c r="G732" s="82">
        <v>4</v>
      </c>
      <c r="H732" s="82">
        <v>4</v>
      </c>
      <c r="I732" s="77">
        <f t="shared" si="166"/>
        <v>20</v>
      </c>
      <c r="J732" s="75">
        <v>14</v>
      </c>
      <c r="K732" s="78">
        <f t="shared" si="167"/>
        <v>5.25</v>
      </c>
      <c r="L732" s="75">
        <v>15</v>
      </c>
      <c r="M732" s="78">
        <f t="shared" si="168"/>
        <v>5.625</v>
      </c>
      <c r="N732" s="77">
        <f t="shared" si="169"/>
        <v>10.875</v>
      </c>
      <c r="O732" s="75">
        <v>18</v>
      </c>
      <c r="P732" s="78">
        <f t="shared" si="170"/>
        <v>10.799999999999999</v>
      </c>
      <c r="Q732" s="75">
        <v>22</v>
      </c>
      <c r="R732" s="78">
        <f t="shared" si="171"/>
        <v>26.4</v>
      </c>
      <c r="S732" s="75">
        <v>19</v>
      </c>
      <c r="T732" s="78">
        <f t="shared" si="172"/>
        <v>3.8000000000000003</v>
      </c>
      <c r="U732" s="75">
        <v>18</v>
      </c>
      <c r="V732" s="78">
        <f t="shared" si="173"/>
        <v>7.2</v>
      </c>
      <c r="W732" s="77">
        <f t="shared" si="174"/>
        <v>48.199999999999996</v>
      </c>
      <c r="X732" s="79">
        <f t="shared" si="175"/>
        <v>79.074999999999989</v>
      </c>
    </row>
    <row r="733" spans="1:24" x14ac:dyDescent="0.25">
      <c r="A733" s="82">
        <v>10</v>
      </c>
      <c r="B733" s="81" t="s">
        <v>3823</v>
      </c>
      <c r="C733" s="81" t="s">
        <v>882</v>
      </c>
      <c r="D733" s="81" t="s">
        <v>801</v>
      </c>
      <c r="E733" s="82">
        <v>4</v>
      </c>
      <c r="F733" s="82">
        <v>4</v>
      </c>
      <c r="G733" s="82">
        <v>4</v>
      </c>
      <c r="H733" s="82">
        <v>4</v>
      </c>
      <c r="I733" s="77">
        <f t="shared" si="166"/>
        <v>20</v>
      </c>
      <c r="J733" s="75">
        <v>16</v>
      </c>
      <c r="K733" s="78">
        <f t="shared" si="167"/>
        <v>6</v>
      </c>
      <c r="L733" s="75">
        <v>18</v>
      </c>
      <c r="M733" s="78">
        <f t="shared" si="168"/>
        <v>6.75</v>
      </c>
      <c r="N733" s="77">
        <f t="shared" si="169"/>
        <v>12.75</v>
      </c>
      <c r="O733" s="75">
        <v>21</v>
      </c>
      <c r="P733" s="78">
        <f t="shared" si="170"/>
        <v>12.6</v>
      </c>
      <c r="Q733" s="75">
        <v>18</v>
      </c>
      <c r="R733" s="78">
        <f t="shared" si="171"/>
        <v>21.599999999999998</v>
      </c>
      <c r="S733" s="75">
        <v>20</v>
      </c>
      <c r="T733" s="78">
        <f t="shared" si="172"/>
        <v>4</v>
      </c>
      <c r="U733" s="75">
        <v>16</v>
      </c>
      <c r="V733" s="78">
        <f t="shared" si="173"/>
        <v>6.4</v>
      </c>
      <c r="W733" s="77">
        <f t="shared" si="174"/>
        <v>44.599999999999994</v>
      </c>
      <c r="X733" s="79">
        <f t="shared" si="175"/>
        <v>77.349999999999994</v>
      </c>
    </row>
    <row r="734" spans="1:24" x14ac:dyDescent="0.25">
      <c r="A734" s="75">
        <v>11</v>
      </c>
      <c r="B734" s="81" t="s">
        <v>4204</v>
      </c>
      <c r="C734" s="81" t="s">
        <v>4205</v>
      </c>
      <c r="D734" s="81" t="s">
        <v>33</v>
      </c>
      <c r="E734" s="82">
        <v>4</v>
      </c>
      <c r="F734" s="82">
        <v>4</v>
      </c>
      <c r="G734" s="82">
        <v>4</v>
      </c>
      <c r="H734" s="82">
        <v>4</v>
      </c>
      <c r="I734" s="77">
        <f t="shared" si="166"/>
        <v>20</v>
      </c>
      <c r="J734" s="75">
        <v>11</v>
      </c>
      <c r="K734" s="78">
        <f t="shared" si="167"/>
        <v>4.125</v>
      </c>
      <c r="L734" s="75">
        <v>16</v>
      </c>
      <c r="M734" s="78">
        <f t="shared" si="168"/>
        <v>6</v>
      </c>
      <c r="N734" s="77">
        <f t="shared" si="169"/>
        <v>10.125</v>
      </c>
      <c r="O734" s="75">
        <v>17</v>
      </c>
      <c r="P734" s="78">
        <f t="shared" si="170"/>
        <v>10.199999999999999</v>
      </c>
      <c r="Q734" s="75">
        <v>21</v>
      </c>
      <c r="R734" s="78">
        <f t="shared" si="171"/>
        <v>25.2</v>
      </c>
      <c r="S734" s="75">
        <v>19</v>
      </c>
      <c r="T734" s="78">
        <f t="shared" si="172"/>
        <v>3.8000000000000003</v>
      </c>
      <c r="U734" s="75">
        <v>19</v>
      </c>
      <c r="V734" s="78">
        <f t="shared" si="173"/>
        <v>7.6000000000000005</v>
      </c>
      <c r="W734" s="77">
        <f t="shared" si="174"/>
        <v>46.8</v>
      </c>
      <c r="X734" s="79">
        <f t="shared" si="175"/>
        <v>76.924999999999997</v>
      </c>
    </row>
    <row r="735" spans="1:24" x14ac:dyDescent="0.25">
      <c r="A735" s="82">
        <v>12</v>
      </c>
      <c r="B735" s="81" t="s">
        <v>4206</v>
      </c>
      <c r="C735" s="81" t="s">
        <v>991</v>
      </c>
      <c r="D735" s="81" t="s">
        <v>27</v>
      </c>
      <c r="E735" s="82">
        <v>4</v>
      </c>
      <c r="F735" s="82">
        <v>3</v>
      </c>
      <c r="G735" s="82">
        <v>3</v>
      </c>
      <c r="H735" s="82">
        <v>4</v>
      </c>
      <c r="I735" s="77">
        <f t="shared" si="166"/>
        <v>17.5</v>
      </c>
      <c r="J735" s="75">
        <v>10</v>
      </c>
      <c r="K735" s="78">
        <f t="shared" si="167"/>
        <v>3.75</v>
      </c>
      <c r="L735" s="75">
        <v>15</v>
      </c>
      <c r="M735" s="78">
        <f t="shared" si="168"/>
        <v>5.625</v>
      </c>
      <c r="N735" s="77">
        <f t="shared" si="169"/>
        <v>9.375</v>
      </c>
      <c r="O735" s="75">
        <v>20</v>
      </c>
      <c r="P735" s="78">
        <f t="shared" si="170"/>
        <v>12</v>
      </c>
      <c r="Q735" s="75">
        <v>22</v>
      </c>
      <c r="R735" s="78">
        <f t="shared" si="171"/>
        <v>26.4</v>
      </c>
      <c r="S735" s="75">
        <v>20</v>
      </c>
      <c r="T735" s="78">
        <f t="shared" si="172"/>
        <v>4</v>
      </c>
      <c r="U735" s="75">
        <v>19</v>
      </c>
      <c r="V735" s="78">
        <f t="shared" si="173"/>
        <v>7.6000000000000005</v>
      </c>
      <c r="W735" s="77">
        <f t="shared" si="174"/>
        <v>50</v>
      </c>
      <c r="X735" s="79">
        <f t="shared" si="175"/>
        <v>76.875</v>
      </c>
    </row>
    <row r="736" spans="1:24" x14ac:dyDescent="0.25">
      <c r="A736" s="75">
        <v>13</v>
      </c>
      <c r="B736" s="81" t="s">
        <v>190</v>
      </c>
      <c r="C736" s="81" t="s">
        <v>4207</v>
      </c>
      <c r="D736" s="81" t="s">
        <v>951</v>
      </c>
      <c r="E736" s="82">
        <v>5</v>
      </c>
      <c r="F736" s="82">
        <v>5</v>
      </c>
      <c r="G736" s="82">
        <v>5</v>
      </c>
      <c r="H736" s="82">
        <v>5</v>
      </c>
      <c r="I736" s="77">
        <f t="shared" si="166"/>
        <v>25</v>
      </c>
      <c r="J736" s="75">
        <v>16</v>
      </c>
      <c r="K736" s="78">
        <f t="shared" si="167"/>
        <v>6</v>
      </c>
      <c r="L736" s="75">
        <v>20</v>
      </c>
      <c r="M736" s="78">
        <f t="shared" si="168"/>
        <v>7.5</v>
      </c>
      <c r="N736" s="77">
        <f t="shared" si="169"/>
        <v>13.5</v>
      </c>
      <c r="O736" s="75">
        <v>13</v>
      </c>
      <c r="P736" s="78">
        <f t="shared" si="170"/>
        <v>7.8</v>
      </c>
      <c r="Q736" s="75">
        <v>18</v>
      </c>
      <c r="R736" s="78">
        <f t="shared" si="171"/>
        <v>21.599999999999998</v>
      </c>
      <c r="S736" s="75">
        <v>18</v>
      </c>
      <c r="T736" s="78">
        <f t="shared" si="172"/>
        <v>3.6</v>
      </c>
      <c r="U736" s="75">
        <v>13</v>
      </c>
      <c r="V736" s="78">
        <f t="shared" si="173"/>
        <v>5.2</v>
      </c>
      <c r="W736" s="77">
        <f t="shared" si="174"/>
        <v>38.200000000000003</v>
      </c>
      <c r="X736" s="79">
        <f t="shared" si="175"/>
        <v>76.7</v>
      </c>
    </row>
    <row r="737" spans="1:24" x14ac:dyDescent="0.25">
      <c r="A737" s="82">
        <v>14</v>
      </c>
      <c r="B737" s="81" t="s">
        <v>778</v>
      </c>
      <c r="C737" s="81" t="s">
        <v>776</v>
      </c>
      <c r="D737" s="81" t="s">
        <v>108</v>
      </c>
      <c r="E737" s="82">
        <v>4</v>
      </c>
      <c r="F737" s="82">
        <v>4</v>
      </c>
      <c r="G737" s="82">
        <v>4</v>
      </c>
      <c r="H737" s="82">
        <v>5</v>
      </c>
      <c r="I737" s="77">
        <f t="shared" si="166"/>
        <v>21.25</v>
      </c>
      <c r="J737" s="75">
        <v>11</v>
      </c>
      <c r="K737" s="78">
        <f t="shared" si="167"/>
        <v>4.125</v>
      </c>
      <c r="L737" s="75">
        <v>20</v>
      </c>
      <c r="M737" s="78">
        <f t="shared" si="168"/>
        <v>7.5</v>
      </c>
      <c r="N737" s="77">
        <f t="shared" si="169"/>
        <v>11.625</v>
      </c>
      <c r="O737" s="75">
        <v>15</v>
      </c>
      <c r="P737" s="78">
        <f t="shared" si="170"/>
        <v>9</v>
      </c>
      <c r="Q737" s="75">
        <v>21</v>
      </c>
      <c r="R737" s="78">
        <f t="shared" si="171"/>
        <v>25.2</v>
      </c>
      <c r="S737" s="75">
        <v>14</v>
      </c>
      <c r="T737" s="78">
        <f t="shared" si="172"/>
        <v>2.8000000000000003</v>
      </c>
      <c r="U737" s="75">
        <v>16</v>
      </c>
      <c r="V737" s="78">
        <f t="shared" si="173"/>
        <v>6.4</v>
      </c>
      <c r="W737" s="77">
        <f t="shared" si="174"/>
        <v>43.4</v>
      </c>
      <c r="X737" s="79">
        <f t="shared" si="175"/>
        <v>76.275000000000006</v>
      </c>
    </row>
    <row r="738" spans="1:24" x14ac:dyDescent="0.25">
      <c r="A738" s="75">
        <v>15</v>
      </c>
      <c r="B738" s="123" t="s">
        <v>4208</v>
      </c>
      <c r="C738" s="123" t="s">
        <v>1080</v>
      </c>
      <c r="D738" s="123" t="s">
        <v>933</v>
      </c>
      <c r="E738" s="82">
        <v>3</v>
      </c>
      <c r="F738" s="82">
        <v>4</v>
      </c>
      <c r="G738" s="82">
        <v>4</v>
      </c>
      <c r="H738" s="82">
        <v>4</v>
      </c>
      <c r="I738" s="77">
        <f t="shared" si="166"/>
        <v>18.75</v>
      </c>
      <c r="J738" s="75">
        <v>14</v>
      </c>
      <c r="K738" s="78">
        <f t="shared" si="167"/>
        <v>5.25</v>
      </c>
      <c r="L738" s="75">
        <v>18</v>
      </c>
      <c r="M738" s="78">
        <f t="shared" si="168"/>
        <v>6.75</v>
      </c>
      <c r="N738" s="77">
        <f t="shared" si="169"/>
        <v>12</v>
      </c>
      <c r="O738" s="75">
        <v>18</v>
      </c>
      <c r="P738" s="78">
        <f t="shared" si="170"/>
        <v>10.799999999999999</v>
      </c>
      <c r="Q738" s="75">
        <v>19</v>
      </c>
      <c r="R738" s="78">
        <f t="shared" si="171"/>
        <v>22.8</v>
      </c>
      <c r="S738" s="75">
        <v>16</v>
      </c>
      <c r="T738" s="78">
        <f t="shared" si="172"/>
        <v>3.2</v>
      </c>
      <c r="U738" s="75">
        <v>17</v>
      </c>
      <c r="V738" s="78">
        <f t="shared" si="173"/>
        <v>6.8000000000000007</v>
      </c>
      <c r="W738" s="77">
        <f t="shared" si="174"/>
        <v>43.600000000000009</v>
      </c>
      <c r="X738" s="79">
        <f t="shared" si="175"/>
        <v>74.350000000000009</v>
      </c>
    </row>
    <row r="739" spans="1:24" x14ac:dyDescent="0.25">
      <c r="A739" s="82">
        <v>16</v>
      </c>
      <c r="B739" s="123" t="s">
        <v>3849</v>
      </c>
      <c r="C739" s="123" t="s">
        <v>776</v>
      </c>
      <c r="D739" s="123" t="s">
        <v>62</v>
      </c>
      <c r="E739" s="82">
        <v>4</v>
      </c>
      <c r="F739" s="82">
        <v>3</v>
      </c>
      <c r="G739" s="82">
        <v>2</v>
      </c>
      <c r="H739" s="82">
        <v>3</v>
      </c>
      <c r="I739" s="77">
        <f t="shared" si="166"/>
        <v>15</v>
      </c>
      <c r="J739" s="75">
        <v>9</v>
      </c>
      <c r="K739" s="78">
        <f t="shared" si="167"/>
        <v>3.375</v>
      </c>
      <c r="L739" s="75">
        <v>12</v>
      </c>
      <c r="M739" s="78">
        <f t="shared" si="168"/>
        <v>4.5</v>
      </c>
      <c r="N739" s="77">
        <f t="shared" si="169"/>
        <v>7.875</v>
      </c>
      <c r="O739" s="75">
        <v>22</v>
      </c>
      <c r="P739" s="78">
        <f t="shared" si="170"/>
        <v>13.2</v>
      </c>
      <c r="Q739" s="75">
        <v>21</v>
      </c>
      <c r="R739" s="78">
        <f t="shared" si="171"/>
        <v>25.2</v>
      </c>
      <c r="S739" s="75">
        <v>17</v>
      </c>
      <c r="T739" s="78">
        <f t="shared" si="172"/>
        <v>3.4000000000000004</v>
      </c>
      <c r="U739" s="75">
        <v>21</v>
      </c>
      <c r="V739" s="78">
        <f t="shared" si="173"/>
        <v>8.4</v>
      </c>
      <c r="W739" s="77">
        <f t="shared" si="174"/>
        <v>50.199999999999996</v>
      </c>
      <c r="X739" s="79">
        <f t="shared" si="175"/>
        <v>73.074999999999989</v>
      </c>
    </row>
    <row r="740" spans="1:24" x14ac:dyDescent="0.25">
      <c r="A740" s="75">
        <v>17</v>
      </c>
      <c r="B740" s="81" t="s">
        <v>966</v>
      </c>
      <c r="C740" s="81" t="s">
        <v>800</v>
      </c>
      <c r="D740" s="81" t="s">
        <v>845</v>
      </c>
      <c r="E740" s="82">
        <v>3</v>
      </c>
      <c r="F740" s="82">
        <v>3</v>
      </c>
      <c r="G740" s="82">
        <v>3</v>
      </c>
      <c r="H740" s="82">
        <v>4</v>
      </c>
      <c r="I740" s="77">
        <f t="shared" si="166"/>
        <v>16.25</v>
      </c>
      <c r="J740" s="75">
        <v>12</v>
      </c>
      <c r="K740" s="78">
        <f t="shared" si="167"/>
        <v>4.5</v>
      </c>
      <c r="L740" s="75">
        <v>18</v>
      </c>
      <c r="M740" s="78">
        <f t="shared" si="168"/>
        <v>6.75</v>
      </c>
      <c r="N740" s="77">
        <f t="shared" si="169"/>
        <v>11.25</v>
      </c>
      <c r="O740" s="75">
        <v>19</v>
      </c>
      <c r="P740" s="78">
        <f t="shared" si="170"/>
        <v>11.4</v>
      </c>
      <c r="Q740" s="75">
        <v>20</v>
      </c>
      <c r="R740" s="78">
        <f t="shared" si="171"/>
        <v>24</v>
      </c>
      <c r="S740" s="75">
        <v>22</v>
      </c>
      <c r="T740" s="78">
        <f t="shared" si="172"/>
        <v>4.4000000000000004</v>
      </c>
      <c r="U740" s="75">
        <v>14</v>
      </c>
      <c r="V740" s="78">
        <f t="shared" si="173"/>
        <v>5.6000000000000005</v>
      </c>
      <c r="W740" s="77">
        <f t="shared" si="174"/>
        <v>45.4</v>
      </c>
      <c r="X740" s="79">
        <f t="shared" si="175"/>
        <v>72.900000000000006</v>
      </c>
    </row>
    <row r="741" spans="1:24" x14ac:dyDescent="0.25">
      <c r="A741" s="82">
        <v>18</v>
      </c>
      <c r="B741" s="81" t="s">
        <v>205</v>
      </c>
      <c r="C741" s="81" t="s">
        <v>802</v>
      </c>
      <c r="D741" s="81" t="s">
        <v>178</v>
      </c>
      <c r="E741" s="82">
        <v>3</v>
      </c>
      <c r="F741" s="82">
        <v>3</v>
      </c>
      <c r="G741" s="82">
        <v>4</v>
      </c>
      <c r="H741" s="82">
        <v>3</v>
      </c>
      <c r="I741" s="77">
        <f t="shared" si="166"/>
        <v>16.25</v>
      </c>
      <c r="J741" s="75">
        <v>10</v>
      </c>
      <c r="K741" s="78">
        <f t="shared" si="167"/>
        <v>3.75</v>
      </c>
      <c r="L741" s="75">
        <v>14</v>
      </c>
      <c r="M741" s="78">
        <f t="shared" si="168"/>
        <v>5.25</v>
      </c>
      <c r="N741" s="77">
        <f t="shared" si="169"/>
        <v>9</v>
      </c>
      <c r="O741" s="75">
        <v>17</v>
      </c>
      <c r="P741" s="78">
        <f t="shared" si="170"/>
        <v>10.199999999999999</v>
      </c>
      <c r="Q741" s="75">
        <v>23</v>
      </c>
      <c r="R741" s="78">
        <f t="shared" si="171"/>
        <v>27.599999999999998</v>
      </c>
      <c r="S741" s="75">
        <v>15</v>
      </c>
      <c r="T741" s="78">
        <f t="shared" si="172"/>
        <v>3</v>
      </c>
      <c r="U741" s="75">
        <v>17</v>
      </c>
      <c r="V741" s="78">
        <f t="shared" si="173"/>
        <v>6.8000000000000007</v>
      </c>
      <c r="W741" s="77">
        <f t="shared" si="174"/>
        <v>47.599999999999994</v>
      </c>
      <c r="X741" s="79">
        <f t="shared" si="175"/>
        <v>72.849999999999994</v>
      </c>
    </row>
    <row r="742" spans="1:24" x14ac:dyDescent="0.25">
      <c r="A742" s="75">
        <v>19</v>
      </c>
      <c r="B742" s="81" t="s">
        <v>4209</v>
      </c>
      <c r="C742" s="81" t="s">
        <v>4210</v>
      </c>
      <c r="D742" s="81" t="s">
        <v>50</v>
      </c>
      <c r="E742" s="82">
        <v>4</v>
      </c>
      <c r="F742" s="82">
        <v>5</v>
      </c>
      <c r="G742" s="82">
        <v>4</v>
      </c>
      <c r="H742" s="82">
        <v>4</v>
      </c>
      <c r="I742" s="77">
        <f t="shared" si="166"/>
        <v>21.25</v>
      </c>
      <c r="J742" s="75">
        <v>15</v>
      </c>
      <c r="K742" s="78">
        <f t="shared" si="167"/>
        <v>5.625</v>
      </c>
      <c r="L742" s="75">
        <v>18</v>
      </c>
      <c r="M742" s="78">
        <f t="shared" si="168"/>
        <v>6.75</v>
      </c>
      <c r="N742" s="77">
        <f t="shared" si="169"/>
        <v>12.375</v>
      </c>
      <c r="O742" s="75">
        <v>13</v>
      </c>
      <c r="P742" s="78">
        <f t="shared" si="170"/>
        <v>7.8</v>
      </c>
      <c r="Q742" s="75">
        <v>18</v>
      </c>
      <c r="R742" s="78">
        <f t="shared" si="171"/>
        <v>21.599999999999998</v>
      </c>
      <c r="S742" s="75">
        <v>19</v>
      </c>
      <c r="T742" s="78">
        <f t="shared" si="172"/>
        <v>3.8000000000000003</v>
      </c>
      <c r="U742" s="75">
        <v>15</v>
      </c>
      <c r="V742" s="78">
        <f t="shared" si="173"/>
        <v>6</v>
      </c>
      <c r="W742" s="77">
        <f t="shared" si="174"/>
        <v>39.199999999999996</v>
      </c>
      <c r="X742" s="79">
        <f t="shared" si="175"/>
        <v>72.824999999999989</v>
      </c>
    </row>
    <row r="743" spans="1:24" x14ac:dyDescent="0.25">
      <c r="A743" s="82">
        <v>20</v>
      </c>
      <c r="B743" s="81" t="s">
        <v>932</v>
      </c>
      <c r="C743" s="81" t="s">
        <v>769</v>
      </c>
      <c r="D743" s="81" t="s">
        <v>69</v>
      </c>
      <c r="E743" s="82">
        <v>4</v>
      </c>
      <c r="F743" s="82">
        <v>3</v>
      </c>
      <c r="G743" s="82">
        <v>3</v>
      </c>
      <c r="H743" s="82">
        <v>4</v>
      </c>
      <c r="I743" s="77">
        <f t="shared" si="166"/>
        <v>17.5</v>
      </c>
      <c r="J743" s="75">
        <v>13</v>
      </c>
      <c r="K743" s="78">
        <f t="shared" si="167"/>
        <v>4.875</v>
      </c>
      <c r="L743" s="75">
        <v>15</v>
      </c>
      <c r="M743" s="78">
        <f t="shared" si="168"/>
        <v>5.625</v>
      </c>
      <c r="N743" s="77">
        <f t="shared" si="169"/>
        <v>10.5</v>
      </c>
      <c r="O743" s="75">
        <v>17</v>
      </c>
      <c r="P743" s="78">
        <f t="shared" si="170"/>
        <v>10.199999999999999</v>
      </c>
      <c r="Q743" s="75">
        <v>18</v>
      </c>
      <c r="R743" s="78">
        <f t="shared" si="171"/>
        <v>21.599999999999998</v>
      </c>
      <c r="S743" s="75">
        <v>18</v>
      </c>
      <c r="T743" s="78">
        <f t="shared" si="172"/>
        <v>3.6</v>
      </c>
      <c r="U743" s="75">
        <v>23</v>
      </c>
      <c r="V743" s="78">
        <f t="shared" si="173"/>
        <v>9.2000000000000011</v>
      </c>
      <c r="W743" s="77">
        <f t="shared" si="174"/>
        <v>44.6</v>
      </c>
      <c r="X743" s="79">
        <f t="shared" si="175"/>
        <v>72.599999999999994</v>
      </c>
    </row>
    <row r="744" spans="1:24" x14ac:dyDescent="0.25">
      <c r="A744" s="75">
        <v>21</v>
      </c>
      <c r="B744" s="81" t="s">
        <v>4082</v>
      </c>
      <c r="C744" s="81" t="s">
        <v>988</v>
      </c>
      <c r="D744" s="81" t="s">
        <v>136</v>
      </c>
      <c r="E744" s="82">
        <v>3</v>
      </c>
      <c r="F744" s="82">
        <v>3</v>
      </c>
      <c r="G744" s="82">
        <v>2</v>
      </c>
      <c r="H744" s="82">
        <v>3</v>
      </c>
      <c r="I744" s="77">
        <f t="shared" si="166"/>
        <v>13.75</v>
      </c>
      <c r="J744" s="75">
        <v>9</v>
      </c>
      <c r="K744" s="78">
        <f t="shared" si="167"/>
        <v>3.375</v>
      </c>
      <c r="L744" s="75">
        <v>11</v>
      </c>
      <c r="M744" s="78">
        <f t="shared" si="168"/>
        <v>4.125</v>
      </c>
      <c r="N744" s="77">
        <f t="shared" si="169"/>
        <v>7.5</v>
      </c>
      <c r="O744" s="75">
        <v>19</v>
      </c>
      <c r="P744" s="78">
        <f t="shared" si="170"/>
        <v>11.4</v>
      </c>
      <c r="Q744" s="75">
        <v>25</v>
      </c>
      <c r="R744" s="78">
        <f t="shared" si="171"/>
        <v>30</v>
      </c>
      <c r="S744" s="75">
        <v>13</v>
      </c>
      <c r="T744" s="78">
        <f t="shared" si="172"/>
        <v>2.6</v>
      </c>
      <c r="U744" s="75">
        <v>18</v>
      </c>
      <c r="V744" s="78">
        <f t="shared" si="173"/>
        <v>7.2</v>
      </c>
      <c r="W744" s="77">
        <f t="shared" si="174"/>
        <v>51.2</v>
      </c>
      <c r="X744" s="79">
        <f t="shared" si="175"/>
        <v>72.45</v>
      </c>
    </row>
    <row r="745" spans="1:24" x14ac:dyDescent="0.25">
      <c r="A745" s="82">
        <v>22</v>
      </c>
      <c r="B745" s="81" t="s">
        <v>4211</v>
      </c>
      <c r="C745" s="81" t="s">
        <v>912</v>
      </c>
      <c r="D745" s="81" t="s">
        <v>69</v>
      </c>
      <c r="E745" s="82">
        <v>3</v>
      </c>
      <c r="F745" s="82">
        <v>3</v>
      </c>
      <c r="G745" s="82">
        <v>3</v>
      </c>
      <c r="H745" s="82">
        <v>3</v>
      </c>
      <c r="I745" s="77">
        <f t="shared" si="166"/>
        <v>15</v>
      </c>
      <c r="J745" s="75">
        <v>9</v>
      </c>
      <c r="K745" s="78">
        <f t="shared" si="167"/>
        <v>3.375</v>
      </c>
      <c r="L745" s="75">
        <v>12</v>
      </c>
      <c r="M745" s="78">
        <f t="shared" si="168"/>
        <v>4.5</v>
      </c>
      <c r="N745" s="77">
        <f t="shared" si="169"/>
        <v>7.875</v>
      </c>
      <c r="O745" s="75">
        <v>20</v>
      </c>
      <c r="P745" s="78">
        <f t="shared" si="170"/>
        <v>12</v>
      </c>
      <c r="Q745" s="75">
        <v>23</v>
      </c>
      <c r="R745" s="78">
        <f t="shared" si="171"/>
        <v>27.599999999999998</v>
      </c>
      <c r="S745" s="75">
        <v>14</v>
      </c>
      <c r="T745" s="78">
        <f t="shared" si="172"/>
        <v>2.8000000000000003</v>
      </c>
      <c r="U745" s="75">
        <v>17</v>
      </c>
      <c r="V745" s="78">
        <f t="shared" si="173"/>
        <v>6.8000000000000007</v>
      </c>
      <c r="W745" s="77">
        <f t="shared" si="174"/>
        <v>49.199999999999989</v>
      </c>
      <c r="X745" s="79">
        <f t="shared" si="175"/>
        <v>72.074999999999989</v>
      </c>
    </row>
    <row r="746" spans="1:24" x14ac:dyDescent="0.25">
      <c r="A746" s="75">
        <v>23</v>
      </c>
      <c r="B746" s="81" t="s">
        <v>184</v>
      </c>
      <c r="C746" s="81" t="s">
        <v>831</v>
      </c>
      <c r="D746" s="81" t="s">
        <v>69</v>
      </c>
      <c r="E746" s="82">
        <v>3</v>
      </c>
      <c r="F746" s="82">
        <v>3</v>
      </c>
      <c r="G746" s="82">
        <v>3</v>
      </c>
      <c r="H746" s="82">
        <v>3</v>
      </c>
      <c r="I746" s="77">
        <f t="shared" si="166"/>
        <v>15</v>
      </c>
      <c r="J746" s="75">
        <v>8</v>
      </c>
      <c r="K746" s="78">
        <f t="shared" si="167"/>
        <v>3</v>
      </c>
      <c r="L746" s="75">
        <v>11</v>
      </c>
      <c r="M746" s="78">
        <f t="shared" si="168"/>
        <v>4.125</v>
      </c>
      <c r="N746" s="77">
        <f t="shared" si="169"/>
        <v>7.125</v>
      </c>
      <c r="O746" s="75">
        <v>18</v>
      </c>
      <c r="P746" s="78">
        <f t="shared" si="170"/>
        <v>10.799999999999999</v>
      </c>
      <c r="Q746" s="75">
        <v>22</v>
      </c>
      <c r="R746" s="78">
        <f t="shared" si="171"/>
        <v>26.4</v>
      </c>
      <c r="S746" s="75">
        <v>21</v>
      </c>
      <c r="T746" s="78">
        <f t="shared" si="172"/>
        <v>4.2</v>
      </c>
      <c r="U746" s="75">
        <v>20</v>
      </c>
      <c r="V746" s="78">
        <f t="shared" si="173"/>
        <v>8</v>
      </c>
      <c r="W746" s="77">
        <f t="shared" si="174"/>
        <v>49.4</v>
      </c>
      <c r="X746" s="79">
        <f t="shared" si="175"/>
        <v>71.525000000000006</v>
      </c>
    </row>
    <row r="747" spans="1:24" x14ac:dyDescent="0.25">
      <c r="A747" s="82">
        <v>24</v>
      </c>
      <c r="B747" s="81" t="s">
        <v>1236</v>
      </c>
      <c r="C747" s="81" t="s">
        <v>772</v>
      </c>
      <c r="D747" s="81" t="s">
        <v>69</v>
      </c>
      <c r="E747" s="82">
        <v>3</v>
      </c>
      <c r="F747" s="82">
        <v>3</v>
      </c>
      <c r="G747" s="82">
        <v>3</v>
      </c>
      <c r="H747" s="82">
        <v>3</v>
      </c>
      <c r="I747" s="77">
        <f t="shared" si="166"/>
        <v>15</v>
      </c>
      <c r="J747" s="75">
        <v>8</v>
      </c>
      <c r="K747" s="78">
        <f t="shared" si="167"/>
        <v>3</v>
      </c>
      <c r="L747" s="75">
        <v>12</v>
      </c>
      <c r="M747" s="78">
        <f t="shared" si="168"/>
        <v>4.5</v>
      </c>
      <c r="N747" s="77">
        <f t="shared" si="169"/>
        <v>7.5</v>
      </c>
      <c r="O747" s="75">
        <v>18</v>
      </c>
      <c r="P747" s="78">
        <f t="shared" si="170"/>
        <v>10.799999999999999</v>
      </c>
      <c r="Q747" s="75">
        <v>22</v>
      </c>
      <c r="R747" s="78">
        <f t="shared" si="171"/>
        <v>26.4</v>
      </c>
      <c r="S747" s="75">
        <v>20</v>
      </c>
      <c r="T747" s="78">
        <f t="shared" si="172"/>
        <v>4</v>
      </c>
      <c r="U747" s="75">
        <v>19</v>
      </c>
      <c r="V747" s="78">
        <f t="shared" si="173"/>
        <v>7.6000000000000005</v>
      </c>
      <c r="W747" s="77">
        <f t="shared" si="174"/>
        <v>48.8</v>
      </c>
      <c r="X747" s="79">
        <f t="shared" si="175"/>
        <v>71.3</v>
      </c>
    </row>
    <row r="748" spans="1:24" x14ac:dyDescent="0.25">
      <c r="A748" s="75">
        <v>25</v>
      </c>
      <c r="B748" s="81" t="s">
        <v>1012</v>
      </c>
      <c r="C748" s="81" t="s">
        <v>905</v>
      </c>
      <c r="D748" s="81" t="s">
        <v>128</v>
      </c>
      <c r="E748" s="82">
        <v>3</v>
      </c>
      <c r="F748" s="82">
        <v>3</v>
      </c>
      <c r="G748" s="82">
        <v>2</v>
      </c>
      <c r="H748" s="82">
        <v>3</v>
      </c>
      <c r="I748" s="77">
        <f t="shared" si="166"/>
        <v>13.75</v>
      </c>
      <c r="J748" s="75">
        <v>10</v>
      </c>
      <c r="K748" s="78">
        <f t="shared" si="167"/>
        <v>3.75</v>
      </c>
      <c r="L748" s="75">
        <v>9</v>
      </c>
      <c r="M748" s="78">
        <f t="shared" si="168"/>
        <v>3.375</v>
      </c>
      <c r="N748" s="77">
        <f t="shared" si="169"/>
        <v>7.125</v>
      </c>
      <c r="O748" s="75">
        <v>22</v>
      </c>
      <c r="P748" s="78">
        <f t="shared" si="170"/>
        <v>13.2</v>
      </c>
      <c r="Q748" s="75">
        <v>22</v>
      </c>
      <c r="R748" s="78">
        <f t="shared" si="171"/>
        <v>26.4</v>
      </c>
      <c r="S748" s="75">
        <v>16</v>
      </c>
      <c r="T748" s="78">
        <f t="shared" si="172"/>
        <v>3.2</v>
      </c>
      <c r="U748" s="75">
        <v>17</v>
      </c>
      <c r="V748" s="78">
        <f t="shared" si="173"/>
        <v>6.8000000000000007</v>
      </c>
      <c r="W748" s="77">
        <f t="shared" si="174"/>
        <v>49.599999999999994</v>
      </c>
      <c r="X748" s="79">
        <f t="shared" si="175"/>
        <v>70.474999999999994</v>
      </c>
    </row>
    <row r="749" spans="1:24" x14ac:dyDescent="0.25">
      <c r="A749" s="82">
        <v>26</v>
      </c>
      <c r="B749" s="81" t="s">
        <v>4212</v>
      </c>
      <c r="C749" s="81" t="s">
        <v>4213</v>
      </c>
      <c r="D749" s="81" t="s">
        <v>181</v>
      </c>
      <c r="E749" s="82">
        <v>4</v>
      </c>
      <c r="F749" s="82">
        <v>4</v>
      </c>
      <c r="G749" s="82">
        <v>4</v>
      </c>
      <c r="H749" s="82">
        <v>4</v>
      </c>
      <c r="I749" s="77">
        <f t="shared" si="166"/>
        <v>20</v>
      </c>
      <c r="J749" s="75">
        <v>12</v>
      </c>
      <c r="K749" s="78">
        <f t="shared" si="167"/>
        <v>4.5</v>
      </c>
      <c r="L749" s="75">
        <v>19</v>
      </c>
      <c r="M749" s="78">
        <f t="shared" si="168"/>
        <v>7.125</v>
      </c>
      <c r="N749" s="77">
        <f t="shared" si="169"/>
        <v>11.625</v>
      </c>
      <c r="O749" s="75">
        <v>15</v>
      </c>
      <c r="P749" s="78">
        <f t="shared" si="170"/>
        <v>9</v>
      </c>
      <c r="Q749" s="75">
        <v>17</v>
      </c>
      <c r="R749" s="78">
        <f t="shared" si="171"/>
        <v>20.399999999999999</v>
      </c>
      <c r="S749" s="75">
        <v>16</v>
      </c>
      <c r="T749" s="78">
        <f t="shared" si="172"/>
        <v>3.2</v>
      </c>
      <c r="U749" s="75">
        <v>15</v>
      </c>
      <c r="V749" s="78">
        <f t="shared" si="173"/>
        <v>6</v>
      </c>
      <c r="W749" s="77">
        <f t="shared" si="174"/>
        <v>38.6</v>
      </c>
      <c r="X749" s="79">
        <f t="shared" si="175"/>
        <v>70.224999999999994</v>
      </c>
    </row>
    <row r="750" spans="1:24" x14ac:dyDescent="0.25">
      <c r="A750" s="75">
        <v>27</v>
      </c>
      <c r="B750" s="123" t="s">
        <v>4214</v>
      </c>
      <c r="C750" s="123" t="s">
        <v>1000</v>
      </c>
      <c r="D750" s="123" t="s">
        <v>246</v>
      </c>
      <c r="E750" s="82">
        <v>3</v>
      </c>
      <c r="F750" s="82">
        <v>2</v>
      </c>
      <c r="G750" s="82">
        <v>2</v>
      </c>
      <c r="H750" s="82">
        <v>3</v>
      </c>
      <c r="I750" s="77">
        <f t="shared" si="166"/>
        <v>12.5</v>
      </c>
      <c r="J750" s="75">
        <v>8</v>
      </c>
      <c r="K750" s="78">
        <f t="shared" si="167"/>
        <v>3</v>
      </c>
      <c r="L750" s="75">
        <v>10</v>
      </c>
      <c r="M750" s="78">
        <f t="shared" si="168"/>
        <v>3.75</v>
      </c>
      <c r="N750" s="77">
        <f t="shared" si="169"/>
        <v>6.75</v>
      </c>
      <c r="O750" s="75">
        <v>17</v>
      </c>
      <c r="P750" s="78">
        <f t="shared" si="170"/>
        <v>10.199999999999999</v>
      </c>
      <c r="Q750" s="75">
        <v>25</v>
      </c>
      <c r="R750" s="78">
        <f t="shared" si="171"/>
        <v>30</v>
      </c>
      <c r="S750" s="75">
        <v>12</v>
      </c>
      <c r="T750" s="78">
        <f t="shared" si="172"/>
        <v>2.4000000000000004</v>
      </c>
      <c r="U750" s="75">
        <v>20</v>
      </c>
      <c r="V750" s="78">
        <f t="shared" si="173"/>
        <v>8</v>
      </c>
      <c r="W750" s="77">
        <f t="shared" si="174"/>
        <v>50.6</v>
      </c>
      <c r="X750" s="79">
        <f t="shared" si="175"/>
        <v>69.849999999999994</v>
      </c>
    </row>
    <row r="751" spans="1:24" x14ac:dyDescent="0.25">
      <c r="A751" s="82">
        <v>28</v>
      </c>
      <c r="B751" s="123" t="s">
        <v>4215</v>
      </c>
      <c r="C751" s="123" t="s">
        <v>1234</v>
      </c>
      <c r="D751" s="123" t="s">
        <v>65</v>
      </c>
      <c r="E751" s="82">
        <v>4</v>
      </c>
      <c r="F751" s="82">
        <v>3</v>
      </c>
      <c r="G751" s="82">
        <v>3</v>
      </c>
      <c r="H751" s="82">
        <v>4</v>
      </c>
      <c r="I751" s="77">
        <f t="shared" si="166"/>
        <v>17.5</v>
      </c>
      <c r="J751" s="75">
        <v>9</v>
      </c>
      <c r="K751" s="78">
        <f t="shared" si="167"/>
        <v>3.375</v>
      </c>
      <c r="L751" s="75">
        <v>13</v>
      </c>
      <c r="M751" s="78">
        <f t="shared" si="168"/>
        <v>4.875</v>
      </c>
      <c r="N751" s="77">
        <f t="shared" si="169"/>
        <v>8.25</v>
      </c>
      <c r="O751" s="75">
        <v>18</v>
      </c>
      <c r="P751" s="78">
        <f t="shared" si="170"/>
        <v>10.799999999999999</v>
      </c>
      <c r="Q751" s="75">
        <v>22</v>
      </c>
      <c r="R751" s="78">
        <f t="shared" si="171"/>
        <v>26.4</v>
      </c>
      <c r="S751" s="75">
        <v>13</v>
      </c>
      <c r="T751" s="78">
        <f t="shared" si="172"/>
        <v>2.6</v>
      </c>
      <c r="U751" s="75">
        <v>10</v>
      </c>
      <c r="V751" s="78">
        <f t="shared" si="173"/>
        <v>4</v>
      </c>
      <c r="W751" s="77">
        <f t="shared" si="174"/>
        <v>43.8</v>
      </c>
      <c r="X751" s="79">
        <f t="shared" si="175"/>
        <v>69.55</v>
      </c>
    </row>
    <row r="752" spans="1:24" x14ac:dyDescent="0.25">
      <c r="A752" s="75">
        <v>29</v>
      </c>
      <c r="B752" s="81" t="s">
        <v>875</v>
      </c>
      <c r="C752" s="81" t="s">
        <v>884</v>
      </c>
      <c r="D752" s="81" t="s">
        <v>101</v>
      </c>
      <c r="E752" s="82">
        <v>4</v>
      </c>
      <c r="F752" s="82">
        <v>3</v>
      </c>
      <c r="G752" s="82">
        <v>3</v>
      </c>
      <c r="H752" s="82">
        <v>3</v>
      </c>
      <c r="I752" s="77">
        <f t="shared" si="166"/>
        <v>16.25</v>
      </c>
      <c r="J752" s="75">
        <v>10</v>
      </c>
      <c r="K752" s="78">
        <f t="shared" si="167"/>
        <v>3.75</v>
      </c>
      <c r="L752" s="75">
        <v>10</v>
      </c>
      <c r="M752" s="78">
        <f t="shared" si="168"/>
        <v>3.75</v>
      </c>
      <c r="N752" s="77">
        <f t="shared" si="169"/>
        <v>7.5</v>
      </c>
      <c r="O752" s="75">
        <v>20</v>
      </c>
      <c r="P752" s="78">
        <f t="shared" si="170"/>
        <v>12</v>
      </c>
      <c r="Q752" s="75">
        <v>19</v>
      </c>
      <c r="R752" s="78">
        <f t="shared" si="171"/>
        <v>22.8</v>
      </c>
      <c r="S752" s="75">
        <v>19</v>
      </c>
      <c r="T752" s="78">
        <f t="shared" si="172"/>
        <v>3.8000000000000003</v>
      </c>
      <c r="U752" s="75">
        <v>16</v>
      </c>
      <c r="V752" s="78">
        <f t="shared" si="173"/>
        <v>6.4</v>
      </c>
      <c r="W752" s="77">
        <f t="shared" si="174"/>
        <v>44.999999999999993</v>
      </c>
      <c r="X752" s="79">
        <f t="shared" si="175"/>
        <v>68.75</v>
      </c>
    </row>
    <row r="753" spans="1:24" x14ac:dyDescent="0.25">
      <c r="A753" s="82">
        <v>30</v>
      </c>
      <c r="B753" s="123" t="s">
        <v>4216</v>
      </c>
      <c r="C753" s="123" t="s">
        <v>1025</v>
      </c>
      <c r="D753" s="123" t="s">
        <v>101</v>
      </c>
      <c r="E753" s="82">
        <v>3</v>
      </c>
      <c r="F753" s="82">
        <v>2</v>
      </c>
      <c r="G753" s="82">
        <v>2</v>
      </c>
      <c r="H753" s="82">
        <v>3</v>
      </c>
      <c r="I753" s="124">
        <f t="shared" si="166"/>
        <v>12.5</v>
      </c>
      <c r="J753" s="82">
        <v>9</v>
      </c>
      <c r="K753" s="125">
        <f t="shared" si="167"/>
        <v>3.375</v>
      </c>
      <c r="L753" s="82">
        <v>14</v>
      </c>
      <c r="M753" s="125">
        <f t="shared" si="168"/>
        <v>5.25</v>
      </c>
      <c r="N753" s="124">
        <f t="shared" si="169"/>
        <v>8.625</v>
      </c>
      <c r="O753" s="82">
        <v>14</v>
      </c>
      <c r="P753" s="125">
        <f t="shared" si="170"/>
        <v>8.4</v>
      </c>
      <c r="Q753" s="82">
        <v>23</v>
      </c>
      <c r="R753" s="125">
        <f t="shared" si="171"/>
        <v>27.599999999999998</v>
      </c>
      <c r="S753" s="82">
        <v>19</v>
      </c>
      <c r="T753" s="125">
        <f t="shared" si="172"/>
        <v>3.8000000000000003</v>
      </c>
      <c r="U753" s="82">
        <v>18</v>
      </c>
      <c r="V753" s="125">
        <f t="shared" si="173"/>
        <v>7.2</v>
      </c>
      <c r="W753" s="124">
        <f t="shared" si="174"/>
        <v>47</v>
      </c>
      <c r="X753" s="412">
        <f t="shared" si="175"/>
        <v>68.125</v>
      </c>
    </row>
    <row r="754" spans="1:24" x14ac:dyDescent="0.25">
      <c r="A754" s="75">
        <v>31</v>
      </c>
      <c r="B754" s="81" t="s">
        <v>871</v>
      </c>
      <c r="C754" s="81" t="s">
        <v>4217</v>
      </c>
      <c r="D754" s="81" t="s">
        <v>4218</v>
      </c>
      <c r="E754" s="82">
        <v>3</v>
      </c>
      <c r="F754" s="82">
        <v>3</v>
      </c>
      <c r="G754" s="82">
        <v>3</v>
      </c>
      <c r="H754" s="82">
        <v>3</v>
      </c>
      <c r="I754" s="77">
        <f t="shared" si="166"/>
        <v>15</v>
      </c>
      <c r="J754" s="75">
        <v>12</v>
      </c>
      <c r="K754" s="78">
        <f t="shared" si="167"/>
        <v>4.5</v>
      </c>
      <c r="L754" s="75">
        <v>12</v>
      </c>
      <c r="M754" s="78">
        <f t="shared" si="168"/>
        <v>4.5</v>
      </c>
      <c r="N754" s="77">
        <f t="shared" si="169"/>
        <v>9</v>
      </c>
      <c r="O754" s="75">
        <v>17</v>
      </c>
      <c r="P754" s="78">
        <f t="shared" si="170"/>
        <v>10.199999999999999</v>
      </c>
      <c r="Q754" s="75">
        <v>19</v>
      </c>
      <c r="R754" s="78">
        <f t="shared" si="171"/>
        <v>22.8</v>
      </c>
      <c r="S754" s="75">
        <v>19</v>
      </c>
      <c r="T754" s="78">
        <f t="shared" si="172"/>
        <v>3.8000000000000003</v>
      </c>
      <c r="U754" s="75">
        <v>17</v>
      </c>
      <c r="V754" s="78">
        <f t="shared" si="173"/>
        <v>6.8000000000000007</v>
      </c>
      <c r="W754" s="77">
        <f t="shared" si="174"/>
        <v>43.599999999999994</v>
      </c>
      <c r="X754" s="79">
        <f t="shared" si="175"/>
        <v>67.599999999999994</v>
      </c>
    </row>
    <row r="755" spans="1:24" x14ac:dyDescent="0.25">
      <c r="A755" s="82">
        <v>32</v>
      </c>
      <c r="B755" s="123" t="s">
        <v>1184</v>
      </c>
      <c r="C755" s="123" t="s">
        <v>1331</v>
      </c>
      <c r="D755" s="123" t="s">
        <v>914</v>
      </c>
      <c r="E755" s="82">
        <v>3</v>
      </c>
      <c r="F755" s="82">
        <v>3</v>
      </c>
      <c r="G755" s="82">
        <v>3</v>
      </c>
      <c r="H755" s="82">
        <v>3</v>
      </c>
      <c r="I755" s="77">
        <f>((E755+F755+G755+H755)/4)*5</f>
        <v>15</v>
      </c>
      <c r="J755" s="75">
        <v>9</v>
      </c>
      <c r="K755" s="78">
        <f>(J755/4)*1.5</f>
        <v>3.375</v>
      </c>
      <c r="L755" s="75">
        <v>12</v>
      </c>
      <c r="M755" s="78">
        <f>(L755/4)*1.5</f>
        <v>4.5</v>
      </c>
      <c r="N755" s="77">
        <f>K755+M755</f>
        <v>7.875</v>
      </c>
      <c r="O755" s="75">
        <v>16</v>
      </c>
      <c r="P755" s="78">
        <f>O755*0.6</f>
        <v>9.6</v>
      </c>
      <c r="Q755" s="75">
        <v>21</v>
      </c>
      <c r="R755" s="78">
        <f>Q755*1.2</f>
        <v>25.2</v>
      </c>
      <c r="S755" s="75">
        <v>20</v>
      </c>
      <c r="T755" s="78">
        <f>S755*0.2</f>
        <v>4</v>
      </c>
      <c r="U755" s="75">
        <v>14</v>
      </c>
      <c r="V755" s="78">
        <f>U755*0.4</f>
        <v>5.6000000000000005</v>
      </c>
      <c r="W755" s="77">
        <f>P755+R755+T755+V755</f>
        <v>44.4</v>
      </c>
      <c r="X755" s="79">
        <f>I755+N755+W755</f>
        <v>67.275000000000006</v>
      </c>
    </row>
    <row r="756" spans="1:24" x14ac:dyDescent="0.25">
      <c r="A756" s="504" t="s">
        <v>3888</v>
      </c>
      <c r="B756" s="505"/>
      <c r="C756" s="505"/>
      <c r="D756" s="505"/>
      <c r="E756" s="505"/>
      <c r="F756" s="505"/>
      <c r="G756" s="505"/>
      <c r="H756" s="505"/>
      <c r="I756" s="505"/>
      <c r="J756" s="505"/>
      <c r="K756" s="505"/>
      <c r="L756" s="505"/>
      <c r="M756" s="505"/>
      <c r="N756" s="505"/>
      <c r="O756" s="505"/>
      <c r="P756" s="505"/>
      <c r="Q756" s="505"/>
      <c r="R756" s="505"/>
      <c r="S756" s="505"/>
      <c r="T756" s="505"/>
      <c r="U756" s="505"/>
      <c r="V756" s="505"/>
      <c r="W756" s="505"/>
      <c r="X756" s="505"/>
    </row>
    <row r="757" spans="1:24" x14ac:dyDescent="0.25">
      <c r="A757" s="504" t="s">
        <v>3889</v>
      </c>
      <c r="B757" s="505"/>
      <c r="C757" s="505"/>
      <c r="D757" s="505"/>
      <c r="E757" s="505"/>
      <c r="F757" s="505"/>
      <c r="G757" s="505"/>
      <c r="H757" s="505"/>
      <c r="I757" s="505"/>
      <c r="J757" s="505"/>
      <c r="K757" s="505"/>
      <c r="L757" s="505"/>
      <c r="M757" s="505"/>
      <c r="N757" s="505"/>
      <c r="O757" s="505"/>
      <c r="P757" s="505"/>
      <c r="Q757" s="505"/>
      <c r="R757" s="505"/>
      <c r="S757" s="505"/>
      <c r="T757" s="505"/>
      <c r="U757" s="505"/>
      <c r="V757" s="505"/>
      <c r="W757" s="505"/>
      <c r="X757" s="505"/>
    </row>
    <row r="758" spans="1:24" x14ac:dyDescent="0.25">
      <c r="A758" s="504" t="s">
        <v>4219</v>
      </c>
      <c r="B758" s="505"/>
      <c r="C758" s="505"/>
      <c r="D758" s="505"/>
      <c r="E758" s="505"/>
      <c r="F758" s="505"/>
      <c r="G758" s="505"/>
      <c r="H758" s="505"/>
      <c r="I758" s="505"/>
      <c r="J758" s="505"/>
      <c r="K758" s="505"/>
      <c r="L758" s="505"/>
      <c r="M758" s="505"/>
      <c r="N758" s="505"/>
      <c r="O758" s="505"/>
      <c r="P758" s="505"/>
      <c r="Q758" s="505"/>
      <c r="R758" s="505"/>
      <c r="S758" s="505"/>
      <c r="T758" s="505"/>
      <c r="U758" s="505"/>
      <c r="V758" s="505"/>
      <c r="W758" s="505"/>
      <c r="X758" s="505"/>
    </row>
    <row r="759" spans="1:24" x14ac:dyDescent="0.25">
      <c r="A759" s="513"/>
      <c r="B759" s="514"/>
      <c r="C759" s="514"/>
      <c r="D759" s="514"/>
      <c r="E759" s="514"/>
      <c r="F759" s="514"/>
      <c r="G759" s="514"/>
      <c r="H759" s="514"/>
      <c r="I759" s="514"/>
      <c r="J759" s="514"/>
      <c r="K759" s="514"/>
      <c r="L759" s="514"/>
      <c r="M759" s="514"/>
      <c r="N759" s="514"/>
      <c r="O759" s="514"/>
      <c r="P759" s="514"/>
      <c r="Q759" s="514"/>
      <c r="R759" s="514"/>
      <c r="S759" s="514"/>
      <c r="T759" s="514"/>
      <c r="U759" s="514"/>
      <c r="V759" s="514"/>
      <c r="W759" s="514"/>
      <c r="X759" s="514"/>
    </row>
    <row r="760" spans="1:24" ht="16.5" thickBot="1" x14ac:dyDescent="0.3">
      <c r="A760" s="510" t="s">
        <v>4220</v>
      </c>
      <c r="B760" s="511"/>
      <c r="C760" s="511"/>
      <c r="D760" s="511"/>
      <c r="E760" s="511"/>
      <c r="F760" s="511"/>
      <c r="G760" s="511"/>
      <c r="H760" s="511"/>
      <c r="I760" s="511"/>
      <c r="J760" s="511"/>
      <c r="K760" s="511"/>
      <c r="L760" s="511"/>
      <c r="M760" s="511"/>
      <c r="N760" s="511"/>
      <c r="O760" s="511"/>
      <c r="P760" s="511"/>
      <c r="Q760" s="511"/>
      <c r="R760" s="511"/>
      <c r="S760" s="511"/>
      <c r="T760" s="511"/>
      <c r="U760" s="511"/>
      <c r="V760" s="511"/>
      <c r="W760" s="511"/>
      <c r="X760" s="511"/>
    </row>
    <row r="761" spans="1:24" ht="16.5" thickBot="1" x14ac:dyDescent="0.3">
      <c r="A761" s="83"/>
      <c r="B761" s="84" t="s">
        <v>755</v>
      </c>
      <c r="C761" s="84"/>
      <c r="D761" s="85"/>
      <c r="E761" s="86"/>
      <c r="F761" s="87"/>
      <c r="G761" s="87"/>
      <c r="H761" s="87"/>
      <c r="I761" s="88"/>
      <c r="J761" s="89"/>
      <c r="K761" s="90"/>
      <c r="L761" s="89"/>
      <c r="M761" s="90" t="s">
        <v>756</v>
      </c>
      <c r="N761" s="91"/>
      <c r="O761" s="92"/>
      <c r="P761" s="93"/>
      <c r="Q761" s="92"/>
      <c r="R761" s="93"/>
      <c r="S761" s="92"/>
      <c r="T761" s="93"/>
      <c r="U761" s="92"/>
      <c r="V761" s="93"/>
      <c r="W761" s="94"/>
      <c r="X761" s="95"/>
    </row>
    <row r="762" spans="1:24" ht="15.75" thickBot="1" x14ac:dyDescent="0.3">
      <c r="A762" s="96"/>
      <c r="B762" s="97"/>
      <c r="C762" s="97"/>
      <c r="D762" s="98"/>
      <c r="E762" s="99" t="s">
        <v>860</v>
      </c>
      <c r="F762" s="100"/>
      <c r="G762" s="100"/>
      <c r="H762" s="100"/>
      <c r="I762" s="101"/>
      <c r="J762" s="102" t="s">
        <v>861</v>
      </c>
      <c r="K762" s="103"/>
      <c r="L762" s="104"/>
      <c r="M762" s="105"/>
      <c r="N762" s="106"/>
      <c r="O762" s="107"/>
      <c r="P762" s="93"/>
      <c r="Q762" s="92"/>
      <c r="R762" s="93" t="s">
        <v>759</v>
      </c>
      <c r="S762" s="108"/>
      <c r="T762" s="109"/>
      <c r="U762" s="108"/>
      <c r="V762" s="109"/>
      <c r="W762" s="110"/>
      <c r="X762" s="111"/>
    </row>
    <row r="763" spans="1:24" ht="15.75" thickBot="1" x14ac:dyDescent="0.3">
      <c r="A763" s="112" t="s">
        <v>760</v>
      </c>
      <c r="B763" s="100" t="s">
        <v>2</v>
      </c>
      <c r="C763" s="113" t="s">
        <v>862</v>
      </c>
      <c r="D763" s="100" t="s">
        <v>3</v>
      </c>
      <c r="E763" s="100">
        <v>6</v>
      </c>
      <c r="F763" s="100">
        <v>7</v>
      </c>
      <c r="G763" s="100">
        <v>8</v>
      </c>
      <c r="H763" s="100">
        <v>9</v>
      </c>
      <c r="I763" s="114" t="s">
        <v>762</v>
      </c>
      <c r="J763" s="115" t="s">
        <v>863</v>
      </c>
      <c r="K763" s="116"/>
      <c r="L763" s="117" t="s">
        <v>864</v>
      </c>
      <c r="M763" s="116"/>
      <c r="N763" s="118" t="s">
        <v>762</v>
      </c>
      <c r="O763" s="99" t="s">
        <v>865</v>
      </c>
      <c r="P763" s="119"/>
      <c r="Q763" s="99" t="s">
        <v>866</v>
      </c>
      <c r="R763" s="119"/>
      <c r="S763" s="99" t="s">
        <v>867</v>
      </c>
      <c r="T763" s="119"/>
      <c r="U763" s="99" t="s">
        <v>868</v>
      </c>
      <c r="V763" s="119"/>
      <c r="W763" s="120" t="s">
        <v>762</v>
      </c>
      <c r="X763" s="121" t="s">
        <v>762</v>
      </c>
    </row>
    <row r="764" spans="1:24" x14ac:dyDescent="0.25">
      <c r="A764" s="75">
        <v>33</v>
      </c>
      <c r="B764" s="81" t="s">
        <v>254</v>
      </c>
      <c r="C764" s="81" t="s">
        <v>905</v>
      </c>
      <c r="D764" s="81" t="s">
        <v>232</v>
      </c>
      <c r="E764" s="82">
        <v>2</v>
      </c>
      <c r="F764" s="82">
        <v>2</v>
      </c>
      <c r="G764" s="82">
        <v>2</v>
      </c>
      <c r="H764" s="82">
        <v>3</v>
      </c>
      <c r="I764" s="77">
        <f t="shared" ref="I764:I781" si="176">((E764+F764+G764+H764)/4)*5</f>
        <v>11.25</v>
      </c>
      <c r="J764" s="75">
        <v>8</v>
      </c>
      <c r="K764" s="78">
        <f t="shared" ref="K764:K781" si="177">(J764/4)*1.5</f>
        <v>3</v>
      </c>
      <c r="L764" s="75">
        <v>9</v>
      </c>
      <c r="M764" s="78">
        <f t="shared" ref="M764:M781" si="178">(L764/4)*1.5</f>
        <v>3.375</v>
      </c>
      <c r="N764" s="77">
        <f t="shared" ref="N764:N781" si="179">K764+M764</f>
        <v>6.375</v>
      </c>
      <c r="O764" s="75">
        <v>15</v>
      </c>
      <c r="P764" s="78">
        <f t="shared" ref="P764:P781" si="180">O764*0.6</f>
        <v>9</v>
      </c>
      <c r="Q764" s="75">
        <v>25</v>
      </c>
      <c r="R764" s="78">
        <f t="shared" ref="R764:R781" si="181">Q764*1.2</f>
        <v>30</v>
      </c>
      <c r="S764" s="75">
        <v>13</v>
      </c>
      <c r="T764" s="78">
        <f t="shared" ref="T764:T781" si="182">S764*0.2</f>
        <v>2.6</v>
      </c>
      <c r="U764" s="75">
        <v>20</v>
      </c>
      <c r="V764" s="78">
        <f t="shared" ref="V764:V781" si="183">U764*0.4</f>
        <v>8</v>
      </c>
      <c r="W764" s="77">
        <f t="shared" ref="W764:W781" si="184">P764+R764+T764+V764</f>
        <v>49.6</v>
      </c>
      <c r="X764" s="79">
        <f t="shared" ref="X764:X781" si="185">I764+N764+W764</f>
        <v>67.224999999999994</v>
      </c>
    </row>
    <row r="765" spans="1:24" x14ac:dyDescent="0.25">
      <c r="A765" s="82">
        <v>34</v>
      </c>
      <c r="B765" s="81" t="s">
        <v>208</v>
      </c>
      <c r="C765" s="81" t="s">
        <v>797</v>
      </c>
      <c r="D765" s="81" t="s">
        <v>4221</v>
      </c>
      <c r="E765" s="82">
        <v>3</v>
      </c>
      <c r="F765" s="82">
        <v>2</v>
      </c>
      <c r="G765" s="82">
        <v>3</v>
      </c>
      <c r="H765" s="82">
        <v>2</v>
      </c>
      <c r="I765" s="77">
        <f t="shared" si="176"/>
        <v>12.5</v>
      </c>
      <c r="J765" s="75">
        <v>9</v>
      </c>
      <c r="K765" s="78">
        <f t="shared" si="177"/>
        <v>3.375</v>
      </c>
      <c r="L765" s="75">
        <v>11</v>
      </c>
      <c r="M765" s="78">
        <f t="shared" si="178"/>
        <v>4.125</v>
      </c>
      <c r="N765" s="77">
        <f t="shared" si="179"/>
        <v>7.5</v>
      </c>
      <c r="O765" s="75">
        <v>17</v>
      </c>
      <c r="P765" s="78">
        <f t="shared" si="180"/>
        <v>10.199999999999999</v>
      </c>
      <c r="Q765" s="75">
        <v>22</v>
      </c>
      <c r="R765" s="78">
        <f t="shared" si="181"/>
        <v>26.4</v>
      </c>
      <c r="S765" s="75">
        <v>16</v>
      </c>
      <c r="T765" s="78">
        <f t="shared" si="182"/>
        <v>3.2</v>
      </c>
      <c r="U765" s="75">
        <v>18</v>
      </c>
      <c r="V765" s="78">
        <f t="shared" si="183"/>
        <v>7.2</v>
      </c>
      <c r="W765" s="77">
        <f t="shared" si="184"/>
        <v>47</v>
      </c>
      <c r="X765" s="79">
        <f t="shared" si="185"/>
        <v>67</v>
      </c>
    </row>
    <row r="766" spans="1:24" x14ac:dyDescent="0.25">
      <c r="A766" s="75">
        <v>35</v>
      </c>
      <c r="B766" s="123" t="s">
        <v>1148</v>
      </c>
      <c r="C766" s="123" t="s">
        <v>4188</v>
      </c>
      <c r="D766" s="123" t="s">
        <v>4109</v>
      </c>
      <c r="E766" s="82">
        <v>4</v>
      </c>
      <c r="F766" s="82">
        <v>3</v>
      </c>
      <c r="G766" s="82">
        <v>3</v>
      </c>
      <c r="H766" s="82">
        <v>3</v>
      </c>
      <c r="I766" s="77">
        <f t="shared" si="176"/>
        <v>16.25</v>
      </c>
      <c r="J766" s="75">
        <v>8</v>
      </c>
      <c r="K766" s="78">
        <f t="shared" si="177"/>
        <v>3</v>
      </c>
      <c r="L766" s="75">
        <v>15</v>
      </c>
      <c r="M766" s="78">
        <f t="shared" si="178"/>
        <v>5.625</v>
      </c>
      <c r="N766" s="77">
        <f t="shared" si="179"/>
        <v>8.625</v>
      </c>
      <c r="O766" s="75">
        <v>17</v>
      </c>
      <c r="P766" s="78">
        <f t="shared" si="180"/>
        <v>10.199999999999999</v>
      </c>
      <c r="Q766" s="75">
        <v>18</v>
      </c>
      <c r="R766" s="78">
        <f t="shared" si="181"/>
        <v>21.599999999999998</v>
      </c>
      <c r="S766" s="75">
        <v>10</v>
      </c>
      <c r="T766" s="78">
        <f t="shared" si="182"/>
        <v>2</v>
      </c>
      <c r="U766" s="75">
        <v>19</v>
      </c>
      <c r="V766" s="78">
        <f t="shared" si="183"/>
        <v>7.6000000000000005</v>
      </c>
      <c r="W766" s="77">
        <f t="shared" si="184"/>
        <v>41.4</v>
      </c>
      <c r="X766" s="79">
        <f t="shared" si="185"/>
        <v>66.275000000000006</v>
      </c>
    </row>
    <row r="767" spans="1:24" x14ac:dyDescent="0.25">
      <c r="A767" s="82">
        <v>36</v>
      </c>
      <c r="B767" s="81" t="s">
        <v>800</v>
      </c>
      <c r="C767" s="81" t="s">
        <v>784</v>
      </c>
      <c r="D767" s="81" t="s">
        <v>69</v>
      </c>
      <c r="E767" s="82">
        <v>3</v>
      </c>
      <c r="F767" s="82">
        <v>3</v>
      </c>
      <c r="G767" s="82">
        <v>3</v>
      </c>
      <c r="H767" s="82">
        <v>3</v>
      </c>
      <c r="I767" s="77">
        <f t="shared" si="176"/>
        <v>15</v>
      </c>
      <c r="J767" s="75">
        <v>8</v>
      </c>
      <c r="K767" s="78">
        <f t="shared" si="177"/>
        <v>3</v>
      </c>
      <c r="L767" s="75">
        <v>12</v>
      </c>
      <c r="M767" s="78">
        <f t="shared" si="178"/>
        <v>4.5</v>
      </c>
      <c r="N767" s="77">
        <f t="shared" si="179"/>
        <v>7.5</v>
      </c>
      <c r="O767" s="75">
        <v>18</v>
      </c>
      <c r="P767" s="78">
        <f t="shared" si="180"/>
        <v>10.799999999999999</v>
      </c>
      <c r="Q767" s="75">
        <v>18</v>
      </c>
      <c r="R767" s="78">
        <f t="shared" si="181"/>
        <v>21.599999999999998</v>
      </c>
      <c r="S767" s="75">
        <v>19</v>
      </c>
      <c r="T767" s="78">
        <f t="shared" si="182"/>
        <v>3.8000000000000003</v>
      </c>
      <c r="U767" s="75">
        <v>15</v>
      </c>
      <c r="V767" s="78">
        <f t="shared" si="183"/>
        <v>6</v>
      </c>
      <c r="W767" s="77">
        <f t="shared" si="184"/>
        <v>42.199999999999996</v>
      </c>
      <c r="X767" s="79">
        <f t="shared" si="185"/>
        <v>64.699999999999989</v>
      </c>
    </row>
    <row r="768" spans="1:24" x14ac:dyDescent="0.25">
      <c r="A768" s="75">
        <v>37</v>
      </c>
      <c r="B768" s="123" t="s">
        <v>4222</v>
      </c>
      <c r="C768" s="123" t="s">
        <v>203</v>
      </c>
      <c r="D768" s="123" t="s">
        <v>4223</v>
      </c>
      <c r="E768" s="82">
        <v>4</v>
      </c>
      <c r="F768" s="82">
        <v>3</v>
      </c>
      <c r="G768" s="82">
        <v>2</v>
      </c>
      <c r="H768" s="82">
        <v>3</v>
      </c>
      <c r="I768" s="77">
        <f t="shared" si="176"/>
        <v>15</v>
      </c>
      <c r="J768" s="75">
        <v>15</v>
      </c>
      <c r="K768" s="78">
        <f t="shared" si="177"/>
        <v>5.625</v>
      </c>
      <c r="L768" s="75">
        <v>14</v>
      </c>
      <c r="M768" s="78">
        <f t="shared" si="178"/>
        <v>5.25</v>
      </c>
      <c r="N768" s="77">
        <f t="shared" si="179"/>
        <v>10.875</v>
      </c>
      <c r="O768" s="75">
        <v>19</v>
      </c>
      <c r="P768" s="78">
        <f t="shared" si="180"/>
        <v>11.4</v>
      </c>
      <c r="Q768" s="75">
        <v>18</v>
      </c>
      <c r="R768" s="78">
        <f t="shared" si="181"/>
        <v>21.599999999999998</v>
      </c>
      <c r="S768" s="75">
        <v>10</v>
      </c>
      <c r="T768" s="78">
        <f t="shared" si="182"/>
        <v>2</v>
      </c>
      <c r="U768" s="75">
        <v>9</v>
      </c>
      <c r="V768" s="78">
        <f t="shared" si="183"/>
        <v>3.6</v>
      </c>
      <c r="W768" s="77">
        <f t="shared" si="184"/>
        <v>38.6</v>
      </c>
      <c r="X768" s="79">
        <f t="shared" si="185"/>
        <v>64.474999999999994</v>
      </c>
    </row>
    <row r="769" spans="1:24" x14ac:dyDescent="0.25">
      <c r="A769" s="82">
        <v>38</v>
      </c>
      <c r="B769" s="81" t="s">
        <v>112</v>
      </c>
      <c r="C769" s="81" t="s">
        <v>1080</v>
      </c>
      <c r="D769" s="81" t="s">
        <v>878</v>
      </c>
      <c r="E769" s="82">
        <v>3</v>
      </c>
      <c r="F769" s="82">
        <v>3</v>
      </c>
      <c r="G769" s="82">
        <v>3</v>
      </c>
      <c r="H769" s="82">
        <v>3</v>
      </c>
      <c r="I769" s="77">
        <f t="shared" si="176"/>
        <v>15</v>
      </c>
      <c r="J769" s="75">
        <v>8</v>
      </c>
      <c r="K769" s="78">
        <f t="shared" si="177"/>
        <v>3</v>
      </c>
      <c r="L769" s="75">
        <v>10</v>
      </c>
      <c r="M769" s="78">
        <f t="shared" si="178"/>
        <v>3.75</v>
      </c>
      <c r="N769" s="77">
        <f t="shared" si="179"/>
        <v>6.75</v>
      </c>
      <c r="O769" s="75">
        <v>14</v>
      </c>
      <c r="P769" s="78">
        <f t="shared" si="180"/>
        <v>8.4</v>
      </c>
      <c r="Q769" s="75">
        <v>19</v>
      </c>
      <c r="R769" s="78">
        <f t="shared" si="181"/>
        <v>22.8</v>
      </c>
      <c r="S769" s="75">
        <v>19</v>
      </c>
      <c r="T769" s="78">
        <f t="shared" si="182"/>
        <v>3.8000000000000003</v>
      </c>
      <c r="U769" s="75">
        <v>17</v>
      </c>
      <c r="V769" s="78">
        <f t="shared" si="183"/>
        <v>6.8000000000000007</v>
      </c>
      <c r="W769" s="77">
        <f t="shared" si="184"/>
        <v>41.8</v>
      </c>
      <c r="X769" s="79">
        <f t="shared" si="185"/>
        <v>63.55</v>
      </c>
    </row>
    <row r="770" spans="1:24" x14ac:dyDescent="0.25">
      <c r="A770" s="75">
        <v>39</v>
      </c>
      <c r="B770" s="81" t="s">
        <v>251</v>
      </c>
      <c r="C770" s="81" t="s">
        <v>781</v>
      </c>
      <c r="D770" s="81" t="s">
        <v>902</v>
      </c>
      <c r="E770" s="82">
        <v>3</v>
      </c>
      <c r="F770" s="82">
        <v>3</v>
      </c>
      <c r="G770" s="82">
        <v>3</v>
      </c>
      <c r="H770" s="82">
        <v>3</v>
      </c>
      <c r="I770" s="77">
        <f t="shared" si="176"/>
        <v>15</v>
      </c>
      <c r="J770" s="75">
        <v>8</v>
      </c>
      <c r="K770" s="78">
        <f t="shared" si="177"/>
        <v>3</v>
      </c>
      <c r="L770" s="75">
        <v>12</v>
      </c>
      <c r="M770" s="78">
        <f t="shared" si="178"/>
        <v>4.5</v>
      </c>
      <c r="N770" s="77">
        <f t="shared" si="179"/>
        <v>7.5</v>
      </c>
      <c r="O770" s="75">
        <v>15</v>
      </c>
      <c r="P770" s="78">
        <f t="shared" si="180"/>
        <v>9</v>
      </c>
      <c r="Q770" s="75">
        <v>20</v>
      </c>
      <c r="R770" s="78">
        <f t="shared" si="181"/>
        <v>24</v>
      </c>
      <c r="S770" s="75">
        <v>12</v>
      </c>
      <c r="T770" s="78">
        <f t="shared" si="182"/>
        <v>2.4000000000000004</v>
      </c>
      <c r="U770" s="75">
        <v>14</v>
      </c>
      <c r="V770" s="78">
        <f t="shared" si="183"/>
        <v>5.6000000000000005</v>
      </c>
      <c r="W770" s="77">
        <f t="shared" si="184"/>
        <v>41</v>
      </c>
      <c r="X770" s="79">
        <f t="shared" si="185"/>
        <v>63.5</v>
      </c>
    </row>
    <row r="771" spans="1:24" x14ac:dyDescent="0.25">
      <c r="A771" s="82">
        <v>40</v>
      </c>
      <c r="B771" s="123" t="s">
        <v>961</v>
      </c>
      <c r="C771" s="123" t="s">
        <v>189</v>
      </c>
      <c r="D771" s="123" t="s">
        <v>3895</v>
      </c>
      <c r="E771" s="82">
        <v>2</v>
      </c>
      <c r="F771" s="82">
        <v>2</v>
      </c>
      <c r="G771" s="82">
        <v>2</v>
      </c>
      <c r="H771" s="82">
        <v>2</v>
      </c>
      <c r="I771" s="77">
        <f t="shared" si="176"/>
        <v>10</v>
      </c>
      <c r="J771" s="75">
        <v>8</v>
      </c>
      <c r="K771" s="78">
        <f t="shared" si="177"/>
        <v>3</v>
      </c>
      <c r="L771" s="75">
        <v>12</v>
      </c>
      <c r="M771" s="78">
        <f t="shared" si="178"/>
        <v>4.5</v>
      </c>
      <c r="N771" s="77">
        <f t="shared" si="179"/>
        <v>7.5</v>
      </c>
      <c r="O771" s="75">
        <v>21</v>
      </c>
      <c r="P771" s="78">
        <f t="shared" si="180"/>
        <v>12.6</v>
      </c>
      <c r="Q771" s="75">
        <v>20</v>
      </c>
      <c r="R771" s="78">
        <f t="shared" si="181"/>
        <v>24</v>
      </c>
      <c r="S771" s="75">
        <v>10</v>
      </c>
      <c r="T771" s="78">
        <f t="shared" si="182"/>
        <v>2</v>
      </c>
      <c r="U771" s="75">
        <v>18</v>
      </c>
      <c r="V771" s="78">
        <f t="shared" si="183"/>
        <v>7.2</v>
      </c>
      <c r="W771" s="77">
        <f t="shared" si="184"/>
        <v>45.800000000000004</v>
      </c>
      <c r="X771" s="79">
        <f t="shared" si="185"/>
        <v>63.300000000000004</v>
      </c>
    </row>
    <row r="772" spans="1:24" x14ac:dyDescent="0.25">
      <c r="A772" s="75">
        <v>41</v>
      </c>
      <c r="B772" s="123" t="s">
        <v>58</v>
      </c>
      <c r="C772" s="123" t="s">
        <v>965</v>
      </c>
      <c r="D772" s="123" t="s">
        <v>160</v>
      </c>
      <c r="E772" s="82">
        <v>3</v>
      </c>
      <c r="F772" s="82">
        <v>2</v>
      </c>
      <c r="G772" s="82">
        <v>2</v>
      </c>
      <c r="H772" s="82">
        <v>2</v>
      </c>
      <c r="I772" s="77">
        <f t="shared" si="176"/>
        <v>11.25</v>
      </c>
      <c r="J772" s="75">
        <v>8</v>
      </c>
      <c r="K772" s="78">
        <f t="shared" si="177"/>
        <v>3</v>
      </c>
      <c r="L772" s="75">
        <v>8</v>
      </c>
      <c r="M772" s="78">
        <f t="shared" si="178"/>
        <v>3</v>
      </c>
      <c r="N772" s="77">
        <f t="shared" si="179"/>
        <v>6</v>
      </c>
      <c r="O772" s="75">
        <v>19</v>
      </c>
      <c r="P772" s="78">
        <f t="shared" si="180"/>
        <v>11.4</v>
      </c>
      <c r="Q772" s="75">
        <v>20</v>
      </c>
      <c r="R772" s="78">
        <f t="shared" si="181"/>
        <v>24</v>
      </c>
      <c r="S772" s="75">
        <v>17</v>
      </c>
      <c r="T772" s="78">
        <f t="shared" si="182"/>
        <v>3.4000000000000004</v>
      </c>
      <c r="U772" s="75">
        <v>16</v>
      </c>
      <c r="V772" s="78">
        <f t="shared" si="183"/>
        <v>6.4</v>
      </c>
      <c r="W772" s="77">
        <f t="shared" si="184"/>
        <v>45.199999999999996</v>
      </c>
      <c r="X772" s="79">
        <f t="shared" si="185"/>
        <v>62.449999999999996</v>
      </c>
    </row>
    <row r="773" spans="1:24" x14ac:dyDescent="0.25">
      <c r="A773" s="82">
        <v>42</v>
      </c>
      <c r="B773" s="81" t="s">
        <v>58</v>
      </c>
      <c r="C773" s="81" t="s">
        <v>905</v>
      </c>
      <c r="D773" s="81" t="s">
        <v>4224</v>
      </c>
      <c r="E773" s="82">
        <v>2</v>
      </c>
      <c r="F773" s="82">
        <v>2</v>
      </c>
      <c r="G773" s="82">
        <v>2</v>
      </c>
      <c r="H773" s="82">
        <v>3</v>
      </c>
      <c r="I773" s="77">
        <f t="shared" si="176"/>
        <v>11.25</v>
      </c>
      <c r="J773" s="75">
        <v>8</v>
      </c>
      <c r="K773" s="78">
        <f t="shared" si="177"/>
        <v>3</v>
      </c>
      <c r="L773" s="75">
        <v>9</v>
      </c>
      <c r="M773" s="78">
        <f t="shared" si="178"/>
        <v>3.375</v>
      </c>
      <c r="N773" s="77">
        <f t="shared" si="179"/>
        <v>6.375</v>
      </c>
      <c r="O773" s="75">
        <v>14</v>
      </c>
      <c r="P773" s="78">
        <f t="shared" si="180"/>
        <v>8.4</v>
      </c>
      <c r="Q773" s="75">
        <v>23</v>
      </c>
      <c r="R773" s="78">
        <f t="shared" si="181"/>
        <v>27.599999999999998</v>
      </c>
      <c r="S773" s="75">
        <v>18</v>
      </c>
      <c r="T773" s="78">
        <f t="shared" si="182"/>
        <v>3.6</v>
      </c>
      <c r="U773" s="75">
        <v>13</v>
      </c>
      <c r="V773" s="78">
        <f t="shared" si="183"/>
        <v>5.2</v>
      </c>
      <c r="W773" s="77">
        <f t="shared" si="184"/>
        <v>44.800000000000004</v>
      </c>
      <c r="X773" s="79">
        <f t="shared" si="185"/>
        <v>62.425000000000004</v>
      </c>
    </row>
    <row r="774" spans="1:24" x14ac:dyDescent="0.25">
      <c r="A774" s="75">
        <v>43</v>
      </c>
      <c r="B774" s="123" t="s">
        <v>4028</v>
      </c>
      <c r="C774" s="123" t="s">
        <v>203</v>
      </c>
      <c r="D774" s="123" t="s">
        <v>140</v>
      </c>
      <c r="E774" s="82">
        <v>4</v>
      </c>
      <c r="F774" s="82">
        <v>3</v>
      </c>
      <c r="G774" s="82">
        <v>4</v>
      </c>
      <c r="H774" s="82">
        <v>3</v>
      </c>
      <c r="I774" s="77">
        <f t="shared" si="176"/>
        <v>17.5</v>
      </c>
      <c r="J774" s="75">
        <v>15</v>
      </c>
      <c r="K774" s="78">
        <f t="shared" si="177"/>
        <v>5.625</v>
      </c>
      <c r="L774" s="75">
        <v>13</v>
      </c>
      <c r="M774" s="78">
        <f t="shared" si="178"/>
        <v>4.875</v>
      </c>
      <c r="N774" s="77">
        <f t="shared" si="179"/>
        <v>10.5</v>
      </c>
      <c r="O774" s="75">
        <v>20</v>
      </c>
      <c r="P774" s="78">
        <f t="shared" si="180"/>
        <v>12</v>
      </c>
      <c r="Q774" s="75">
        <v>9</v>
      </c>
      <c r="R774" s="78">
        <f t="shared" si="181"/>
        <v>10.799999999999999</v>
      </c>
      <c r="S774" s="75">
        <v>16</v>
      </c>
      <c r="T774" s="78">
        <f t="shared" si="182"/>
        <v>3.2</v>
      </c>
      <c r="U774" s="75">
        <v>19</v>
      </c>
      <c r="V774" s="78">
        <f t="shared" si="183"/>
        <v>7.6000000000000005</v>
      </c>
      <c r="W774" s="77">
        <f t="shared" si="184"/>
        <v>33.599999999999994</v>
      </c>
      <c r="X774" s="79">
        <f t="shared" si="185"/>
        <v>61.599999999999994</v>
      </c>
    </row>
    <row r="775" spans="1:24" x14ac:dyDescent="0.25">
      <c r="A775" s="82">
        <v>44</v>
      </c>
      <c r="B775" s="123" t="s">
        <v>4225</v>
      </c>
      <c r="C775" s="123" t="s">
        <v>906</v>
      </c>
      <c r="D775" s="123" t="s">
        <v>122</v>
      </c>
      <c r="E775" s="82">
        <v>3</v>
      </c>
      <c r="F775" s="82">
        <v>2</v>
      </c>
      <c r="G775" s="82">
        <v>3</v>
      </c>
      <c r="H775" s="82">
        <v>3</v>
      </c>
      <c r="I775" s="77">
        <f t="shared" si="176"/>
        <v>13.75</v>
      </c>
      <c r="J775" s="75">
        <v>8</v>
      </c>
      <c r="K775" s="78">
        <f t="shared" si="177"/>
        <v>3</v>
      </c>
      <c r="L775" s="75">
        <v>12</v>
      </c>
      <c r="M775" s="78">
        <f t="shared" si="178"/>
        <v>4.5</v>
      </c>
      <c r="N775" s="77">
        <f t="shared" si="179"/>
        <v>7.5</v>
      </c>
      <c r="O775" s="75">
        <v>17</v>
      </c>
      <c r="P775" s="78">
        <f t="shared" si="180"/>
        <v>10.199999999999999</v>
      </c>
      <c r="Q775" s="75">
        <v>19</v>
      </c>
      <c r="R775" s="78">
        <f t="shared" si="181"/>
        <v>22.8</v>
      </c>
      <c r="S775" s="75">
        <v>16</v>
      </c>
      <c r="T775" s="78">
        <f t="shared" si="182"/>
        <v>3.2</v>
      </c>
      <c r="U775" s="75">
        <v>10</v>
      </c>
      <c r="V775" s="78">
        <f t="shared" si="183"/>
        <v>4</v>
      </c>
      <c r="W775" s="77">
        <f t="shared" si="184"/>
        <v>40.200000000000003</v>
      </c>
      <c r="X775" s="79">
        <f t="shared" si="185"/>
        <v>61.45</v>
      </c>
    </row>
    <row r="776" spans="1:24" x14ac:dyDescent="0.25">
      <c r="A776" s="75">
        <v>45</v>
      </c>
      <c r="B776" s="81" t="s">
        <v>221</v>
      </c>
      <c r="C776" s="81" t="s">
        <v>797</v>
      </c>
      <c r="D776" s="81" t="s">
        <v>32</v>
      </c>
      <c r="E776" s="82">
        <v>3</v>
      </c>
      <c r="F776" s="82">
        <v>3</v>
      </c>
      <c r="G776" s="82">
        <v>2</v>
      </c>
      <c r="H776" s="82">
        <v>2</v>
      </c>
      <c r="I776" s="77">
        <f t="shared" si="176"/>
        <v>12.5</v>
      </c>
      <c r="J776" s="75">
        <v>8</v>
      </c>
      <c r="K776" s="78">
        <f t="shared" si="177"/>
        <v>3</v>
      </c>
      <c r="L776" s="75">
        <v>10</v>
      </c>
      <c r="M776" s="78">
        <f t="shared" si="178"/>
        <v>3.75</v>
      </c>
      <c r="N776" s="77">
        <f t="shared" si="179"/>
        <v>6.75</v>
      </c>
      <c r="O776" s="75">
        <v>23</v>
      </c>
      <c r="P776" s="78">
        <f t="shared" si="180"/>
        <v>13.799999999999999</v>
      </c>
      <c r="Q776" s="75">
        <v>14</v>
      </c>
      <c r="R776" s="78">
        <f t="shared" si="181"/>
        <v>16.8</v>
      </c>
      <c r="S776" s="75">
        <v>19</v>
      </c>
      <c r="T776" s="78">
        <f t="shared" si="182"/>
        <v>3.8000000000000003</v>
      </c>
      <c r="U776" s="75">
        <v>19</v>
      </c>
      <c r="V776" s="78">
        <f t="shared" si="183"/>
        <v>7.6000000000000005</v>
      </c>
      <c r="W776" s="77">
        <f t="shared" si="184"/>
        <v>42</v>
      </c>
      <c r="X776" s="79">
        <f t="shared" si="185"/>
        <v>61.25</v>
      </c>
    </row>
    <row r="777" spans="1:24" x14ac:dyDescent="0.25">
      <c r="A777" s="82">
        <v>46</v>
      </c>
      <c r="B777" s="81" t="s">
        <v>205</v>
      </c>
      <c r="C777" s="81" t="s">
        <v>983</v>
      </c>
      <c r="D777" s="81" t="s">
        <v>1016</v>
      </c>
      <c r="E777" s="82">
        <v>3</v>
      </c>
      <c r="F777" s="82">
        <v>3</v>
      </c>
      <c r="G777" s="82">
        <v>4</v>
      </c>
      <c r="H777" s="82">
        <v>4</v>
      </c>
      <c r="I777" s="77">
        <f t="shared" si="176"/>
        <v>17.5</v>
      </c>
      <c r="J777" s="75">
        <v>9</v>
      </c>
      <c r="K777" s="78">
        <f t="shared" si="177"/>
        <v>3.375</v>
      </c>
      <c r="L777" s="75">
        <v>16</v>
      </c>
      <c r="M777" s="78">
        <f t="shared" si="178"/>
        <v>6</v>
      </c>
      <c r="N777" s="77">
        <f t="shared" si="179"/>
        <v>9.375</v>
      </c>
      <c r="O777" s="75">
        <v>7</v>
      </c>
      <c r="P777" s="78">
        <f t="shared" si="180"/>
        <v>4.2</v>
      </c>
      <c r="Q777" s="75">
        <v>16</v>
      </c>
      <c r="R777" s="78">
        <f t="shared" si="181"/>
        <v>19.2</v>
      </c>
      <c r="S777" s="75">
        <v>15</v>
      </c>
      <c r="T777" s="78">
        <f t="shared" si="182"/>
        <v>3</v>
      </c>
      <c r="U777" s="75">
        <v>14</v>
      </c>
      <c r="V777" s="78">
        <f t="shared" si="183"/>
        <v>5.6000000000000005</v>
      </c>
      <c r="W777" s="77">
        <f t="shared" si="184"/>
        <v>32</v>
      </c>
      <c r="X777" s="79">
        <f t="shared" si="185"/>
        <v>58.875</v>
      </c>
    </row>
    <row r="778" spans="1:24" x14ac:dyDescent="0.25">
      <c r="A778" s="75">
        <v>47</v>
      </c>
      <c r="B778" s="123" t="s">
        <v>996</v>
      </c>
      <c r="C778" s="123" t="s">
        <v>855</v>
      </c>
      <c r="D778" s="123" t="s">
        <v>808</v>
      </c>
      <c r="E778" s="82">
        <v>3</v>
      </c>
      <c r="F778" s="82">
        <v>3</v>
      </c>
      <c r="G778" s="82">
        <v>4</v>
      </c>
      <c r="H778" s="82">
        <v>3</v>
      </c>
      <c r="I778" s="77">
        <f t="shared" si="176"/>
        <v>16.25</v>
      </c>
      <c r="J778" s="75">
        <v>8</v>
      </c>
      <c r="K778" s="78">
        <f t="shared" si="177"/>
        <v>3</v>
      </c>
      <c r="L778" s="75">
        <v>12</v>
      </c>
      <c r="M778" s="78">
        <f t="shared" si="178"/>
        <v>4.5</v>
      </c>
      <c r="N778" s="77">
        <f t="shared" si="179"/>
        <v>7.5</v>
      </c>
      <c r="O778" s="75">
        <v>16</v>
      </c>
      <c r="P778" s="78">
        <f t="shared" si="180"/>
        <v>9.6</v>
      </c>
      <c r="Q778" s="75">
        <v>13</v>
      </c>
      <c r="R778" s="78">
        <f t="shared" si="181"/>
        <v>15.6</v>
      </c>
      <c r="S778" s="75">
        <v>14</v>
      </c>
      <c r="T778" s="78">
        <f t="shared" si="182"/>
        <v>2.8000000000000003</v>
      </c>
      <c r="U778" s="75">
        <v>12</v>
      </c>
      <c r="V778" s="78">
        <f t="shared" si="183"/>
        <v>4.8000000000000007</v>
      </c>
      <c r="W778" s="77">
        <f t="shared" si="184"/>
        <v>32.799999999999997</v>
      </c>
      <c r="X778" s="79">
        <f t="shared" si="185"/>
        <v>56.55</v>
      </c>
    </row>
    <row r="779" spans="1:24" x14ac:dyDescent="0.25">
      <c r="A779" s="82">
        <v>48</v>
      </c>
      <c r="B779" s="81" t="s">
        <v>895</v>
      </c>
      <c r="C779" s="81" t="s">
        <v>770</v>
      </c>
      <c r="D779" s="81" t="s">
        <v>1019</v>
      </c>
      <c r="E779" s="82">
        <v>3</v>
      </c>
      <c r="F779" s="82">
        <v>3</v>
      </c>
      <c r="G779" s="82">
        <v>3</v>
      </c>
      <c r="H779" s="82">
        <v>3</v>
      </c>
      <c r="I779" s="77">
        <f t="shared" si="176"/>
        <v>15</v>
      </c>
      <c r="J779" s="75">
        <v>8</v>
      </c>
      <c r="K779" s="78">
        <f t="shared" si="177"/>
        <v>3</v>
      </c>
      <c r="L779" s="75">
        <v>13</v>
      </c>
      <c r="M779" s="78">
        <f t="shared" si="178"/>
        <v>4.875</v>
      </c>
      <c r="N779" s="77">
        <f t="shared" si="179"/>
        <v>7.875</v>
      </c>
      <c r="O779" s="75">
        <v>16</v>
      </c>
      <c r="P779" s="78">
        <f t="shared" si="180"/>
        <v>9.6</v>
      </c>
      <c r="Q779" s="75">
        <v>11</v>
      </c>
      <c r="R779" s="78">
        <f t="shared" si="181"/>
        <v>13.2</v>
      </c>
      <c r="S779" s="75">
        <v>15</v>
      </c>
      <c r="T779" s="78">
        <f t="shared" si="182"/>
        <v>3</v>
      </c>
      <c r="U779" s="75">
        <v>17</v>
      </c>
      <c r="V779" s="78">
        <f t="shared" si="183"/>
        <v>6.8000000000000007</v>
      </c>
      <c r="W779" s="77">
        <f t="shared" si="184"/>
        <v>32.599999999999994</v>
      </c>
      <c r="X779" s="79">
        <f t="shared" si="185"/>
        <v>55.474999999999994</v>
      </c>
    </row>
    <row r="780" spans="1:24" x14ac:dyDescent="0.25">
      <c r="A780" s="75">
        <v>49</v>
      </c>
      <c r="B780" s="81" t="s">
        <v>927</v>
      </c>
      <c r="C780" s="81" t="s">
        <v>842</v>
      </c>
      <c r="D780" s="81" t="s">
        <v>242</v>
      </c>
      <c r="E780" s="82">
        <v>3</v>
      </c>
      <c r="F780" s="82">
        <v>2</v>
      </c>
      <c r="G780" s="82">
        <v>2</v>
      </c>
      <c r="H780" s="82">
        <v>3</v>
      </c>
      <c r="I780" s="77">
        <f t="shared" si="176"/>
        <v>12.5</v>
      </c>
      <c r="J780" s="75">
        <v>8</v>
      </c>
      <c r="K780" s="78">
        <f t="shared" si="177"/>
        <v>3</v>
      </c>
      <c r="L780" s="75">
        <v>9</v>
      </c>
      <c r="M780" s="78">
        <f t="shared" si="178"/>
        <v>3.375</v>
      </c>
      <c r="N780" s="77">
        <f t="shared" si="179"/>
        <v>6.375</v>
      </c>
      <c r="O780" s="75">
        <v>14</v>
      </c>
      <c r="P780" s="78">
        <f t="shared" si="180"/>
        <v>8.4</v>
      </c>
      <c r="Q780" s="75">
        <v>17</v>
      </c>
      <c r="R780" s="78">
        <f t="shared" si="181"/>
        <v>20.399999999999999</v>
      </c>
      <c r="S780" s="75">
        <v>13</v>
      </c>
      <c r="T780" s="78">
        <f t="shared" si="182"/>
        <v>2.6</v>
      </c>
      <c r="U780" s="75">
        <v>8</v>
      </c>
      <c r="V780" s="78">
        <f t="shared" si="183"/>
        <v>3.2</v>
      </c>
      <c r="W780" s="77">
        <f t="shared" si="184"/>
        <v>34.6</v>
      </c>
      <c r="X780" s="79">
        <f t="shared" si="185"/>
        <v>53.475000000000001</v>
      </c>
    </row>
    <row r="781" spans="1:24" x14ac:dyDescent="0.25">
      <c r="A781" s="82">
        <v>50</v>
      </c>
      <c r="B781" s="123" t="s">
        <v>205</v>
      </c>
      <c r="C781" s="123" t="s">
        <v>869</v>
      </c>
      <c r="D781" s="123" t="s">
        <v>822</v>
      </c>
      <c r="E781" s="82">
        <v>3</v>
      </c>
      <c r="F781" s="82">
        <v>3</v>
      </c>
      <c r="G781" s="82">
        <v>3</v>
      </c>
      <c r="H781" s="82">
        <v>3</v>
      </c>
      <c r="I781" s="77">
        <f t="shared" si="176"/>
        <v>15</v>
      </c>
      <c r="J781" s="75">
        <v>8</v>
      </c>
      <c r="K781" s="78">
        <f t="shared" si="177"/>
        <v>3</v>
      </c>
      <c r="L781" s="75">
        <v>10</v>
      </c>
      <c r="M781" s="78">
        <f t="shared" si="178"/>
        <v>3.75</v>
      </c>
      <c r="N781" s="77">
        <f t="shared" si="179"/>
        <v>6.75</v>
      </c>
      <c r="O781" s="75">
        <v>16</v>
      </c>
      <c r="P781" s="78">
        <f t="shared" si="180"/>
        <v>9.6</v>
      </c>
      <c r="Q781" s="75">
        <v>9</v>
      </c>
      <c r="R781" s="78">
        <f t="shared" si="181"/>
        <v>10.799999999999999</v>
      </c>
      <c r="S781" s="75">
        <v>10</v>
      </c>
      <c r="T781" s="78">
        <f t="shared" si="182"/>
        <v>2</v>
      </c>
      <c r="U781" s="75">
        <v>10</v>
      </c>
      <c r="V781" s="78">
        <f t="shared" si="183"/>
        <v>4</v>
      </c>
      <c r="W781" s="77">
        <f t="shared" si="184"/>
        <v>26.4</v>
      </c>
      <c r="X781" s="79">
        <f t="shared" si="185"/>
        <v>48.15</v>
      </c>
    </row>
  </sheetData>
  <mergeCells count="44">
    <mergeCell ref="A758:X758"/>
    <mergeCell ref="A759:X759"/>
    <mergeCell ref="A760:X760"/>
    <mergeCell ref="A681:X681"/>
    <mergeCell ref="A682:X682"/>
    <mergeCell ref="A684:X684"/>
    <mergeCell ref="A720:X720"/>
    <mergeCell ref="A756:X756"/>
    <mergeCell ref="A626:X626"/>
    <mergeCell ref="A629:X629"/>
    <mergeCell ref="A644:X644"/>
    <mergeCell ref="A680:X680"/>
    <mergeCell ref="A757:X757"/>
    <mergeCell ref="A428:X428"/>
    <mergeCell ref="A454:X454"/>
    <mergeCell ref="A522:X522"/>
    <mergeCell ref="A523:X523"/>
    <mergeCell ref="A625:X625"/>
    <mergeCell ref="A327:X327"/>
    <mergeCell ref="A354:X354"/>
    <mergeCell ref="A424:X424"/>
    <mergeCell ref="A425:X425"/>
    <mergeCell ref="A426:X426"/>
    <mergeCell ref="A2:Z2"/>
    <mergeCell ref="A102:Z102"/>
    <mergeCell ref="A103:Z103"/>
    <mergeCell ref="A104:Z104"/>
    <mergeCell ref="A116:Z116"/>
    <mergeCell ref="A624:X624"/>
    <mergeCell ref="A137:Z137"/>
    <mergeCell ref="A205:Z205"/>
    <mergeCell ref="A206:Z206"/>
    <mergeCell ref="A207:Z207"/>
    <mergeCell ref="A524:X524"/>
    <mergeCell ref="A525:X525"/>
    <mergeCell ref="A528:X528"/>
    <mergeCell ref="A554:X554"/>
    <mergeCell ref="A623:X623"/>
    <mergeCell ref="A208:Z208"/>
    <mergeCell ref="A212:Z212"/>
    <mergeCell ref="A288:X288"/>
    <mergeCell ref="A324:X324"/>
    <mergeCell ref="A325:X325"/>
    <mergeCell ref="A326:X3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1"/>
  <sheetViews>
    <sheetView workbookViewId="0">
      <selection activeCell="J15" sqref="J15"/>
    </sheetView>
  </sheetViews>
  <sheetFormatPr defaultRowHeight="15" x14ac:dyDescent="0.25"/>
  <cols>
    <col min="2" max="2" width="18.5703125" customWidth="1"/>
    <col min="3" max="3" width="17.7109375" customWidth="1"/>
    <col min="4" max="4" width="13" customWidth="1"/>
    <col min="5" max="5" width="14" customWidth="1"/>
  </cols>
  <sheetData>
    <row r="2" spans="1:5" x14ac:dyDescent="0.25">
      <c r="A2" s="147"/>
      <c r="B2" s="522" t="s">
        <v>729</v>
      </c>
      <c r="C2" s="522"/>
      <c r="D2" s="522"/>
      <c r="E2" s="147"/>
    </row>
    <row r="3" spans="1:5" ht="18.75" x14ac:dyDescent="0.3">
      <c r="A3" s="23"/>
      <c r="B3" s="503" t="s">
        <v>4226</v>
      </c>
      <c r="C3" s="503"/>
      <c r="D3" s="503"/>
      <c r="E3" s="23"/>
    </row>
    <row r="4" spans="1:5" ht="18.75" x14ac:dyDescent="0.3">
      <c r="A4" s="23"/>
      <c r="B4" s="523" t="s">
        <v>4227</v>
      </c>
      <c r="C4" s="523"/>
      <c r="D4" s="523"/>
      <c r="E4" s="23"/>
    </row>
    <row r="5" spans="1:5" ht="15.75" x14ac:dyDescent="0.25">
      <c r="A5" s="24" t="s">
        <v>4228</v>
      </c>
      <c r="B5" s="24" t="s">
        <v>257</v>
      </c>
      <c r="C5" s="24" t="s">
        <v>4229</v>
      </c>
      <c r="D5" s="24" t="s">
        <v>566</v>
      </c>
      <c r="E5" s="37" t="s">
        <v>747</v>
      </c>
    </row>
    <row r="6" spans="1:5" ht="15.75" x14ac:dyDescent="0.25">
      <c r="A6" s="413">
        <v>1</v>
      </c>
      <c r="B6" s="3" t="s">
        <v>4230</v>
      </c>
      <c r="C6" s="3" t="s">
        <v>446</v>
      </c>
      <c r="D6" s="3" t="s">
        <v>401</v>
      </c>
      <c r="E6" s="3"/>
    </row>
    <row r="7" spans="1:5" ht="15.75" x14ac:dyDescent="0.25">
      <c r="A7" s="413">
        <v>2</v>
      </c>
      <c r="B7" s="26" t="s">
        <v>318</v>
      </c>
      <c r="C7" s="26" t="s">
        <v>294</v>
      </c>
      <c r="D7" s="26" t="s">
        <v>4231</v>
      </c>
      <c r="E7" s="3"/>
    </row>
    <row r="8" spans="1:5" ht="15.75" x14ac:dyDescent="0.25">
      <c r="A8" s="413">
        <v>3</v>
      </c>
      <c r="B8" s="3" t="s">
        <v>647</v>
      </c>
      <c r="C8" s="3" t="s">
        <v>3714</v>
      </c>
      <c r="D8" s="3" t="s">
        <v>375</v>
      </c>
      <c r="E8" s="3"/>
    </row>
    <row r="9" spans="1:5" ht="15.75" x14ac:dyDescent="0.25">
      <c r="A9" s="413">
        <v>4</v>
      </c>
      <c r="B9" s="27" t="s">
        <v>4232</v>
      </c>
      <c r="C9" s="27" t="s">
        <v>3714</v>
      </c>
      <c r="D9" s="27" t="s">
        <v>375</v>
      </c>
      <c r="E9" s="3"/>
    </row>
    <row r="10" spans="1:5" ht="15.75" x14ac:dyDescent="0.25">
      <c r="A10" s="413">
        <v>5</v>
      </c>
      <c r="B10" s="27" t="s">
        <v>4233</v>
      </c>
      <c r="C10" s="27" t="s">
        <v>4234</v>
      </c>
      <c r="D10" s="27" t="s">
        <v>621</v>
      </c>
      <c r="E10" s="3"/>
    </row>
    <row r="11" spans="1:5" ht="15.75" x14ac:dyDescent="0.25">
      <c r="A11" s="413">
        <v>6</v>
      </c>
      <c r="B11" s="26" t="s">
        <v>4235</v>
      </c>
      <c r="C11" s="26" t="s">
        <v>471</v>
      </c>
      <c r="D11" s="26" t="s">
        <v>479</v>
      </c>
      <c r="E11" s="3"/>
    </row>
    <row r="12" spans="1:5" ht="15.75" x14ac:dyDescent="0.25">
      <c r="A12" s="413">
        <v>7</v>
      </c>
      <c r="B12" s="27" t="s">
        <v>314</v>
      </c>
      <c r="C12" s="27" t="s">
        <v>269</v>
      </c>
      <c r="D12" s="27" t="s">
        <v>1656</v>
      </c>
      <c r="E12" s="3"/>
    </row>
    <row r="13" spans="1:5" ht="15.75" x14ac:dyDescent="0.25">
      <c r="A13" s="413">
        <v>8</v>
      </c>
      <c r="B13" s="27" t="s">
        <v>4236</v>
      </c>
      <c r="C13" s="27" t="s">
        <v>4237</v>
      </c>
      <c r="D13" s="27" t="s">
        <v>3699</v>
      </c>
      <c r="E13" s="3"/>
    </row>
    <row r="14" spans="1:5" ht="15.75" x14ac:dyDescent="0.25">
      <c r="A14" s="413">
        <v>9</v>
      </c>
      <c r="B14" s="27" t="s">
        <v>300</v>
      </c>
      <c r="C14" s="27" t="s">
        <v>355</v>
      </c>
      <c r="D14" s="27" t="s">
        <v>4238</v>
      </c>
      <c r="E14" s="3"/>
    </row>
    <row r="15" spans="1:5" ht="15.75" x14ac:dyDescent="0.25">
      <c r="A15" s="413">
        <v>10</v>
      </c>
      <c r="B15" s="27" t="s">
        <v>323</v>
      </c>
      <c r="C15" s="27" t="s">
        <v>610</v>
      </c>
      <c r="D15" s="27" t="s">
        <v>621</v>
      </c>
      <c r="E15" s="3"/>
    </row>
    <row r="16" spans="1:5" ht="15.75" x14ac:dyDescent="0.25">
      <c r="A16" s="413">
        <v>11</v>
      </c>
      <c r="B16" s="27" t="s">
        <v>4239</v>
      </c>
      <c r="C16" s="27" t="s">
        <v>436</v>
      </c>
      <c r="D16" s="27" t="s">
        <v>330</v>
      </c>
      <c r="E16" s="3"/>
    </row>
    <row r="17" spans="1:5" ht="15.75" x14ac:dyDescent="0.25">
      <c r="A17" s="413">
        <v>12</v>
      </c>
      <c r="B17" s="3" t="s">
        <v>4240</v>
      </c>
      <c r="C17" s="3" t="s">
        <v>624</v>
      </c>
      <c r="D17" s="3" t="s">
        <v>263</v>
      </c>
      <c r="E17" s="3"/>
    </row>
    <row r="18" spans="1:5" ht="15.75" x14ac:dyDescent="0.25">
      <c r="A18" s="413">
        <v>13</v>
      </c>
      <c r="B18" s="26" t="s">
        <v>3690</v>
      </c>
      <c r="C18" s="26" t="s">
        <v>3567</v>
      </c>
      <c r="D18" s="26" t="s">
        <v>263</v>
      </c>
      <c r="E18" s="3"/>
    </row>
    <row r="19" spans="1:5" ht="15.75" x14ac:dyDescent="0.25">
      <c r="A19" s="413">
        <v>14</v>
      </c>
      <c r="B19" s="3" t="s">
        <v>3646</v>
      </c>
      <c r="C19" s="3" t="s">
        <v>4233</v>
      </c>
      <c r="D19" s="3" t="s">
        <v>263</v>
      </c>
      <c r="E19" s="3"/>
    </row>
    <row r="20" spans="1:5" ht="15.75" x14ac:dyDescent="0.25">
      <c r="A20" s="413">
        <v>15</v>
      </c>
      <c r="B20" s="26" t="s">
        <v>4241</v>
      </c>
      <c r="C20" s="26" t="s">
        <v>750</v>
      </c>
      <c r="D20" s="26" t="s">
        <v>303</v>
      </c>
      <c r="E20" s="38"/>
    </row>
    <row r="21" spans="1:5" ht="15.75" x14ac:dyDescent="0.25">
      <c r="A21" s="413">
        <v>16</v>
      </c>
      <c r="B21" s="26" t="s">
        <v>4242</v>
      </c>
      <c r="C21" s="26" t="s">
        <v>366</v>
      </c>
      <c r="D21" s="26" t="s">
        <v>330</v>
      </c>
      <c r="E21" s="3"/>
    </row>
    <row r="22" spans="1:5" ht="15.75" x14ac:dyDescent="0.25">
      <c r="A22" s="413">
        <v>17</v>
      </c>
      <c r="B22" s="27" t="s">
        <v>402</v>
      </c>
      <c r="C22" s="27" t="s">
        <v>386</v>
      </c>
      <c r="D22" s="27" t="s">
        <v>320</v>
      </c>
      <c r="E22" s="3"/>
    </row>
    <row r="23" spans="1:5" ht="15.75" x14ac:dyDescent="0.25">
      <c r="A23" s="413">
        <v>18</v>
      </c>
      <c r="B23" s="27" t="s">
        <v>4243</v>
      </c>
      <c r="C23" s="27" t="s">
        <v>309</v>
      </c>
      <c r="D23" s="27" t="s">
        <v>615</v>
      </c>
      <c r="E23" s="3"/>
    </row>
    <row r="24" spans="1:5" ht="15.75" x14ac:dyDescent="0.25">
      <c r="A24" s="413">
        <v>19</v>
      </c>
      <c r="B24" s="27" t="s">
        <v>748</v>
      </c>
      <c r="C24" s="27" t="s">
        <v>391</v>
      </c>
      <c r="D24" s="27" t="s">
        <v>263</v>
      </c>
      <c r="E24" s="3"/>
    </row>
    <row r="25" spans="1:5" ht="15.75" x14ac:dyDescent="0.25">
      <c r="A25" s="413">
        <v>20</v>
      </c>
      <c r="B25" s="3" t="s">
        <v>4244</v>
      </c>
      <c r="C25" s="3" t="s">
        <v>269</v>
      </c>
      <c r="D25" s="3" t="s">
        <v>1656</v>
      </c>
      <c r="E25" s="3"/>
    </row>
    <row r="26" spans="1:5" ht="15.75" x14ac:dyDescent="0.25">
      <c r="A26" s="413">
        <v>21</v>
      </c>
      <c r="B26" s="26" t="s">
        <v>390</v>
      </c>
      <c r="C26" s="26" t="s">
        <v>662</v>
      </c>
      <c r="D26" s="26" t="s">
        <v>420</v>
      </c>
      <c r="E26" s="3"/>
    </row>
    <row r="27" spans="1:5" ht="15.75" x14ac:dyDescent="0.25">
      <c r="A27" s="413">
        <v>22</v>
      </c>
      <c r="B27" s="3" t="s">
        <v>4245</v>
      </c>
      <c r="C27" s="3" t="s">
        <v>664</v>
      </c>
      <c r="D27" s="3" t="s">
        <v>330</v>
      </c>
      <c r="E27" s="3"/>
    </row>
    <row r="28" spans="1:5" ht="15.75" x14ac:dyDescent="0.25">
      <c r="A28" s="413">
        <v>23</v>
      </c>
      <c r="B28" s="27" t="s">
        <v>4246</v>
      </c>
      <c r="C28" s="27" t="s">
        <v>654</v>
      </c>
      <c r="D28" s="27" t="s">
        <v>706</v>
      </c>
      <c r="E28" s="3"/>
    </row>
    <row r="29" spans="1:5" ht="15.75" x14ac:dyDescent="0.25">
      <c r="A29" s="413">
        <v>24</v>
      </c>
      <c r="B29" s="27" t="s">
        <v>4247</v>
      </c>
      <c r="C29" s="27" t="s">
        <v>683</v>
      </c>
      <c r="D29" s="27" t="s">
        <v>4248</v>
      </c>
      <c r="E29" s="3"/>
    </row>
    <row r="30" spans="1:5" ht="15.75" x14ac:dyDescent="0.25">
      <c r="A30" s="413">
        <v>25</v>
      </c>
      <c r="B30" s="414" t="s">
        <v>4249</v>
      </c>
      <c r="C30" s="414" t="s">
        <v>280</v>
      </c>
      <c r="D30" s="414" t="s">
        <v>601</v>
      </c>
      <c r="E30" s="3"/>
    </row>
    <row r="35" spans="1:5" x14ac:dyDescent="0.25">
      <c r="A35" s="147"/>
      <c r="B35" s="522" t="s">
        <v>729</v>
      </c>
      <c r="C35" s="522"/>
      <c r="D35" s="522"/>
      <c r="E35" s="147"/>
    </row>
    <row r="36" spans="1:5" ht="18.75" x14ac:dyDescent="0.3">
      <c r="A36" s="23"/>
      <c r="B36" s="503" t="s">
        <v>730</v>
      </c>
      <c r="C36" s="503"/>
      <c r="D36" s="503"/>
      <c r="E36" s="23"/>
    </row>
    <row r="37" spans="1:5" ht="18.75" x14ac:dyDescent="0.3">
      <c r="A37" s="23"/>
      <c r="B37" s="523" t="s">
        <v>4250</v>
      </c>
      <c r="C37" s="523"/>
      <c r="D37" s="523"/>
      <c r="E37" s="23"/>
    </row>
    <row r="38" spans="1:5" ht="15.75" x14ac:dyDescent="0.25">
      <c r="A38" s="24" t="s">
        <v>516</v>
      </c>
      <c r="B38" s="24" t="s">
        <v>731</v>
      </c>
      <c r="C38" s="24" t="s">
        <v>732</v>
      </c>
      <c r="D38" s="24" t="s">
        <v>733</v>
      </c>
      <c r="E38" s="3"/>
    </row>
    <row r="39" spans="1:5" ht="15.75" x14ac:dyDescent="0.25">
      <c r="A39" s="25">
        <v>1</v>
      </c>
      <c r="B39" s="26" t="s">
        <v>667</v>
      </c>
      <c r="C39" s="26" t="s">
        <v>308</v>
      </c>
      <c r="D39" s="26" t="s">
        <v>586</v>
      </c>
      <c r="E39" s="3"/>
    </row>
    <row r="40" spans="1:5" ht="15.75" x14ac:dyDescent="0.25">
      <c r="A40" s="25">
        <v>2</v>
      </c>
      <c r="B40" s="27" t="s">
        <v>4251</v>
      </c>
      <c r="C40" s="27" t="s">
        <v>273</v>
      </c>
      <c r="D40" s="27" t="s">
        <v>263</v>
      </c>
      <c r="E40" s="3"/>
    </row>
    <row r="41" spans="1:5" ht="15.75" x14ac:dyDescent="0.25">
      <c r="A41" s="25">
        <v>3</v>
      </c>
      <c r="B41" s="27" t="s">
        <v>293</v>
      </c>
      <c r="C41" s="27" t="s">
        <v>280</v>
      </c>
      <c r="D41" s="27" t="s">
        <v>448</v>
      </c>
      <c r="E41" s="3"/>
    </row>
    <row r="42" spans="1:5" ht="15.75" x14ac:dyDescent="0.25">
      <c r="A42" s="25">
        <v>4</v>
      </c>
      <c r="B42" s="27" t="s">
        <v>3490</v>
      </c>
      <c r="C42" s="27" t="s">
        <v>269</v>
      </c>
      <c r="D42" s="27" t="s">
        <v>470</v>
      </c>
      <c r="E42" s="3"/>
    </row>
    <row r="43" spans="1:5" ht="15.75" x14ac:dyDescent="0.25">
      <c r="A43" s="25">
        <v>5</v>
      </c>
      <c r="B43" s="27" t="s">
        <v>426</v>
      </c>
      <c r="C43" s="27" t="s">
        <v>4252</v>
      </c>
      <c r="D43" s="27" t="s">
        <v>644</v>
      </c>
      <c r="E43" s="3"/>
    </row>
    <row r="44" spans="1:5" ht="15.75" x14ac:dyDescent="0.25">
      <c r="A44" s="25">
        <v>6</v>
      </c>
      <c r="B44" s="26" t="s">
        <v>4253</v>
      </c>
      <c r="C44" s="26" t="s">
        <v>386</v>
      </c>
      <c r="D44" s="26" t="s">
        <v>722</v>
      </c>
      <c r="E44" s="3"/>
    </row>
    <row r="45" spans="1:5" ht="15.75" x14ac:dyDescent="0.25">
      <c r="A45" s="25">
        <v>7</v>
      </c>
      <c r="B45" s="26"/>
      <c r="C45" s="26"/>
      <c r="D45" s="26"/>
      <c r="E45" s="3"/>
    </row>
    <row r="48" spans="1:5" x14ac:dyDescent="0.25">
      <c r="A48" s="147"/>
      <c r="B48" s="522" t="s">
        <v>729</v>
      </c>
      <c r="C48" s="522"/>
      <c r="D48" s="522"/>
      <c r="E48" s="147"/>
    </row>
    <row r="49" spans="1:5" ht="18.75" x14ac:dyDescent="0.3">
      <c r="A49" s="23"/>
      <c r="B49" s="503" t="s">
        <v>4254</v>
      </c>
      <c r="C49" s="503"/>
      <c r="D49" s="503"/>
      <c r="E49" s="28"/>
    </row>
    <row r="50" spans="1:5" ht="18.75" x14ac:dyDescent="0.3">
      <c r="A50" s="23"/>
      <c r="B50" s="523" t="s">
        <v>4250</v>
      </c>
      <c r="C50" s="523"/>
      <c r="D50" s="523"/>
      <c r="E50" s="23"/>
    </row>
    <row r="51" spans="1:5" ht="15.75" x14ac:dyDescent="0.25">
      <c r="A51" s="24" t="s">
        <v>516</v>
      </c>
      <c r="B51" s="24" t="s">
        <v>731</v>
      </c>
      <c r="C51" s="24" t="s">
        <v>735</v>
      </c>
      <c r="D51" s="24" t="s">
        <v>566</v>
      </c>
      <c r="E51" s="3"/>
    </row>
    <row r="52" spans="1:5" ht="15.75" x14ac:dyDescent="0.25">
      <c r="A52" s="25">
        <v>1</v>
      </c>
      <c r="B52" s="3" t="s">
        <v>280</v>
      </c>
      <c r="C52" s="3" t="s">
        <v>287</v>
      </c>
      <c r="D52" s="3" t="s">
        <v>587</v>
      </c>
      <c r="E52" s="3"/>
    </row>
    <row r="53" spans="1:5" ht="15.75" x14ac:dyDescent="0.25">
      <c r="A53" s="25">
        <v>2</v>
      </c>
      <c r="B53" s="26" t="s">
        <v>304</v>
      </c>
      <c r="C53" s="26" t="s">
        <v>4255</v>
      </c>
      <c r="D53" s="26" t="s">
        <v>670</v>
      </c>
      <c r="E53" s="3"/>
    </row>
    <row r="54" spans="1:5" ht="15.75" x14ac:dyDescent="0.25">
      <c r="A54" s="25">
        <v>3</v>
      </c>
      <c r="B54" s="26" t="s">
        <v>266</v>
      </c>
      <c r="C54" s="26" t="s">
        <v>334</v>
      </c>
      <c r="D54" s="26" t="s">
        <v>459</v>
      </c>
      <c r="E54" s="3"/>
    </row>
    <row r="55" spans="1:5" ht="15.75" x14ac:dyDescent="0.25">
      <c r="A55" s="25">
        <v>4</v>
      </c>
      <c r="B55" s="3" t="s">
        <v>659</v>
      </c>
      <c r="C55" s="3" t="s">
        <v>353</v>
      </c>
      <c r="D55" s="3" t="s">
        <v>261</v>
      </c>
      <c r="E55" s="3"/>
    </row>
    <row r="56" spans="1:5" ht="15.75" x14ac:dyDescent="0.25">
      <c r="A56" s="25">
        <v>5</v>
      </c>
      <c r="B56" s="3" t="s">
        <v>338</v>
      </c>
      <c r="C56" s="3" t="s">
        <v>418</v>
      </c>
      <c r="D56" s="3" t="s">
        <v>261</v>
      </c>
      <c r="E56" s="3"/>
    </row>
    <row r="57" spans="1:5" ht="15.75" x14ac:dyDescent="0.25">
      <c r="A57" s="25">
        <v>6</v>
      </c>
      <c r="B57" s="27" t="s">
        <v>4256</v>
      </c>
      <c r="C57" s="3" t="s">
        <v>3800</v>
      </c>
      <c r="D57" s="3" t="s">
        <v>4257</v>
      </c>
      <c r="E57" s="3"/>
    </row>
    <row r="58" spans="1:5" ht="15.75" x14ac:dyDescent="0.25">
      <c r="A58" s="25">
        <v>7</v>
      </c>
      <c r="B58" s="26" t="s">
        <v>4258</v>
      </c>
      <c r="C58" s="26" t="s">
        <v>3714</v>
      </c>
      <c r="D58" s="26" t="s">
        <v>601</v>
      </c>
      <c r="E58" s="3"/>
    </row>
    <row r="59" spans="1:5" ht="15.75" x14ac:dyDescent="0.25">
      <c r="A59" s="25">
        <v>8</v>
      </c>
      <c r="B59" s="3" t="s">
        <v>4259</v>
      </c>
      <c r="C59" s="3" t="s">
        <v>658</v>
      </c>
      <c r="D59" s="3" t="s">
        <v>422</v>
      </c>
      <c r="E59" s="3"/>
    </row>
    <row r="60" spans="1:5" ht="15.75" x14ac:dyDescent="0.25">
      <c r="A60" s="25">
        <v>9</v>
      </c>
      <c r="B60" s="29" t="s">
        <v>3551</v>
      </c>
      <c r="C60" s="29" t="s">
        <v>436</v>
      </c>
      <c r="D60" s="29" t="s">
        <v>4260</v>
      </c>
      <c r="E60" s="3"/>
    </row>
    <row r="61" spans="1:5" ht="15.75" x14ac:dyDescent="0.25">
      <c r="A61" s="25">
        <v>10</v>
      </c>
      <c r="B61" s="3" t="s">
        <v>4258</v>
      </c>
      <c r="C61" s="3" t="s">
        <v>693</v>
      </c>
      <c r="D61" s="3" t="s">
        <v>461</v>
      </c>
      <c r="E61" s="3"/>
    </row>
    <row r="66" spans="1:7" x14ac:dyDescent="0.25">
      <c r="A66" s="147"/>
      <c r="B66" s="522" t="s">
        <v>729</v>
      </c>
      <c r="C66" s="522"/>
      <c r="D66" s="522"/>
      <c r="E66" s="147"/>
    </row>
    <row r="67" spans="1:7" ht="18.75" x14ac:dyDescent="0.3">
      <c r="A67" s="23"/>
      <c r="B67" s="5" t="s">
        <v>740</v>
      </c>
      <c r="C67" s="5"/>
      <c r="D67" s="5"/>
      <c r="E67" s="147"/>
    </row>
    <row r="68" spans="1:7" ht="18.75" x14ac:dyDescent="0.3">
      <c r="A68" s="23"/>
      <c r="B68" s="523" t="s">
        <v>4250</v>
      </c>
      <c r="C68" s="523"/>
      <c r="D68" s="523"/>
      <c r="E68" s="147"/>
    </row>
    <row r="69" spans="1:7" ht="15.75" x14ac:dyDescent="0.25">
      <c r="A69" s="24" t="s">
        <v>516</v>
      </c>
      <c r="B69" s="24" t="s">
        <v>731</v>
      </c>
      <c r="C69" s="24" t="s">
        <v>735</v>
      </c>
      <c r="D69" s="24" t="s">
        <v>566</v>
      </c>
      <c r="E69" s="3"/>
    </row>
    <row r="70" spans="1:7" ht="15.75" x14ac:dyDescent="0.25">
      <c r="A70" s="25">
        <v>1</v>
      </c>
      <c r="B70" s="27" t="s">
        <v>309</v>
      </c>
      <c r="C70" s="27" t="s">
        <v>315</v>
      </c>
      <c r="D70" s="27" t="s">
        <v>699</v>
      </c>
      <c r="E70" s="3"/>
    </row>
    <row r="71" spans="1:7" ht="15.75" x14ac:dyDescent="0.25">
      <c r="A71" s="25">
        <v>2</v>
      </c>
      <c r="B71" s="27" t="s">
        <v>288</v>
      </c>
      <c r="C71" s="27" t="s">
        <v>436</v>
      </c>
      <c r="D71" s="27" t="s">
        <v>289</v>
      </c>
      <c r="E71" s="3"/>
    </row>
    <row r="72" spans="1:7" ht="15.75" x14ac:dyDescent="0.25">
      <c r="A72" s="25">
        <v>3</v>
      </c>
      <c r="B72" s="3" t="s">
        <v>4261</v>
      </c>
      <c r="C72" s="3" t="s">
        <v>655</v>
      </c>
      <c r="D72" s="3" t="s">
        <v>4262</v>
      </c>
      <c r="E72" s="3"/>
    </row>
    <row r="73" spans="1:7" ht="15.75" x14ac:dyDescent="0.25">
      <c r="A73" s="25">
        <v>4</v>
      </c>
      <c r="B73" s="3" t="s">
        <v>4263</v>
      </c>
      <c r="C73" s="3" t="s">
        <v>695</v>
      </c>
      <c r="D73" s="3" t="s">
        <v>648</v>
      </c>
      <c r="E73" s="3"/>
    </row>
    <row r="74" spans="1:7" ht="15.75" x14ac:dyDescent="0.25">
      <c r="A74" s="25">
        <v>5</v>
      </c>
      <c r="B74" s="27"/>
      <c r="C74" s="27"/>
      <c r="D74" s="27"/>
      <c r="E74" s="3"/>
    </row>
    <row r="78" spans="1:7" x14ac:dyDescent="0.25">
      <c r="A78" s="147"/>
      <c r="B78" s="522" t="s">
        <v>729</v>
      </c>
      <c r="C78" s="522"/>
      <c r="D78" s="522"/>
      <c r="E78" s="147"/>
      <c r="F78" s="147"/>
      <c r="G78" s="147"/>
    </row>
    <row r="79" spans="1:7" ht="18.75" x14ac:dyDescent="0.3">
      <c r="A79" s="23"/>
      <c r="B79" s="524" t="s">
        <v>4264</v>
      </c>
      <c r="C79" s="524"/>
      <c r="D79" s="524"/>
      <c r="E79" s="524"/>
      <c r="F79" s="524"/>
      <c r="G79" s="524"/>
    </row>
    <row r="80" spans="1:7" ht="18.75" x14ac:dyDescent="0.3">
      <c r="A80" s="23"/>
      <c r="B80" s="523" t="s">
        <v>4250</v>
      </c>
      <c r="C80" s="523"/>
      <c r="D80" s="523"/>
      <c r="E80" s="23"/>
      <c r="F80" s="23"/>
      <c r="G80" s="23"/>
    </row>
    <row r="81" spans="1:7" x14ac:dyDescent="0.25">
      <c r="A81" s="30" t="s">
        <v>516</v>
      </c>
      <c r="B81" s="30" t="s">
        <v>731</v>
      </c>
      <c r="C81" s="30" t="s">
        <v>258</v>
      </c>
      <c r="D81" s="30" t="s">
        <v>566</v>
      </c>
      <c r="E81" s="3"/>
      <c r="F81" s="1"/>
      <c r="G81" s="147"/>
    </row>
    <row r="82" spans="1:7" ht="15.75" x14ac:dyDescent="0.25">
      <c r="A82" s="31">
        <v>1</v>
      </c>
      <c r="B82" s="34" t="s">
        <v>357</v>
      </c>
      <c r="C82" s="34" t="s">
        <v>281</v>
      </c>
      <c r="D82" s="34" t="s">
        <v>267</v>
      </c>
      <c r="E82" s="33"/>
      <c r="F82" s="1"/>
      <c r="G82" s="147"/>
    </row>
    <row r="83" spans="1:7" ht="15.75" x14ac:dyDescent="0.25">
      <c r="A83" s="31">
        <v>2</v>
      </c>
      <c r="B83" s="34" t="s">
        <v>593</v>
      </c>
      <c r="C83" s="34" t="s">
        <v>291</v>
      </c>
      <c r="D83" s="34" t="s">
        <v>4265</v>
      </c>
      <c r="E83" s="33"/>
      <c r="F83" s="147"/>
      <c r="G83" s="147"/>
    </row>
    <row r="84" spans="1:7" ht="15.75" x14ac:dyDescent="0.25">
      <c r="A84" s="31">
        <v>3</v>
      </c>
      <c r="B84" s="34" t="s">
        <v>4266</v>
      </c>
      <c r="C84" s="34" t="s">
        <v>605</v>
      </c>
      <c r="D84" s="34" t="s">
        <v>727</v>
      </c>
      <c r="E84" s="33"/>
      <c r="F84" s="147"/>
      <c r="G84" s="147"/>
    </row>
    <row r="85" spans="1:7" ht="15.75" x14ac:dyDescent="0.25">
      <c r="A85" s="31">
        <v>4</v>
      </c>
      <c r="B85" s="35" t="s">
        <v>4267</v>
      </c>
      <c r="C85" s="35" t="s">
        <v>605</v>
      </c>
      <c r="D85" s="35" t="s">
        <v>727</v>
      </c>
      <c r="E85" s="33" t="s">
        <v>744</v>
      </c>
      <c r="F85" s="147"/>
      <c r="G85" s="147"/>
    </row>
    <row r="86" spans="1:7" ht="15.75" x14ac:dyDescent="0.25">
      <c r="A86" s="31">
        <v>5</v>
      </c>
      <c r="B86" s="35" t="s">
        <v>4268</v>
      </c>
      <c r="C86" s="35" t="s">
        <v>726</v>
      </c>
      <c r="D86" s="35" t="s">
        <v>4269</v>
      </c>
      <c r="E86" s="33"/>
      <c r="F86" s="147"/>
      <c r="G86" s="147"/>
    </row>
    <row r="87" spans="1:7" ht="15.75" x14ac:dyDescent="0.25">
      <c r="A87" s="31">
        <v>6</v>
      </c>
      <c r="B87" s="35" t="s">
        <v>380</v>
      </c>
      <c r="C87" s="35" t="s">
        <v>308</v>
      </c>
      <c r="D87" s="35" t="s">
        <v>587</v>
      </c>
      <c r="E87" s="33"/>
      <c r="F87" s="147"/>
      <c r="G87" s="147"/>
    </row>
    <row r="88" spans="1:7" ht="15.75" x14ac:dyDescent="0.25">
      <c r="A88" s="31">
        <v>7</v>
      </c>
      <c r="B88" s="35" t="s">
        <v>475</v>
      </c>
      <c r="C88" s="35" t="s">
        <v>309</v>
      </c>
      <c r="D88" s="35" t="s">
        <v>4269</v>
      </c>
      <c r="E88" s="33"/>
      <c r="F88" s="147"/>
      <c r="G88" s="147"/>
    </row>
    <row r="89" spans="1:7" ht="15.75" x14ac:dyDescent="0.25">
      <c r="A89" s="31">
        <v>8</v>
      </c>
      <c r="B89" s="34" t="s">
        <v>3581</v>
      </c>
      <c r="C89" s="34" t="s">
        <v>606</v>
      </c>
      <c r="D89" s="34" t="s">
        <v>634</v>
      </c>
      <c r="E89" s="33"/>
      <c r="F89" s="147"/>
      <c r="G89" s="147"/>
    </row>
    <row r="90" spans="1:7" ht="15.75" x14ac:dyDescent="0.25">
      <c r="A90" s="31">
        <v>9</v>
      </c>
      <c r="B90" s="3" t="s">
        <v>4270</v>
      </c>
      <c r="C90" s="3" t="s">
        <v>678</v>
      </c>
      <c r="D90" s="3" t="s">
        <v>634</v>
      </c>
      <c r="E90" s="33"/>
      <c r="F90" s="147"/>
      <c r="G90" s="147"/>
    </row>
    <row r="91" spans="1:7" ht="15.75" x14ac:dyDescent="0.25">
      <c r="A91" s="31">
        <v>10</v>
      </c>
      <c r="B91" s="32" t="s">
        <v>619</v>
      </c>
      <c r="C91" s="32" t="s">
        <v>273</v>
      </c>
      <c r="D91" s="32" t="s">
        <v>311</v>
      </c>
      <c r="E91" s="33"/>
      <c r="F91" s="147"/>
      <c r="G91" s="147"/>
    </row>
    <row r="92" spans="1:7" ht="15.75" x14ac:dyDescent="0.25">
      <c r="A92" s="31">
        <v>11</v>
      </c>
      <c r="B92" s="415" t="s">
        <v>640</v>
      </c>
      <c r="C92" s="415" t="s">
        <v>597</v>
      </c>
      <c r="D92" s="415" t="s">
        <v>303</v>
      </c>
      <c r="E92" s="33"/>
      <c r="F92" s="147"/>
      <c r="G92" s="147"/>
    </row>
    <row r="93" spans="1:7" ht="15.75" x14ac:dyDescent="0.25">
      <c r="A93" s="31">
        <v>12</v>
      </c>
      <c r="B93" s="34" t="s">
        <v>641</v>
      </c>
      <c r="C93" s="34" t="s">
        <v>643</v>
      </c>
      <c r="D93" s="34" t="s">
        <v>601</v>
      </c>
      <c r="E93" s="33"/>
      <c r="F93" s="147"/>
      <c r="G93" s="147"/>
    </row>
    <row r="94" spans="1:7" ht="15.75" x14ac:dyDescent="0.25">
      <c r="A94" s="31">
        <v>13</v>
      </c>
      <c r="B94" s="3" t="s">
        <v>4271</v>
      </c>
      <c r="C94" s="3" t="s">
        <v>265</v>
      </c>
      <c r="D94" s="3" t="s">
        <v>749</v>
      </c>
      <c r="E94" s="33"/>
      <c r="F94" s="147"/>
      <c r="G94" s="147"/>
    </row>
    <row r="95" spans="1:7" ht="15.75" x14ac:dyDescent="0.25">
      <c r="A95" s="31">
        <v>14</v>
      </c>
      <c r="B95" s="34" t="s">
        <v>3658</v>
      </c>
      <c r="C95" s="34" t="s">
        <v>4272</v>
      </c>
      <c r="D95" s="34" t="s">
        <v>4273</v>
      </c>
      <c r="E95" s="33"/>
      <c r="F95" s="147"/>
      <c r="G95" s="147"/>
    </row>
    <row r="96" spans="1:7" ht="15.75" x14ac:dyDescent="0.25">
      <c r="A96" s="31">
        <v>15</v>
      </c>
      <c r="B96" s="3" t="s">
        <v>474</v>
      </c>
      <c r="C96" s="3" t="s">
        <v>429</v>
      </c>
      <c r="D96" s="3" t="s">
        <v>286</v>
      </c>
      <c r="E96" s="27"/>
      <c r="F96" s="147"/>
      <c r="G96" s="147"/>
    </row>
    <row r="97" spans="1:7" ht="15.75" x14ac:dyDescent="0.25">
      <c r="A97" s="31">
        <v>16</v>
      </c>
      <c r="B97" s="3" t="s">
        <v>474</v>
      </c>
      <c r="C97" s="3" t="s">
        <v>643</v>
      </c>
      <c r="D97" s="3" t="s">
        <v>470</v>
      </c>
      <c r="E97" s="27"/>
      <c r="F97" s="147"/>
      <c r="G97" s="147"/>
    </row>
    <row r="98" spans="1:7" ht="15.75" x14ac:dyDescent="0.25">
      <c r="A98" s="31">
        <v>17</v>
      </c>
      <c r="B98" s="34" t="s">
        <v>1573</v>
      </c>
      <c r="C98" s="34" t="s">
        <v>265</v>
      </c>
      <c r="D98" s="34" t="s">
        <v>632</v>
      </c>
      <c r="E98" s="27"/>
      <c r="F98" s="147"/>
      <c r="G98" s="147"/>
    </row>
    <row r="99" spans="1:7" ht="15.75" x14ac:dyDescent="0.25">
      <c r="A99" s="31">
        <v>18</v>
      </c>
      <c r="B99" s="35" t="s">
        <v>4263</v>
      </c>
      <c r="C99" s="35" t="s">
        <v>300</v>
      </c>
      <c r="D99" s="35" t="s">
        <v>4274</v>
      </c>
      <c r="E99" s="27"/>
      <c r="F99" s="147"/>
      <c r="G99" s="147"/>
    </row>
    <row r="100" spans="1:7" ht="15.75" x14ac:dyDescent="0.25">
      <c r="A100" s="31">
        <v>19</v>
      </c>
      <c r="B100" s="35" t="s">
        <v>4275</v>
      </c>
      <c r="C100" s="35" t="s">
        <v>4276</v>
      </c>
      <c r="D100" s="35" t="s">
        <v>322</v>
      </c>
      <c r="E100" s="27"/>
      <c r="F100" s="147"/>
      <c r="G100" s="147"/>
    </row>
    <row r="101" spans="1:7" ht="15.75" x14ac:dyDescent="0.25">
      <c r="A101" s="31">
        <v>20</v>
      </c>
      <c r="B101" s="35" t="s">
        <v>4277</v>
      </c>
      <c r="C101" s="35" t="s">
        <v>4278</v>
      </c>
      <c r="D101" s="35" t="s">
        <v>4279</v>
      </c>
      <c r="E101" s="27"/>
      <c r="F101" s="147"/>
      <c r="G101" s="147"/>
    </row>
    <row r="102" spans="1:7" ht="15.75" x14ac:dyDescent="0.25">
      <c r="A102" s="31">
        <v>21</v>
      </c>
      <c r="B102" s="34" t="s">
        <v>3676</v>
      </c>
      <c r="C102" s="34" t="s">
        <v>384</v>
      </c>
      <c r="D102" s="34" t="s">
        <v>4280</v>
      </c>
      <c r="E102" s="27"/>
      <c r="F102" s="147"/>
      <c r="G102" s="147"/>
    </row>
    <row r="103" spans="1:7" ht="15.75" x14ac:dyDescent="0.25">
      <c r="A103" s="31">
        <v>22</v>
      </c>
      <c r="B103" s="34" t="s">
        <v>4281</v>
      </c>
      <c r="C103" s="34" t="s">
        <v>362</v>
      </c>
      <c r="D103" s="34" t="s">
        <v>4282</v>
      </c>
      <c r="E103" s="3"/>
      <c r="F103" s="147"/>
      <c r="G103" s="147"/>
    </row>
    <row r="104" spans="1:7" ht="15.75" x14ac:dyDescent="0.25">
      <c r="A104" s="31">
        <v>23</v>
      </c>
      <c r="B104" s="34" t="s">
        <v>4283</v>
      </c>
      <c r="C104" s="34" t="s">
        <v>602</v>
      </c>
      <c r="D104" s="34" t="s">
        <v>4284</v>
      </c>
      <c r="E104" s="3"/>
      <c r="F104" s="147"/>
      <c r="G104" s="147"/>
    </row>
    <row r="105" spans="1:7" ht="15.75" x14ac:dyDescent="0.25">
      <c r="A105" s="31">
        <v>24</v>
      </c>
      <c r="B105" s="35" t="s">
        <v>4285</v>
      </c>
      <c r="C105" s="35" t="s">
        <v>367</v>
      </c>
      <c r="D105" s="35" t="s">
        <v>372</v>
      </c>
      <c r="E105" s="3"/>
      <c r="F105" s="147"/>
      <c r="G105" s="147"/>
    </row>
    <row r="106" spans="1:7" x14ac:dyDescent="0.25">
      <c r="A106" s="31">
        <v>25</v>
      </c>
      <c r="B106" s="3" t="s">
        <v>339</v>
      </c>
      <c r="C106" s="3" t="s">
        <v>4286</v>
      </c>
      <c r="D106" s="3" t="s">
        <v>644</v>
      </c>
      <c r="E106" s="3"/>
      <c r="F106" s="147"/>
      <c r="G106" s="147"/>
    </row>
    <row r="107" spans="1:7" x14ac:dyDescent="0.25">
      <c r="A107" s="31">
        <v>26</v>
      </c>
      <c r="B107" s="3" t="s">
        <v>4287</v>
      </c>
      <c r="C107" s="3" t="s">
        <v>269</v>
      </c>
      <c r="D107" s="3" t="s">
        <v>420</v>
      </c>
      <c r="E107" s="3"/>
      <c r="F107" s="147"/>
      <c r="G107" s="147"/>
    </row>
    <row r="108" spans="1:7" ht="15.75" x14ac:dyDescent="0.25">
      <c r="A108" s="31">
        <v>27</v>
      </c>
      <c r="B108" s="34" t="s">
        <v>450</v>
      </c>
      <c r="C108" s="34" t="s">
        <v>273</v>
      </c>
      <c r="D108" s="34" t="s">
        <v>322</v>
      </c>
      <c r="E108" s="3"/>
      <c r="F108" s="147"/>
      <c r="G108" s="147"/>
    </row>
    <row r="112" spans="1:7" x14ac:dyDescent="0.25">
      <c r="A112" s="147"/>
      <c r="B112" s="522" t="s">
        <v>729</v>
      </c>
      <c r="C112" s="522"/>
      <c r="D112" s="522"/>
      <c r="E112" s="147"/>
    </row>
    <row r="113" spans="1:5" ht="18.75" x14ac:dyDescent="0.3">
      <c r="A113" s="23"/>
      <c r="B113" s="36" t="s">
        <v>4288</v>
      </c>
      <c r="C113" s="36"/>
      <c r="D113" s="36"/>
      <c r="E113" s="36"/>
    </row>
    <row r="114" spans="1:5" ht="18.75" x14ac:dyDescent="0.3">
      <c r="A114" s="23"/>
      <c r="B114" s="523" t="s">
        <v>4289</v>
      </c>
      <c r="C114" s="523"/>
      <c r="D114" s="523"/>
      <c r="E114" s="23"/>
    </row>
    <row r="115" spans="1:5" ht="15.75" x14ac:dyDescent="0.25">
      <c r="A115" s="24" t="s">
        <v>516</v>
      </c>
      <c r="B115" s="24" t="s">
        <v>731</v>
      </c>
      <c r="C115" s="24" t="s">
        <v>258</v>
      </c>
      <c r="D115" s="24" t="s">
        <v>566</v>
      </c>
      <c r="E115" s="37" t="s">
        <v>747</v>
      </c>
    </row>
    <row r="116" spans="1:5" ht="15.75" x14ac:dyDescent="0.25">
      <c r="A116" s="25">
        <v>1</v>
      </c>
      <c r="B116" s="27" t="s">
        <v>4290</v>
      </c>
      <c r="C116" s="27" t="s">
        <v>4276</v>
      </c>
      <c r="D116" s="27" t="s">
        <v>4291</v>
      </c>
      <c r="E116" s="3"/>
    </row>
    <row r="117" spans="1:5" ht="15.75" x14ac:dyDescent="0.25">
      <c r="A117" s="25">
        <v>2</v>
      </c>
      <c r="B117" s="3" t="s">
        <v>3551</v>
      </c>
      <c r="C117" s="3" t="s">
        <v>443</v>
      </c>
      <c r="D117" s="3" t="s">
        <v>424</v>
      </c>
      <c r="E117" s="3"/>
    </row>
    <row r="118" spans="1:5" ht="15.75" x14ac:dyDescent="0.25">
      <c r="A118" s="25">
        <v>3</v>
      </c>
      <c r="B118" s="26" t="s">
        <v>314</v>
      </c>
      <c r="C118" s="26" t="s">
        <v>294</v>
      </c>
      <c r="D118" s="26" t="s">
        <v>461</v>
      </c>
      <c r="E118" s="3"/>
    </row>
    <row r="119" spans="1:5" ht="15.75" x14ac:dyDescent="0.25">
      <c r="A119" s="25">
        <v>4</v>
      </c>
      <c r="B119" s="27" t="s">
        <v>4292</v>
      </c>
      <c r="C119" s="27" t="s">
        <v>3537</v>
      </c>
      <c r="D119" s="27" t="s">
        <v>4293</v>
      </c>
      <c r="E119" s="3"/>
    </row>
    <row r="120" spans="1:5" ht="15.75" x14ac:dyDescent="0.25">
      <c r="A120" s="25">
        <v>5</v>
      </c>
      <c r="B120" s="27" t="s">
        <v>662</v>
      </c>
      <c r="C120" s="27" t="s">
        <v>458</v>
      </c>
      <c r="D120" s="27" t="s">
        <v>349</v>
      </c>
      <c r="E120" s="3"/>
    </row>
    <row r="121" spans="1:5" ht="15.75" x14ac:dyDescent="0.25">
      <c r="A121" s="25">
        <v>6</v>
      </c>
      <c r="B121" s="27" t="s">
        <v>321</v>
      </c>
      <c r="C121" s="27" t="s">
        <v>745</v>
      </c>
      <c r="D121" s="27" t="s">
        <v>275</v>
      </c>
      <c r="E121" s="3"/>
    </row>
    <row r="122" spans="1:5" ht="15.75" x14ac:dyDescent="0.25">
      <c r="A122" s="25">
        <v>7</v>
      </c>
      <c r="B122" s="27" t="s">
        <v>4294</v>
      </c>
      <c r="C122" s="27" t="s">
        <v>305</v>
      </c>
      <c r="D122" s="27" t="s">
        <v>4295</v>
      </c>
      <c r="E122" s="3"/>
    </row>
    <row r="123" spans="1:5" ht="15.75" x14ac:dyDescent="0.25">
      <c r="A123" s="25">
        <v>8</v>
      </c>
      <c r="B123" s="27" t="s">
        <v>419</v>
      </c>
      <c r="C123" s="27" t="s">
        <v>374</v>
      </c>
      <c r="D123" s="27" t="s">
        <v>4295</v>
      </c>
      <c r="E123" s="3"/>
    </row>
    <row r="124" spans="1:5" ht="15.75" x14ac:dyDescent="0.25">
      <c r="A124" s="25">
        <v>9</v>
      </c>
      <c r="B124" s="27" t="s">
        <v>4251</v>
      </c>
      <c r="C124" s="27" t="s">
        <v>3530</v>
      </c>
      <c r="D124" s="27" t="s">
        <v>673</v>
      </c>
      <c r="E124" s="3"/>
    </row>
    <row r="125" spans="1:5" ht="15.75" x14ac:dyDescent="0.25">
      <c r="A125" s="25">
        <v>10</v>
      </c>
      <c r="B125" s="27" t="s">
        <v>3574</v>
      </c>
      <c r="C125" s="27" t="s">
        <v>4296</v>
      </c>
      <c r="D125" s="27" t="s">
        <v>263</v>
      </c>
      <c r="E125" s="3"/>
    </row>
    <row r="126" spans="1:5" ht="15.75" x14ac:dyDescent="0.25">
      <c r="A126" s="25">
        <v>11</v>
      </c>
      <c r="B126" s="27" t="s">
        <v>433</v>
      </c>
      <c r="C126" s="27" t="s">
        <v>4297</v>
      </c>
      <c r="D126" s="27" t="s">
        <v>263</v>
      </c>
      <c r="E126" s="3"/>
    </row>
    <row r="127" spans="1:5" ht="15.75" x14ac:dyDescent="0.25">
      <c r="A127" s="25">
        <v>12</v>
      </c>
      <c r="B127" s="27" t="s">
        <v>400</v>
      </c>
      <c r="C127" s="27" t="s">
        <v>4298</v>
      </c>
      <c r="D127" s="27" t="s">
        <v>4299</v>
      </c>
      <c r="E127" s="3"/>
    </row>
    <row r="128" spans="1:5" ht="15.75" x14ac:dyDescent="0.25">
      <c r="A128" s="25">
        <v>13</v>
      </c>
      <c r="B128" s="27" t="s">
        <v>314</v>
      </c>
      <c r="C128" s="27" t="s">
        <v>4298</v>
      </c>
      <c r="D128" s="27" t="s">
        <v>636</v>
      </c>
      <c r="E128" s="3"/>
    </row>
    <row r="129" spans="1:5" ht="15.75" x14ac:dyDescent="0.25">
      <c r="A129" s="25">
        <v>14</v>
      </c>
      <c r="B129" s="35" t="s">
        <v>3609</v>
      </c>
      <c r="C129" s="35" t="s">
        <v>635</v>
      </c>
      <c r="D129" s="35" t="s">
        <v>267</v>
      </c>
      <c r="E129" s="3"/>
    </row>
    <row r="130" spans="1:5" ht="15.75" x14ac:dyDescent="0.25">
      <c r="A130" s="25">
        <v>15</v>
      </c>
      <c r="B130" s="27" t="s">
        <v>290</v>
      </c>
      <c r="C130" s="27" t="s">
        <v>715</v>
      </c>
      <c r="D130" s="27" t="s">
        <v>303</v>
      </c>
      <c r="E130" s="3"/>
    </row>
    <row r="131" spans="1:5" ht="15.75" x14ac:dyDescent="0.25">
      <c r="A131" s="25">
        <v>16</v>
      </c>
      <c r="B131" s="26" t="s">
        <v>4300</v>
      </c>
      <c r="C131" s="26" t="s">
        <v>265</v>
      </c>
      <c r="D131" s="26" t="s">
        <v>435</v>
      </c>
      <c r="E131" s="3"/>
    </row>
    <row r="132" spans="1:5" ht="15.75" x14ac:dyDescent="0.25">
      <c r="A132" s="25">
        <v>17</v>
      </c>
      <c r="B132" s="27" t="s">
        <v>428</v>
      </c>
      <c r="C132" s="27" t="s">
        <v>719</v>
      </c>
      <c r="D132" s="27" t="s">
        <v>440</v>
      </c>
      <c r="E132" s="3"/>
    </row>
    <row r="133" spans="1:5" ht="15.75" x14ac:dyDescent="0.25">
      <c r="A133" s="25">
        <v>18</v>
      </c>
      <c r="B133" s="27" t="s">
        <v>4301</v>
      </c>
      <c r="C133" s="27" t="s">
        <v>4302</v>
      </c>
      <c r="D133" s="27" t="s">
        <v>1742</v>
      </c>
      <c r="E133" s="3"/>
    </row>
    <row r="134" spans="1:5" ht="15.75" x14ac:dyDescent="0.25">
      <c r="A134" s="25">
        <v>19</v>
      </c>
      <c r="B134" s="26" t="s">
        <v>608</v>
      </c>
      <c r="C134" s="26" t="s">
        <v>664</v>
      </c>
      <c r="D134" s="26" t="s">
        <v>267</v>
      </c>
      <c r="E134" s="3"/>
    </row>
    <row r="138" spans="1:5" x14ac:dyDescent="0.25">
      <c r="A138" s="147"/>
      <c r="B138" s="522" t="s">
        <v>729</v>
      </c>
      <c r="C138" s="522"/>
      <c r="D138" s="522"/>
      <c r="E138" s="147"/>
    </row>
    <row r="139" spans="1:5" ht="18.75" x14ac:dyDescent="0.3">
      <c r="A139" s="23"/>
      <c r="B139" s="503" t="s">
        <v>752</v>
      </c>
      <c r="C139" s="503"/>
      <c r="D139" s="503"/>
      <c r="E139" s="5"/>
    </row>
    <row r="140" spans="1:5" ht="18.75" x14ac:dyDescent="0.3">
      <c r="A140" s="23"/>
      <c r="B140" s="523" t="s">
        <v>4250</v>
      </c>
      <c r="C140" s="523"/>
      <c r="D140" s="523"/>
      <c r="E140" s="23"/>
    </row>
    <row r="141" spans="1:5" ht="15.75" x14ac:dyDescent="0.25">
      <c r="A141" s="24" t="s">
        <v>516</v>
      </c>
      <c r="B141" s="24" t="s">
        <v>257</v>
      </c>
      <c r="C141" s="24" t="s">
        <v>735</v>
      </c>
      <c r="D141" s="39" t="s">
        <v>566</v>
      </c>
      <c r="E141" s="37" t="s">
        <v>747</v>
      </c>
    </row>
    <row r="142" spans="1:5" ht="15.75" x14ac:dyDescent="0.25">
      <c r="A142" s="25">
        <v>1</v>
      </c>
      <c r="B142" s="3" t="s">
        <v>4303</v>
      </c>
      <c r="C142" s="3" t="s">
        <v>341</v>
      </c>
      <c r="D142" s="3" t="s">
        <v>4304</v>
      </c>
      <c r="E142" s="3"/>
    </row>
    <row r="143" spans="1:5" ht="15.75" x14ac:dyDescent="0.25">
      <c r="A143" s="25">
        <v>2</v>
      </c>
      <c r="B143" s="414" t="s">
        <v>742</v>
      </c>
      <c r="C143" s="414" t="s">
        <v>4305</v>
      </c>
      <c r="D143" s="40" t="s">
        <v>4305</v>
      </c>
      <c r="E143" s="3"/>
    </row>
    <row r="144" spans="1:5" ht="15.75" x14ac:dyDescent="0.25">
      <c r="A144" s="25">
        <v>3</v>
      </c>
      <c r="B144" s="26" t="s">
        <v>4306</v>
      </c>
      <c r="C144" s="26" t="s">
        <v>416</v>
      </c>
      <c r="D144" s="40" t="s">
        <v>422</v>
      </c>
      <c r="E144" s="3"/>
    </row>
    <row r="145" spans="1:5" ht="15.75" x14ac:dyDescent="0.25">
      <c r="A145" s="25">
        <v>4</v>
      </c>
      <c r="B145" s="416" t="s">
        <v>376</v>
      </c>
      <c r="C145" s="416" t="s">
        <v>714</v>
      </c>
      <c r="D145" s="43" t="s">
        <v>4307</v>
      </c>
      <c r="E145" s="3"/>
    </row>
    <row r="146" spans="1:5" ht="15.75" x14ac:dyDescent="0.25">
      <c r="A146" s="25">
        <v>5</v>
      </c>
      <c r="B146" s="26" t="s">
        <v>692</v>
      </c>
      <c r="C146" s="26" t="s">
        <v>600</v>
      </c>
      <c r="D146" s="40" t="s">
        <v>687</v>
      </c>
      <c r="E146" s="41"/>
    </row>
    <row r="147" spans="1:5" ht="15.75" x14ac:dyDescent="0.25">
      <c r="A147" s="25">
        <v>6</v>
      </c>
      <c r="B147" s="26" t="s">
        <v>4308</v>
      </c>
      <c r="C147" s="26" t="s">
        <v>300</v>
      </c>
      <c r="D147" s="40" t="s">
        <v>479</v>
      </c>
      <c r="E147" s="42"/>
    </row>
    <row r="148" spans="1:5" ht="15.75" x14ac:dyDescent="0.25">
      <c r="A148" s="25">
        <v>7</v>
      </c>
      <c r="B148" s="27" t="s">
        <v>739</v>
      </c>
      <c r="C148" s="27" t="s">
        <v>3488</v>
      </c>
      <c r="D148" s="43" t="s">
        <v>663</v>
      </c>
      <c r="E148" s="3"/>
    </row>
    <row r="149" spans="1:5" ht="15.75" x14ac:dyDescent="0.25">
      <c r="A149" s="25">
        <v>8</v>
      </c>
      <c r="B149" s="26" t="s">
        <v>4309</v>
      </c>
      <c r="C149" s="26" t="s">
        <v>283</v>
      </c>
      <c r="D149" s="40" t="s">
        <v>267</v>
      </c>
      <c r="E149" s="417"/>
    </row>
    <row r="150" spans="1:5" ht="15.75" x14ac:dyDescent="0.25">
      <c r="A150" s="25">
        <v>9</v>
      </c>
      <c r="B150" s="26" t="s">
        <v>4310</v>
      </c>
      <c r="C150" s="26" t="s">
        <v>398</v>
      </c>
      <c r="D150" s="40" t="s">
        <v>267</v>
      </c>
      <c r="E150" s="3"/>
    </row>
    <row r="151" spans="1:5" ht="15.75" x14ac:dyDescent="0.25">
      <c r="A151" s="25">
        <v>10</v>
      </c>
      <c r="B151" s="27" t="s">
        <v>3649</v>
      </c>
      <c r="C151" s="27" t="s">
        <v>260</v>
      </c>
      <c r="D151" s="43" t="s">
        <v>479</v>
      </c>
      <c r="E151" s="3"/>
    </row>
    <row r="152" spans="1:5" ht="15.75" x14ac:dyDescent="0.25">
      <c r="A152" s="25">
        <v>11</v>
      </c>
      <c r="B152" s="26" t="s">
        <v>304</v>
      </c>
      <c r="C152" s="26" t="s">
        <v>456</v>
      </c>
      <c r="D152" s="40" t="s">
        <v>303</v>
      </c>
      <c r="E152" s="3"/>
    </row>
    <row r="153" spans="1:5" ht="15.75" x14ac:dyDescent="0.25">
      <c r="A153" s="25">
        <v>12</v>
      </c>
      <c r="B153" s="27" t="s">
        <v>739</v>
      </c>
      <c r="C153" s="27" t="s">
        <v>467</v>
      </c>
      <c r="D153" s="43" t="s">
        <v>4311</v>
      </c>
      <c r="E153" s="3"/>
    </row>
    <row r="154" spans="1:5" ht="15.75" x14ac:dyDescent="0.25">
      <c r="A154" s="25">
        <v>13</v>
      </c>
      <c r="B154" s="27" t="s">
        <v>616</v>
      </c>
      <c r="C154" s="27" t="s">
        <v>294</v>
      </c>
      <c r="D154" s="43" t="s">
        <v>644</v>
      </c>
      <c r="E154" s="3"/>
    </row>
    <row r="155" spans="1:5" ht="15.75" x14ac:dyDescent="0.25">
      <c r="A155" s="25">
        <v>14</v>
      </c>
      <c r="B155" s="27" t="s">
        <v>4312</v>
      </c>
      <c r="C155" s="27" t="s">
        <v>4313</v>
      </c>
      <c r="D155" s="43" t="s">
        <v>4314</v>
      </c>
      <c r="E155" s="3"/>
    </row>
    <row r="156" spans="1:5" ht="15.75" x14ac:dyDescent="0.25">
      <c r="A156" s="25">
        <v>15</v>
      </c>
      <c r="B156" s="27" t="s">
        <v>4315</v>
      </c>
      <c r="C156" s="27" t="s">
        <v>397</v>
      </c>
      <c r="D156" s="43" t="s">
        <v>4316</v>
      </c>
      <c r="E156" s="3"/>
    </row>
    <row r="157" spans="1:5" ht="15.75" x14ac:dyDescent="0.25">
      <c r="A157" s="25">
        <v>16</v>
      </c>
      <c r="B157" s="3" t="s">
        <v>742</v>
      </c>
      <c r="C157" s="3" t="s">
        <v>384</v>
      </c>
      <c r="D157" s="418" t="s">
        <v>263</v>
      </c>
      <c r="E157" s="3"/>
    </row>
    <row r="158" spans="1:5" ht="15.75" x14ac:dyDescent="0.25">
      <c r="A158" s="25">
        <v>17</v>
      </c>
      <c r="B158" s="26" t="s">
        <v>447</v>
      </c>
      <c r="C158" s="26" t="s">
        <v>597</v>
      </c>
      <c r="D158" s="40" t="s">
        <v>1674</v>
      </c>
      <c r="E158" s="3"/>
    </row>
    <row r="159" spans="1:5" ht="15.75" x14ac:dyDescent="0.25">
      <c r="A159" s="25">
        <v>18</v>
      </c>
      <c r="B159" s="27" t="s">
        <v>690</v>
      </c>
      <c r="C159" s="27" t="s">
        <v>4317</v>
      </c>
      <c r="D159" s="43" t="s">
        <v>4318</v>
      </c>
      <c r="E159" s="3"/>
    </row>
    <row r="160" spans="1:5" ht="15.75" x14ac:dyDescent="0.25">
      <c r="A160" s="25">
        <v>19</v>
      </c>
      <c r="B160" s="27" t="s">
        <v>4319</v>
      </c>
      <c r="C160" s="27" t="s">
        <v>291</v>
      </c>
      <c r="D160" s="43" t="s">
        <v>383</v>
      </c>
      <c r="E160" s="3"/>
    </row>
    <row r="161" spans="1:5" ht="15.75" x14ac:dyDescent="0.25">
      <c r="A161" s="25">
        <v>20</v>
      </c>
      <c r="B161" s="26" t="s">
        <v>400</v>
      </c>
      <c r="C161" s="26" t="s">
        <v>4320</v>
      </c>
      <c r="D161" s="40" t="s">
        <v>267</v>
      </c>
      <c r="E161" s="3"/>
    </row>
  </sheetData>
  <mergeCells count="19">
    <mergeCell ref="B2:D2"/>
    <mergeCell ref="B35:D35"/>
    <mergeCell ref="B36:D36"/>
    <mergeCell ref="B37:D37"/>
    <mergeCell ref="B48:D48"/>
    <mergeCell ref="B138:D138"/>
    <mergeCell ref="B139:D139"/>
    <mergeCell ref="B140:D140"/>
    <mergeCell ref="B3:D3"/>
    <mergeCell ref="B4:D4"/>
    <mergeCell ref="B49:D49"/>
    <mergeCell ref="B50:D50"/>
    <mergeCell ref="B66:D66"/>
    <mergeCell ref="B68:D68"/>
    <mergeCell ref="B78:D78"/>
    <mergeCell ref="B79:G79"/>
    <mergeCell ref="B80:D80"/>
    <mergeCell ref="B112:D112"/>
    <mergeCell ref="B114:D1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87"/>
  <sheetViews>
    <sheetView workbookViewId="0">
      <selection activeCell="S12" sqref="S12"/>
    </sheetView>
  </sheetViews>
  <sheetFormatPr defaultRowHeight="15" x14ac:dyDescent="0.25"/>
  <cols>
    <col min="1" max="1" width="9.140625" style="148"/>
    <col min="10" max="12" width="9.140625" customWidth="1"/>
    <col min="13" max="13" width="14.140625" style="419" customWidth="1"/>
  </cols>
  <sheetData>
    <row r="2" spans="1:25" ht="18" x14ac:dyDescent="0.25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</row>
    <row r="3" spans="1:25" ht="18" x14ac:dyDescent="0.25">
      <c r="A3" s="185"/>
      <c r="B3" s="420" t="s">
        <v>4321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420" t="s">
        <v>4342</v>
      </c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</row>
    <row r="4" spans="1:25" ht="18" x14ac:dyDescent="0.25">
      <c r="A4" s="185"/>
      <c r="B4" s="421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422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</row>
    <row r="5" spans="1:25" ht="18" x14ac:dyDescent="0.25">
      <c r="A5" s="185"/>
      <c r="B5" s="421" t="s">
        <v>4322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422" t="s">
        <v>4323</v>
      </c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</row>
    <row r="6" spans="1:25" ht="18" x14ac:dyDescent="0.25">
      <c r="A6" s="185"/>
      <c r="B6" s="422" t="s">
        <v>4323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423" t="s">
        <v>4353</v>
      </c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</row>
    <row r="7" spans="1:25" ht="18" x14ac:dyDescent="0.25">
      <c r="A7" s="185"/>
      <c r="B7" s="423" t="s">
        <v>4354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423" t="s">
        <v>4355</v>
      </c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</row>
    <row r="8" spans="1:25" ht="18" x14ac:dyDescent="0.25">
      <c r="A8" s="185"/>
      <c r="B8" s="423" t="s">
        <v>4356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423" t="s">
        <v>4357</v>
      </c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</row>
    <row r="9" spans="1:25" ht="18" x14ac:dyDescent="0.25">
      <c r="A9" s="185"/>
      <c r="B9" s="423" t="s">
        <v>4358</v>
      </c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423" t="s">
        <v>4359</v>
      </c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</row>
    <row r="10" spans="1:25" ht="18" x14ac:dyDescent="0.25">
      <c r="A10" s="185"/>
      <c r="B10" s="423" t="s">
        <v>4360</v>
      </c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423" t="s">
        <v>4361</v>
      </c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</row>
    <row r="11" spans="1:25" ht="18" x14ac:dyDescent="0.25">
      <c r="A11" s="185"/>
      <c r="B11" s="423" t="s">
        <v>4362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423" t="s">
        <v>4363</v>
      </c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</row>
    <row r="12" spans="1:25" ht="18" x14ac:dyDescent="0.25">
      <c r="A12" s="185"/>
      <c r="B12" s="423" t="s">
        <v>4364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423" t="s">
        <v>4365</v>
      </c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</row>
    <row r="13" spans="1:25" ht="18" x14ac:dyDescent="0.25">
      <c r="A13" s="185"/>
      <c r="B13" s="423" t="s">
        <v>4366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423" t="s">
        <v>4367</v>
      </c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</row>
    <row r="14" spans="1:25" ht="18" x14ac:dyDescent="0.25">
      <c r="A14" s="185"/>
      <c r="B14" s="423" t="s">
        <v>4368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423" t="s">
        <v>4369</v>
      </c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</row>
    <row r="15" spans="1:25" ht="18" x14ac:dyDescent="0.25">
      <c r="A15" s="185"/>
      <c r="B15" s="423" t="s">
        <v>4370</v>
      </c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423" t="s">
        <v>4371</v>
      </c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</row>
    <row r="16" spans="1:25" ht="18" x14ac:dyDescent="0.25">
      <c r="A16" s="185"/>
      <c r="B16" s="423" t="s">
        <v>4372</v>
      </c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423" t="s">
        <v>4373</v>
      </c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</row>
    <row r="17" spans="1:25" ht="18" x14ac:dyDescent="0.25">
      <c r="A17" s="185"/>
      <c r="B17" s="423" t="s">
        <v>4374</v>
      </c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423" t="s">
        <v>4375</v>
      </c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</row>
    <row r="18" spans="1:25" ht="18" x14ac:dyDescent="0.25">
      <c r="A18" s="185"/>
      <c r="B18" s="423" t="s">
        <v>4376</v>
      </c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423" t="s">
        <v>4377</v>
      </c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</row>
    <row r="19" spans="1:25" ht="18" x14ac:dyDescent="0.25">
      <c r="A19" s="185"/>
      <c r="B19" s="423" t="s">
        <v>4378</v>
      </c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423" t="s">
        <v>4379</v>
      </c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</row>
    <row r="20" spans="1:25" ht="18" x14ac:dyDescent="0.25">
      <c r="A20" s="185"/>
      <c r="B20" s="423" t="s">
        <v>4380</v>
      </c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423" t="s">
        <v>4381</v>
      </c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</row>
    <row r="21" spans="1:25" ht="18" x14ac:dyDescent="0.25">
      <c r="A21" s="185"/>
      <c r="B21" s="423" t="s">
        <v>4382</v>
      </c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423" t="s">
        <v>4383</v>
      </c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</row>
    <row r="22" spans="1:25" ht="18" x14ac:dyDescent="0.25">
      <c r="A22" s="185"/>
      <c r="B22" s="423" t="s">
        <v>4384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423" t="s">
        <v>4385</v>
      </c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</row>
    <row r="23" spans="1:25" ht="18" x14ac:dyDescent="0.25">
      <c r="A23" s="185"/>
      <c r="B23" s="423" t="s">
        <v>4386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423" t="s">
        <v>4387</v>
      </c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</row>
    <row r="24" spans="1:25" ht="18" x14ac:dyDescent="0.25">
      <c r="A24" s="185"/>
      <c r="B24" s="423" t="s">
        <v>4388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423" t="s">
        <v>4389</v>
      </c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</row>
    <row r="25" spans="1:25" ht="18" x14ac:dyDescent="0.25">
      <c r="A25" s="185"/>
      <c r="B25" s="423" t="s">
        <v>4390</v>
      </c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423" t="s">
        <v>4391</v>
      </c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</row>
    <row r="26" spans="1:25" ht="18" x14ac:dyDescent="0.25">
      <c r="A26" s="185"/>
      <c r="B26" s="423" t="s">
        <v>4392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423" t="s">
        <v>4393</v>
      </c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</row>
    <row r="27" spans="1:25" ht="18" x14ac:dyDescent="0.25">
      <c r="A27" s="185"/>
      <c r="B27" s="423" t="s">
        <v>4394</v>
      </c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423" t="s">
        <v>4395</v>
      </c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</row>
    <row r="28" spans="1:25" ht="18" x14ac:dyDescent="0.25">
      <c r="A28" s="185"/>
      <c r="B28" s="423" t="s">
        <v>4396</v>
      </c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422" t="s">
        <v>4334</v>
      </c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</row>
    <row r="29" spans="1:25" ht="18" x14ac:dyDescent="0.25">
      <c r="A29" s="185"/>
      <c r="B29" s="423" t="s">
        <v>4397</v>
      </c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423" t="s">
        <v>4398</v>
      </c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</row>
    <row r="30" spans="1:25" ht="18" x14ac:dyDescent="0.25">
      <c r="A30" s="185"/>
      <c r="B30" s="422" t="s">
        <v>4324</v>
      </c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423" t="s">
        <v>4399</v>
      </c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</row>
    <row r="31" spans="1:25" ht="18" x14ac:dyDescent="0.25">
      <c r="A31" s="185"/>
      <c r="B31" s="423" t="s">
        <v>4400</v>
      </c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423" t="s">
        <v>4401</v>
      </c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</row>
    <row r="32" spans="1:25" ht="18" x14ac:dyDescent="0.25">
      <c r="A32" s="185"/>
      <c r="B32" s="423" t="s">
        <v>4402</v>
      </c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423" t="s">
        <v>4403</v>
      </c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</row>
    <row r="33" spans="1:25" ht="18" x14ac:dyDescent="0.25">
      <c r="A33" s="185"/>
      <c r="B33" s="422" t="s">
        <v>4325</v>
      </c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423" t="s">
        <v>4404</v>
      </c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</row>
    <row r="34" spans="1:25" ht="18" x14ac:dyDescent="0.25">
      <c r="A34" s="185"/>
      <c r="B34" s="423" t="s">
        <v>4405</v>
      </c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423" t="s">
        <v>4406</v>
      </c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</row>
    <row r="35" spans="1:25" ht="18" x14ac:dyDescent="0.25">
      <c r="A35" s="185"/>
      <c r="B35" s="423" t="s">
        <v>4407</v>
      </c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422" t="s">
        <v>4343</v>
      </c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</row>
    <row r="36" spans="1:25" ht="18" x14ac:dyDescent="0.25">
      <c r="A36" s="185"/>
      <c r="B36" s="422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423" t="s">
        <v>4408</v>
      </c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</row>
    <row r="37" spans="1:25" ht="18" x14ac:dyDescent="0.25">
      <c r="A37" s="185"/>
      <c r="B37" s="422" t="s">
        <v>4326</v>
      </c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423" t="s">
        <v>4409</v>
      </c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</row>
    <row r="38" spans="1:25" ht="18" x14ac:dyDescent="0.25">
      <c r="A38" s="185"/>
      <c r="B38" s="423" t="s">
        <v>4410</v>
      </c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422" t="s">
        <v>4344</v>
      </c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</row>
    <row r="39" spans="1:25" ht="18" x14ac:dyDescent="0.25">
      <c r="A39" s="185"/>
      <c r="B39" s="423" t="s">
        <v>4411</v>
      </c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423" t="s">
        <v>4412</v>
      </c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</row>
    <row r="40" spans="1:25" ht="18" x14ac:dyDescent="0.25">
      <c r="A40" s="185"/>
      <c r="B40" s="422" t="s">
        <v>4327</v>
      </c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423" t="s">
        <v>4413</v>
      </c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</row>
    <row r="41" spans="1:25" ht="18" x14ac:dyDescent="0.25">
      <c r="A41" s="185"/>
      <c r="B41" s="423" t="s">
        <v>4414</v>
      </c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423" t="s">
        <v>4415</v>
      </c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</row>
    <row r="42" spans="1:25" ht="18" x14ac:dyDescent="0.25">
      <c r="A42" s="185"/>
      <c r="B42" s="423" t="s">
        <v>4416</v>
      </c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423" t="s">
        <v>4417</v>
      </c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</row>
    <row r="43" spans="1:25" ht="18" x14ac:dyDescent="0.25">
      <c r="A43" s="185"/>
      <c r="B43" s="423" t="s">
        <v>4418</v>
      </c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422" t="s">
        <v>4324</v>
      </c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</row>
    <row r="44" spans="1:25" ht="18" x14ac:dyDescent="0.25">
      <c r="A44" s="185"/>
      <c r="B44" s="422" t="s">
        <v>4328</v>
      </c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423" t="s">
        <v>4419</v>
      </c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</row>
    <row r="45" spans="1:25" ht="18" x14ac:dyDescent="0.25">
      <c r="A45" s="185"/>
      <c r="B45" s="423" t="s">
        <v>4420</v>
      </c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423" t="s">
        <v>4421</v>
      </c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</row>
    <row r="46" spans="1:25" ht="18" x14ac:dyDescent="0.25">
      <c r="A46" s="185"/>
      <c r="B46" s="423" t="s">
        <v>4422</v>
      </c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423" t="s">
        <v>4423</v>
      </c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</row>
    <row r="47" spans="1:25" ht="18" x14ac:dyDescent="0.25">
      <c r="A47" s="185"/>
      <c r="B47" s="423" t="s">
        <v>4424</v>
      </c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423" t="s">
        <v>4425</v>
      </c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</row>
    <row r="48" spans="1:25" ht="18" x14ac:dyDescent="0.25">
      <c r="A48" s="185"/>
      <c r="B48" s="422" t="s">
        <v>4329</v>
      </c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423" t="s">
        <v>4426</v>
      </c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</row>
    <row r="49" spans="1:25" ht="18" x14ac:dyDescent="0.25">
      <c r="A49" s="185"/>
      <c r="B49" s="423" t="s">
        <v>4427</v>
      </c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422" t="s">
        <v>4345</v>
      </c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</row>
    <row r="50" spans="1:25" ht="18" x14ac:dyDescent="0.25">
      <c r="A50" s="185"/>
      <c r="B50" s="423" t="s">
        <v>4428</v>
      </c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423" t="s">
        <v>4429</v>
      </c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</row>
    <row r="51" spans="1:25" ht="18" x14ac:dyDescent="0.25">
      <c r="A51" s="185"/>
      <c r="B51" s="422" t="s">
        <v>4330</v>
      </c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423" t="s">
        <v>4430</v>
      </c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</row>
    <row r="52" spans="1:25" ht="18" x14ac:dyDescent="0.25">
      <c r="A52" s="185"/>
      <c r="B52" s="423" t="s">
        <v>4431</v>
      </c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423" t="s">
        <v>4432</v>
      </c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</row>
    <row r="53" spans="1:25" ht="18" x14ac:dyDescent="0.25">
      <c r="A53" s="185"/>
      <c r="B53" s="422" t="s">
        <v>4331</v>
      </c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423" t="s">
        <v>4433</v>
      </c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</row>
    <row r="54" spans="1:25" ht="18" x14ac:dyDescent="0.25">
      <c r="A54" s="185"/>
      <c r="B54" s="423" t="s">
        <v>4434</v>
      </c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423" t="s">
        <v>4435</v>
      </c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</row>
    <row r="55" spans="1:25" ht="18" x14ac:dyDescent="0.25">
      <c r="A55" s="185"/>
      <c r="B55" s="423" t="s">
        <v>4436</v>
      </c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423" t="s">
        <v>4437</v>
      </c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</row>
    <row r="56" spans="1:25" ht="18" x14ac:dyDescent="0.25">
      <c r="A56" s="185"/>
      <c r="B56" s="422" t="s">
        <v>4332</v>
      </c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422" t="s">
        <v>4331</v>
      </c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</row>
    <row r="57" spans="1:25" ht="18" x14ac:dyDescent="0.25">
      <c r="A57" s="185"/>
      <c r="B57" s="423" t="s">
        <v>4438</v>
      </c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423" t="s">
        <v>4439</v>
      </c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</row>
    <row r="58" spans="1:25" ht="18" x14ac:dyDescent="0.25">
      <c r="A58" s="185"/>
      <c r="B58" s="423" t="s">
        <v>4440</v>
      </c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423" t="s">
        <v>4441</v>
      </c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</row>
    <row r="59" spans="1:25" ht="18" x14ac:dyDescent="0.25">
      <c r="A59" s="185"/>
      <c r="B59" s="423" t="s">
        <v>4442</v>
      </c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422" t="s">
        <v>4330</v>
      </c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</row>
    <row r="60" spans="1:25" ht="18" x14ac:dyDescent="0.25">
      <c r="A60" s="185"/>
      <c r="B60" s="423" t="s">
        <v>4443</v>
      </c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423" t="s">
        <v>4444</v>
      </c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</row>
    <row r="61" spans="1:25" ht="18" x14ac:dyDescent="0.25">
      <c r="A61" s="185"/>
      <c r="B61" s="423" t="s">
        <v>4445</v>
      </c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423" t="s">
        <v>4446</v>
      </c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</row>
    <row r="62" spans="1:25" ht="18" x14ac:dyDescent="0.25">
      <c r="A62" s="185"/>
      <c r="B62" s="423" t="s">
        <v>4447</v>
      </c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422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</row>
    <row r="63" spans="1:25" ht="18" x14ac:dyDescent="0.25">
      <c r="A63" s="185"/>
      <c r="B63" s="423" t="s">
        <v>4448</v>
      </c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422" t="s">
        <v>4329</v>
      </c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</row>
    <row r="64" spans="1:25" ht="18" x14ac:dyDescent="0.25">
      <c r="A64" s="185"/>
      <c r="B64" s="422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423" t="s">
        <v>4449</v>
      </c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</row>
    <row r="65" spans="1:25" ht="18" x14ac:dyDescent="0.25">
      <c r="A65" s="185"/>
      <c r="B65" s="422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423" t="s">
        <v>4450</v>
      </c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</row>
    <row r="66" spans="1:25" ht="18" x14ac:dyDescent="0.25">
      <c r="A66" s="185"/>
      <c r="B66" s="422" t="s">
        <v>4333</v>
      </c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422" t="s">
        <v>4328</v>
      </c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</row>
    <row r="67" spans="1:25" ht="18" x14ac:dyDescent="0.25">
      <c r="A67" s="185"/>
      <c r="B67" s="423" t="s">
        <v>4451</v>
      </c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423" t="s">
        <v>4452</v>
      </c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</row>
    <row r="68" spans="1:25" ht="18" x14ac:dyDescent="0.25">
      <c r="A68" s="185"/>
      <c r="B68" s="422" t="s">
        <v>4334</v>
      </c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423" t="s">
        <v>4453</v>
      </c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</row>
    <row r="69" spans="1:25" ht="18" x14ac:dyDescent="0.25">
      <c r="A69" s="185"/>
      <c r="B69" s="423" t="s">
        <v>4454</v>
      </c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423" t="s">
        <v>4455</v>
      </c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</row>
    <row r="70" spans="1:25" ht="18" x14ac:dyDescent="0.25">
      <c r="A70" s="185"/>
      <c r="B70" s="423" t="s">
        <v>4456</v>
      </c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423" t="s">
        <v>4457</v>
      </c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</row>
    <row r="71" spans="1:25" ht="18" x14ac:dyDescent="0.25">
      <c r="A71" s="185"/>
      <c r="B71" s="423" t="s">
        <v>4458</v>
      </c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422" t="s">
        <v>4346</v>
      </c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</row>
    <row r="72" spans="1:25" ht="18" x14ac:dyDescent="0.25">
      <c r="A72" s="185"/>
      <c r="B72" s="422" t="s">
        <v>4335</v>
      </c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423" t="s">
        <v>4459</v>
      </c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</row>
    <row r="73" spans="1:25" ht="18" x14ac:dyDescent="0.25">
      <c r="A73" s="185"/>
      <c r="B73" s="423" t="s">
        <v>4460</v>
      </c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423" t="s">
        <v>4461</v>
      </c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</row>
    <row r="74" spans="1:25" ht="18" x14ac:dyDescent="0.25">
      <c r="A74" s="185"/>
      <c r="B74" s="422" t="s">
        <v>4336</v>
      </c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422" t="s">
        <v>4347</v>
      </c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</row>
    <row r="75" spans="1:25" ht="18" x14ac:dyDescent="0.25">
      <c r="A75" s="185"/>
      <c r="B75" s="423" t="s">
        <v>4462</v>
      </c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423" t="s">
        <v>4463</v>
      </c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</row>
    <row r="76" spans="1:25" ht="18" x14ac:dyDescent="0.25">
      <c r="A76" s="185"/>
      <c r="B76" s="422" t="s">
        <v>4337</v>
      </c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423" t="s">
        <v>4464</v>
      </c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</row>
    <row r="77" spans="1:25" ht="18" x14ac:dyDescent="0.25">
      <c r="A77" s="185"/>
      <c r="B77" s="423" t="s">
        <v>4465</v>
      </c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422" t="s">
        <v>4348</v>
      </c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</row>
    <row r="78" spans="1:25" ht="18" x14ac:dyDescent="0.25">
      <c r="A78" s="185"/>
      <c r="B78" s="422" t="s">
        <v>4338</v>
      </c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423" t="s">
        <v>4466</v>
      </c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</row>
    <row r="79" spans="1:25" ht="18" x14ac:dyDescent="0.25">
      <c r="A79" s="185"/>
      <c r="B79" s="423" t="s">
        <v>4467</v>
      </c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422" t="s">
        <v>4349</v>
      </c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</row>
    <row r="80" spans="1:25" ht="18" x14ac:dyDescent="0.25">
      <c r="A80" s="185"/>
      <c r="B80" s="423" t="s">
        <v>4468</v>
      </c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423" t="s">
        <v>4469</v>
      </c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</row>
    <row r="81" spans="1:25" ht="18" x14ac:dyDescent="0.25">
      <c r="A81" s="185"/>
      <c r="B81" s="423" t="s">
        <v>4470</v>
      </c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422" t="s">
        <v>4350</v>
      </c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</row>
    <row r="82" spans="1:25" ht="18" x14ac:dyDescent="0.25">
      <c r="A82" s="185"/>
      <c r="B82" s="422" t="s">
        <v>4339</v>
      </c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423" t="s">
        <v>4471</v>
      </c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</row>
    <row r="83" spans="1:25" ht="18" x14ac:dyDescent="0.25">
      <c r="A83" s="185"/>
      <c r="B83" s="423" t="s">
        <v>4472</v>
      </c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422" t="s">
        <v>4351</v>
      </c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</row>
    <row r="84" spans="1:25" ht="18" x14ac:dyDescent="0.25">
      <c r="A84" s="185"/>
      <c r="B84" s="422" t="s">
        <v>4340</v>
      </c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423" t="s">
        <v>4473</v>
      </c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</row>
    <row r="85" spans="1:25" ht="18" x14ac:dyDescent="0.25">
      <c r="A85" s="185"/>
      <c r="B85" s="423" t="s">
        <v>4474</v>
      </c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422" t="s">
        <v>4352</v>
      </c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</row>
    <row r="86" spans="1:25" ht="18" x14ac:dyDescent="0.25">
      <c r="A86" s="185"/>
      <c r="B86" s="422" t="s">
        <v>4341</v>
      </c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423" t="s">
        <v>4475</v>
      </c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</row>
    <row r="87" spans="1:25" ht="18" x14ac:dyDescent="0.25">
      <c r="A87" s="185"/>
      <c r="B87" s="423" t="s">
        <v>4476</v>
      </c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423" t="s">
        <v>4477</v>
      </c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</row>
  </sheetData>
  <hyperlinks>
    <hyperlink ref="B3" r:id="rId1" tooltip="Permanent Link to Lista e nxënseve të pranuara në Medresenë “Alauddin” në Prishtinë për vitin shkollor 2016/2017" display="http://medreseja.com/lista-e-nxenseve-te-pranuara-ne-medresene-alauddin-ne-prishtine-per-vitin-shkollor-20162017/"/>
    <hyperlink ref="N3" r:id="rId2" tooltip="Permanent Link to Lista e nxënësve të pranuar në Medresenë “Alauddin” në Prishtinë për vitin shkollor 2016/2017" display="http://medreseja.com/lista-e-nxenesve-te-pranuar-ne-medresene-alauddin-ne-prishtine-per-vitin-shkollor-20162017/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4"/>
  <sheetViews>
    <sheetView topLeftCell="A64" workbookViewId="0">
      <selection activeCell="E304" sqref="E304"/>
    </sheetView>
  </sheetViews>
  <sheetFormatPr defaultRowHeight="15" x14ac:dyDescent="0.25"/>
  <cols>
    <col min="1" max="1" width="5.5703125" customWidth="1"/>
    <col min="2" max="2" width="29.28515625" customWidth="1"/>
    <col min="3" max="3" width="14.85546875" customWidth="1"/>
    <col min="4" max="4" width="18.42578125" customWidth="1"/>
    <col min="5" max="5" width="13.85546875" customWidth="1"/>
  </cols>
  <sheetData>
    <row r="2" spans="1:4" ht="43.5" customHeight="1" x14ac:dyDescent="0.25">
      <c r="A2" s="544" t="s">
        <v>1429</v>
      </c>
      <c r="B2" s="545"/>
      <c r="C2" s="546"/>
      <c r="D2" s="547" t="s">
        <v>555</v>
      </c>
    </row>
    <row r="3" spans="1:4" x14ac:dyDescent="0.25">
      <c r="A3" s="187">
        <v>1</v>
      </c>
      <c r="B3" s="187" t="s">
        <v>1430</v>
      </c>
      <c r="C3" s="187" t="s">
        <v>303</v>
      </c>
      <c r="D3" s="188">
        <v>73.800000000000011</v>
      </c>
    </row>
    <row r="4" spans="1:4" x14ac:dyDescent="0.25">
      <c r="A4" s="187">
        <v>2</v>
      </c>
      <c r="B4" s="187" t="s">
        <v>1431</v>
      </c>
      <c r="C4" s="187" t="s">
        <v>401</v>
      </c>
      <c r="D4" s="188">
        <v>72.849999999999994</v>
      </c>
    </row>
    <row r="5" spans="1:4" x14ac:dyDescent="0.25">
      <c r="A5" s="187">
        <v>3</v>
      </c>
      <c r="B5" s="187" t="s">
        <v>1432</v>
      </c>
      <c r="C5" s="187" t="s">
        <v>661</v>
      </c>
      <c r="D5" s="188">
        <v>72.25</v>
      </c>
    </row>
    <row r="6" spans="1:4" x14ac:dyDescent="0.25">
      <c r="A6" s="187">
        <v>4</v>
      </c>
      <c r="B6" s="187" t="s">
        <v>1433</v>
      </c>
      <c r="C6" s="187" t="s">
        <v>275</v>
      </c>
      <c r="D6" s="188">
        <v>65.5</v>
      </c>
    </row>
    <row r="7" spans="1:4" x14ac:dyDescent="0.25">
      <c r="A7" s="187">
        <v>5</v>
      </c>
      <c r="B7" s="187" t="s">
        <v>1434</v>
      </c>
      <c r="C7" s="187" t="s">
        <v>263</v>
      </c>
      <c r="D7" s="188">
        <v>65.45</v>
      </c>
    </row>
    <row r="8" spans="1:4" x14ac:dyDescent="0.25">
      <c r="A8" s="187">
        <v>6</v>
      </c>
      <c r="B8" s="187" t="s">
        <v>1435</v>
      </c>
      <c r="C8" s="187" t="s">
        <v>340</v>
      </c>
      <c r="D8" s="188">
        <v>65</v>
      </c>
    </row>
    <row r="9" spans="1:4" x14ac:dyDescent="0.25">
      <c r="A9" s="187">
        <v>7</v>
      </c>
      <c r="B9" s="187" t="s">
        <v>1436</v>
      </c>
      <c r="C9" s="187" t="s">
        <v>303</v>
      </c>
      <c r="D9" s="188">
        <v>62.9</v>
      </c>
    </row>
    <row r="10" spans="1:4" x14ac:dyDescent="0.25">
      <c r="A10" s="187">
        <v>8</v>
      </c>
      <c r="B10" s="187" t="s">
        <v>1437</v>
      </c>
      <c r="C10" s="187" t="s">
        <v>1438</v>
      </c>
      <c r="D10" s="188">
        <v>61.65</v>
      </c>
    </row>
    <row r="11" spans="1:4" x14ac:dyDescent="0.25">
      <c r="A11" s="187">
        <v>9</v>
      </c>
      <c r="B11" s="187" t="s">
        <v>1439</v>
      </c>
      <c r="C11" s="187" t="s">
        <v>1440</v>
      </c>
      <c r="D11" s="188">
        <v>61.300000000000004</v>
      </c>
    </row>
    <row r="12" spans="1:4" x14ac:dyDescent="0.25">
      <c r="A12" s="187">
        <v>10</v>
      </c>
      <c r="B12" s="187" t="s">
        <v>1441</v>
      </c>
      <c r="C12" s="187" t="s">
        <v>1442</v>
      </c>
      <c r="D12" s="188">
        <v>61.25</v>
      </c>
    </row>
    <row r="13" spans="1:4" x14ac:dyDescent="0.25">
      <c r="A13" s="187">
        <v>11</v>
      </c>
      <c r="B13" s="187" t="s">
        <v>1443</v>
      </c>
      <c r="C13" s="187" t="s">
        <v>336</v>
      </c>
      <c r="D13" s="188">
        <v>60.45</v>
      </c>
    </row>
    <row r="14" spans="1:4" x14ac:dyDescent="0.25">
      <c r="A14" s="187">
        <v>12</v>
      </c>
      <c r="B14" s="187" t="s">
        <v>1444</v>
      </c>
      <c r="C14" s="187" t="s">
        <v>263</v>
      </c>
      <c r="D14" s="188">
        <v>59.65</v>
      </c>
    </row>
    <row r="15" spans="1:4" x14ac:dyDescent="0.25">
      <c r="A15" s="187">
        <v>13</v>
      </c>
      <c r="B15" s="187" t="s">
        <v>1445</v>
      </c>
      <c r="C15" s="187" t="s">
        <v>1446</v>
      </c>
      <c r="D15" s="188">
        <v>57.9</v>
      </c>
    </row>
    <row r="16" spans="1:4" x14ac:dyDescent="0.25">
      <c r="A16" s="187">
        <v>14</v>
      </c>
      <c r="B16" s="187" t="s">
        <v>1447</v>
      </c>
      <c r="C16" s="187" t="s">
        <v>1448</v>
      </c>
      <c r="D16" s="188">
        <v>56.55</v>
      </c>
    </row>
    <row r="17" spans="1:4" x14ac:dyDescent="0.25">
      <c r="A17" s="187">
        <v>15</v>
      </c>
      <c r="B17" s="187" t="s">
        <v>1449</v>
      </c>
      <c r="C17" s="187" t="s">
        <v>724</v>
      </c>
      <c r="D17" s="188">
        <v>51.05</v>
      </c>
    </row>
    <row r="18" spans="1:4" x14ac:dyDescent="0.25">
      <c r="A18" s="187">
        <v>16</v>
      </c>
      <c r="B18" s="187" t="s">
        <v>1450</v>
      </c>
      <c r="C18" s="187" t="s">
        <v>661</v>
      </c>
      <c r="D18" s="188">
        <v>49.45</v>
      </c>
    </row>
    <row r="19" spans="1:4" x14ac:dyDescent="0.25">
      <c r="A19" s="187">
        <v>17</v>
      </c>
      <c r="B19" s="187" t="s">
        <v>1451</v>
      </c>
      <c r="C19" s="187" t="s">
        <v>422</v>
      </c>
      <c r="D19" s="188">
        <v>46.65</v>
      </c>
    </row>
    <row r="20" spans="1:4" x14ac:dyDescent="0.25">
      <c r="A20" s="187">
        <v>18</v>
      </c>
      <c r="B20" s="187" t="s">
        <v>1452</v>
      </c>
      <c r="C20" s="187" t="s">
        <v>1453</v>
      </c>
      <c r="D20" s="188">
        <v>43.65</v>
      </c>
    </row>
    <row r="21" spans="1:4" x14ac:dyDescent="0.25">
      <c r="A21" s="187">
        <v>19</v>
      </c>
      <c r="B21" s="187" t="s">
        <v>1454</v>
      </c>
      <c r="C21" s="187" t="s">
        <v>263</v>
      </c>
      <c r="D21" s="188">
        <v>42.45</v>
      </c>
    </row>
    <row r="22" spans="1:4" x14ac:dyDescent="0.25">
      <c r="A22" s="187">
        <v>20</v>
      </c>
      <c r="B22" s="187" t="s">
        <v>1455</v>
      </c>
      <c r="C22" s="187" t="s">
        <v>303</v>
      </c>
      <c r="D22" s="188">
        <v>42.05</v>
      </c>
    </row>
    <row r="23" spans="1:4" x14ac:dyDescent="0.25">
      <c r="A23" s="187">
        <v>21</v>
      </c>
      <c r="B23" s="187" t="s">
        <v>1456</v>
      </c>
      <c r="C23" s="187" t="s">
        <v>407</v>
      </c>
      <c r="D23" s="188">
        <v>40.450000000000003</v>
      </c>
    </row>
    <row r="24" spans="1:4" x14ac:dyDescent="0.25">
      <c r="A24" s="187">
        <v>22</v>
      </c>
      <c r="B24" s="187" t="s">
        <v>1457</v>
      </c>
      <c r="C24" s="187" t="s">
        <v>1458</v>
      </c>
      <c r="D24" s="188">
        <v>40.399999999999991</v>
      </c>
    </row>
    <row r="25" spans="1:4" x14ac:dyDescent="0.25">
      <c r="A25" s="187">
        <v>23</v>
      </c>
      <c r="B25" s="187" t="s">
        <v>1459</v>
      </c>
      <c r="C25" s="187" t="s">
        <v>267</v>
      </c>
      <c r="D25" s="188">
        <v>36</v>
      </c>
    </row>
    <row r="26" spans="1:4" x14ac:dyDescent="0.25">
      <c r="A26" s="187">
        <v>24</v>
      </c>
      <c r="B26" s="187" t="s">
        <v>1460</v>
      </c>
      <c r="C26" s="187" t="s">
        <v>1461</v>
      </c>
      <c r="D26" s="188">
        <v>35.150000000000006</v>
      </c>
    </row>
    <row r="29" spans="1:4" ht="33.75" customHeight="1" x14ac:dyDescent="0.25">
      <c r="A29" s="544" t="s">
        <v>1462</v>
      </c>
      <c r="B29" s="545"/>
      <c r="C29" s="546"/>
      <c r="D29" s="547" t="s">
        <v>555</v>
      </c>
    </row>
    <row r="30" spans="1:4" x14ac:dyDescent="0.25">
      <c r="A30" s="187">
        <v>1</v>
      </c>
      <c r="B30" s="187" t="s">
        <v>1463</v>
      </c>
      <c r="C30" s="187" t="s">
        <v>455</v>
      </c>
      <c r="D30" s="188">
        <v>73.5</v>
      </c>
    </row>
    <row r="31" spans="1:4" x14ac:dyDescent="0.25">
      <c r="A31" s="187">
        <v>2</v>
      </c>
      <c r="B31" s="187" t="s">
        <v>1464</v>
      </c>
      <c r="C31" s="187" t="s">
        <v>444</v>
      </c>
      <c r="D31" s="188">
        <v>66.25</v>
      </c>
    </row>
    <row r="32" spans="1:4" x14ac:dyDescent="0.25">
      <c r="A32" s="187">
        <v>3</v>
      </c>
      <c r="B32" s="187" t="s">
        <v>1465</v>
      </c>
      <c r="C32" s="187" t="s">
        <v>1466</v>
      </c>
      <c r="D32" s="188">
        <v>61.25</v>
      </c>
    </row>
    <row r="33" spans="1:4" x14ac:dyDescent="0.25">
      <c r="A33" s="187">
        <v>4</v>
      </c>
      <c r="B33" s="187" t="s">
        <v>1467</v>
      </c>
      <c r="C33" s="187" t="s">
        <v>687</v>
      </c>
      <c r="D33" s="188">
        <v>60.65</v>
      </c>
    </row>
    <row r="34" spans="1:4" x14ac:dyDescent="0.25">
      <c r="A34" s="187">
        <v>5</v>
      </c>
      <c r="B34" s="187" t="s">
        <v>1468</v>
      </c>
      <c r="C34" s="187" t="s">
        <v>296</v>
      </c>
      <c r="D34" s="188">
        <v>59.15</v>
      </c>
    </row>
    <row r="35" spans="1:4" x14ac:dyDescent="0.25">
      <c r="A35" s="187">
        <v>6</v>
      </c>
      <c r="B35" s="187" t="s">
        <v>1469</v>
      </c>
      <c r="C35" s="187" t="s">
        <v>1470</v>
      </c>
      <c r="D35" s="188">
        <v>56.199999999999996</v>
      </c>
    </row>
    <row r="36" spans="1:4" x14ac:dyDescent="0.25">
      <c r="A36" s="187">
        <v>7</v>
      </c>
      <c r="B36" s="187" t="s">
        <v>1471</v>
      </c>
      <c r="C36" s="187" t="s">
        <v>404</v>
      </c>
      <c r="D36" s="188">
        <v>56.1</v>
      </c>
    </row>
    <row r="37" spans="1:4" x14ac:dyDescent="0.25">
      <c r="A37" s="187">
        <v>8</v>
      </c>
      <c r="B37" s="187" t="s">
        <v>1472</v>
      </c>
      <c r="C37" s="187" t="s">
        <v>303</v>
      </c>
      <c r="D37" s="188">
        <v>53.35</v>
      </c>
    </row>
    <row r="38" spans="1:4" x14ac:dyDescent="0.25">
      <c r="A38" s="187">
        <v>9</v>
      </c>
      <c r="B38" s="187" t="s">
        <v>1473</v>
      </c>
      <c r="C38" s="187" t="s">
        <v>311</v>
      </c>
      <c r="D38" s="188">
        <v>51.849999999999994</v>
      </c>
    </row>
    <row r="39" spans="1:4" x14ac:dyDescent="0.25">
      <c r="A39" s="187">
        <v>10</v>
      </c>
      <c r="B39" s="187" t="s">
        <v>1474</v>
      </c>
      <c r="C39" s="187" t="s">
        <v>1475</v>
      </c>
      <c r="D39" s="188">
        <v>50.15</v>
      </c>
    </row>
    <row r="40" spans="1:4" x14ac:dyDescent="0.25">
      <c r="A40" s="187">
        <v>11</v>
      </c>
      <c r="B40" s="187" t="s">
        <v>1476</v>
      </c>
      <c r="C40" s="187" t="s">
        <v>372</v>
      </c>
      <c r="D40" s="188">
        <v>50.1</v>
      </c>
    </row>
    <row r="41" spans="1:4" x14ac:dyDescent="0.25">
      <c r="A41" s="187">
        <v>12</v>
      </c>
      <c r="B41" s="187" t="s">
        <v>1477</v>
      </c>
      <c r="C41" s="187" t="s">
        <v>263</v>
      </c>
      <c r="D41" s="188">
        <v>49.65</v>
      </c>
    </row>
    <row r="42" spans="1:4" x14ac:dyDescent="0.25">
      <c r="A42" s="187">
        <v>13</v>
      </c>
      <c r="B42" s="187" t="s">
        <v>1478</v>
      </c>
      <c r="C42" s="187" t="s">
        <v>329</v>
      </c>
      <c r="D42" s="188">
        <v>49.150000000000006</v>
      </c>
    </row>
    <row r="43" spans="1:4" x14ac:dyDescent="0.25">
      <c r="A43" s="187">
        <v>14</v>
      </c>
      <c r="B43" s="187" t="s">
        <v>1479</v>
      </c>
      <c r="C43" s="187" t="s">
        <v>1480</v>
      </c>
      <c r="D43" s="188">
        <v>48.1</v>
      </c>
    </row>
    <row r="44" spans="1:4" x14ac:dyDescent="0.25">
      <c r="A44" s="187">
        <v>15</v>
      </c>
      <c r="B44" s="187" t="s">
        <v>1481</v>
      </c>
      <c r="C44" s="187" t="s">
        <v>420</v>
      </c>
      <c r="D44" s="188">
        <v>48</v>
      </c>
    </row>
    <row r="45" spans="1:4" x14ac:dyDescent="0.25">
      <c r="A45" s="187">
        <v>16</v>
      </c>
      <c r="B45" s="187" t="s">
        <v>1482</v>
      </c>
      <c r="C45" s="187" t="s">
        <v>329</v>
      </c>
      <c r="D45" s="188">
        <v>47.900000000000006</v>
      </c>
    </row>
    <row r="46" spans="1:4" x14ac:dyDescent="0.25">
      <c r="A46" s="187">
        <v>17</v>
      </c>
      <c r="B46" s="187" t="s">
        <v>1483</v>
      </c>
      <c r="C46" s="187" t="s">
        <v>1484</v>
      </c>
      <c r="D46" s="188">
        <v>47.5</v>
      </c>
    </row>
    <row r="47" spans="1:4" x14ac:dyDescent="0.25">
      <c r="A47" s="187">
        <v>18</v>
      </c>
      <c r="B47" s="187" t="s">
        <v>1485</v>
      </c>
      <c r="C47" s="187" t="s">
        <v>728</v>
      </c>
      <c r="D47" s="188">
        <v>46.35</v>
      </c>
    </row>
    <row r="48" spans="1:4" x14ac:dyDescent="0.25">
      <c r="A48" s="187">
        <v>19</v>
      </c>
      <c r="B48" s="187" t="s">
        <v>1486</v>
      </c>
      <c r="C48" s="187" t="s">
        <v>738</v>
      </c>
      <c r="D48" s="188">
        <v>45.55</v>
      </c>
    </row>
    <row r="49" spans="1:4" x14ac:dyDescent="0.25">
      <c r="A49" s="187">
        <v>20</v>
      </c>
      <c r="B49" s="187" t="s">
        <v>1487</v>
      </c>
      <c r="C49" s="187" t="s">
        <v>329</v>
      </c>
      <c r="D49" s="188">
        <v>43.6</v>
      </c>
    </row>
    <row r="50" spans="1:4" x14ac:dyDescent="0.25">
      <c r="A50" s="187">
        <v>21</v>
      </c>
      <c r="B50" s="187" t="s">
        <v>1488</v>
      </c>
      <c r="C50" s="187" t="s">
        <v>282</v>
      </c>
      <c r="D50" s="188">
        <v>41.45</v>
      </c>
    </row>
    <row r="51" spans="1:4" x14ac:dyDescent="0.25">
      <c r="A51" s="187">
        <v>22</v>
      </c>
      <c r="B51" s="187" t="s">
        <v>1489</v>
      </c>
      <c r="C51" s="187" t="s">
        <v>292</v>
      </c>
      <c r="D51" s="188">
        <v>41</v>
      </c>
    </row>
    <row r="52" spans="1:4" x14ac:dyDescent="0.25">
      <c r="A52" s="187">
        <v>23</v>
      </c>
      <c r="B52" s="187" t="s">
        <v>1490</v>
      </c>
      <c r="C52" s="187" t="s">
        <v>728</v>
      </c>
      <c r="D52" s="188">
        <v>40.099999999999994</v>
      </c>
    </row>
    <row r="53" spans="1:4" x14ac:dyDescent="0.25">
      <c r="A53" s="187">
        <v>24</v>
      </c>
      <c r="B53" s="187" t="s">
        <v>1491</v>
      </c>
      <c r="C53" s="187" t="s">
        <v>371</v>
      </c>
      <c r="D53" s="188">
        <v>34.799999999999997</v>
      </c>
    </row>
    <row r="54" spans="1:4" x14ac:dyDescent="0.25">
      <c r="A54" s="187">
        <v>25</v>
      </c>
      <c r="B54" s="187" t="s">
        <v>1492</v>
      </c>
      <c r="C54" s="187" t="s">
        <v>461</v>
      </c>
      <c r="D54" s="188">
        <v>33.049999999999997</v>
      </c>
    </row>
    <row r="57" spans="1:4" ht="43.5" customHeight="1" x14ac:dyDescent="0.25">
      <c r="A57" s="544" t="s">
        <v>1493</v>
      </c>
      <c r="B57" s="546"/>
      <c r="C57" s="547" t="s">
        <v>555</v>
      </c>
    </row>
    <row r="58" spans="1:4" x14ac:dyDescent="0.25">
      <c r="A58" s="187">
        <v>1</v>
      </c>
      <c r="B58" s="190" t="s">
        <v>1494</v>
      </c>
      <c r="C58" s="188">
        <v>82.550000000000011</v>
      </c>
    </row>
    <row r="59" spans="1:4" x14ac:dyDescent="0.25">
      <c r="A59" s="187">
        <v>2</v>
      </c>
      <c r="B59" s="187" t="s">
        <v>1495</v>
      </c>
      <c r="C59" s="188">
        <v>79.449999999999989</v>
      </c>
    </row>
    <row r="60" spans="1:4" x14ac:dyDescent="0.25">
      <c r="A60" s="187">
        <v>3</v>
      </c>
      <c r="B60" s="187" t="s">
        <v>1496</v>
      </c>
      <c r="C60" s="188">
        <v>77.650000000000006</v>
      </c>
    </row>
    <row r="61" spans="1:4" x14ac:dyDescent="0.25">
      <c r="A61" s="187">
        <v>4</v>
      </c>
      <c r="B61" s="187" t="s">
        <v>1497</v>
      </c>
      <c r="C61" s="188">
        <v>74.449999999999989</v>
      </c>
    </row>
    <row r="62" spans="1:4" x14ac:dyDescent="0.25">
      <c r="A62" s="187">
        <v>5</v>
      </c>
      <c r="B62" s="187" t="s">
        <v>1498</v>
      </c>
      <c r="C62" s="188">
        <v>72.150000000000006</v>
      </c>
    </row>
    <row r="63" spans="1:4" x14ac:dyDescent="0.25">
      <c r="A63" s="187">
        <v>6</v>
      </c>
      <c r="B63" s="187" t="s">
        <v>1499</v>
      </c>
      <c r="C63" s="188">
        <v>71.199999999999989</v>
      </c>
    </row>
    <row r="64" spans="1:4" x14ac:dyDescent="0.25">
      <c r="A64" s="187">
        <v>7</v>
      </c>
      <c r="B64" s="187" t="s">
        <v>1500</v>
      </c>
      <c r="C64" s="188">
        <v>71.099999999999994</v>
      </c>
    </row>
    <row r="65" spans="1:3" x14ac:dyDescent="0.25">
      <c r="A65" s="187">
        <v>8</v>
      </c>
      <c r="B65" s="187" t="s">
        <v>1501</v>
      </c>
      <c r="C65" s="188">
        <v>70.55</v>
      </c>
    </row>
    <row r="66" spans="1:3" x14ac:dyDescent="0.25">
      <c r="A66" s="187">
        <v>9</v>
      </c>
      <c r="B66" s="187" t="s">
        <v>1502</v>
      </c>
      <c r="C66" s="188">
        <v>70.399999999999991</v>
      </c>
    </row>
    <row r="67" spans="1:3" x14ac:dyDescent="0.25">
      <c r="A67" s="187">
        <v>10</v>
      </c>
      <c r="B67" s="187" t="s">
        <v>1503</v>
      </c>
      <c r="C67" s="188">
        <v>69.8</v>
      </c>
    </row>
    <row r="68" spans="1:3" x14ac:dyDescent="0.25">
      <c r="A68" s="187">
        <v>11</v>
      </c>
      <c r="B68" s="187" t="s">
        <v>1504</v>
      </c>
      <c r="C68" s="188">
        <v>69.75</v>
      </c>
    </row>
    <row r="69" spans="1:3" x14ac:dyDescent="0.25">
      <c r="A69" s="187">
        <v>12</v>
      </c>
      <c r="B69" s="187" t="s">
        <v>1505</v>
      </c>
      <c r="C69" s="188">
        <v>69.100000000000009</v>
      </c>
    </row>
    <row r="70" spans="1:3" x14ac:dyDescent="0.25">
      <c r="A70" s="187">
        <v>13</v>
      </c>
      <c r="B70" s="187" t="s">
        <v>1506</v>
      </c>
      <c r="C70" s="188">
        <v>68.349999999999994</v>
      </c>
    </row>
    <row r="71" spans="1:3" x14ac:dyDescent="0.25">
      <c r="A71" s="187">
        <v>14</v>
      </c>
      <c r="B71" s="190" t="s">
        <v>1507</v>
      </c>
      <c r="C71" s="188">
        <v>65.550000000000011</v>
      </c>
    </row>
    <row r="72" spans="1:3" x14ac:dyDescent="0.25">
      <c r="A72" s="187">
        <v>15</v>
      </c>
      <c r="B72" s="187" t="s">
        <v>1508</v>
      </c>
      <c r="C72" s="188">
        <v>65.400000000000006</v>
      </c>
    </row>
    <row r="73" spans="1:3" x14ac:dyDescent="0.25">
      <c r="A73" s="187">
        <v>16</v>
      </c>
      <c r="B73" s="187" t="s">
        <v>1509</v>
      </c>
      <c r="C73" s="188">
        <v>64.349999999999994</v>
      </c>
    </row>
    <row r="74" spans="1:3" x14ac:dyDescent="0.25">
      <c r="A74" s="187">
        <v>17</v>
      </c>
      <c r="B74" s="187" t="s">
        <v>1510</v>
      </c>
      <c r="C74" s="188">
        <v>63.6</v>
      </c>
    </row>
    <row r="75" spans="1:3" x14ac:dyDescent="0.25">
      <c r="A75" s="187">
        <v>18</v>
      </c>
      <c r="B75" s="188" t="s">
        <v>1511</v>
      </c>
      <c r="C75" s="188">
        <v>63.6</v>
      </c>
    </row>
    <row r="76" spans="1:3" x14ac:dyDescent="0.25">
      <c r="A76" s="187">
        <v>19</v>
      </c>
      <c r="B76" s="187" t="s">
        <v>1512</v>
      </c>
      <c r="C76" s="188">
        <v>62.45</v>
      </c>
    </row>
    <row r="77" spans="1:3" x14ac:dyDescent="0.25">
      <c r="A77" s="187">
        <v>20</v>
      </c>
      <c r="B77" s="187" t="s">
        <v>1513</v>
      </c>
      <c r="C77" s="188">
        <v>62.4</v>
      </c>
    </row>
    <row r="78" spans="1:3" x14ac:dyDescent="0.25">
      <c r="A78" s="187">
        <v>21</v>
      </c>
      <c r="B78" s="187" t="s">
        <v>1514</v>
      </c>
      <c r="C78" s="188">
        <v>62</v>
      </c>
    </row>
    <row r="79" spans="1:3" x14ac:dyDescent="0.25">
      <c r="A79" s="187">
        <v>22</v>
      </c>
      <c r="B79" s="187" t="s">
        <v>1515</v>
      </c>
      <c r="C79" s="188">
        <v>60.35</v>
      </c>
    </row>
    <row r="80" spans="1:3" x14ac:dyDescent="0.25">
      <c r="A80" s="187">
        <v>23</v>
      </c>
      <c r="B80" s="187" t="s">
        <v>1516</v>
      </c>
      <c r="C80" s="188">
        <v>57.75</v>
      </c>
    </row>
    <row r="81" spans="1:3" x14ac:dyDescent="0.25">
      <c r="A81" s="187">
        <v>24</v>
      </c>
      <c r="B81" s="187" t="s">
        <v>1517</v>
      </c>
      <c r="C81" s="188">
        <v>57.1</v>
      </c>
    </row>
    <row r="82" spans="1:3" x14ac:dyDescent="0.25">
      <c r="A82" s="187">
        <v>25</v>
      </c>
      <c r="B82" s="187" t="s">
        <v>1518</v>
      </c>
      <c r="C82" s="188">
        <v>55.75</v>
      </c>
    </row>
    <row r="83" spans="1:3" x14ac:dyDescent="0.25">
      <c r="A83" s="187">
        <v>26</v>
      </c>
      <c r="B83" s="187" t="s">
        <v>1519</v>
      </c>
      <c r="C83" s="188">
        <v>55.65</v>
      </c>
    </row>
    <row r="84" spans="1:3" x14ac:dyDescent="0.25">
      <c r="A84" s="187">
        <v>27</v>
      </c>
      <c r="B84" s="187" t="s">
        <v>1520</v>
      </c>
      <c r="C84" s="188">
        <v>53.650000000000006</v>
      </c>
    </row>
    <row r="85" spans="1:3" x14ac:dyDescent="0.25">
      <c r="A85" s="187"/>
      <c r="B85" s="187"/>
      <c r="C85" s="188"/>
    </row>
    <row r="86" spans="1:3" ht="43.5" customHeight="1" x14ac:dyDescent="0.25">
      <c r="A86" s="544" t="s">
        <v>1521</v>
      </c>
      <c r="B86" s="546"/>
      <c r="C86" s="188"/>
    </row>
    <row r="87" spans="1:3" x14ac:dyDescent="0.25">
      <c r="A87" s="187">
        <v>1</v>
      </c>
      <c r="B87" s="187" t="s">
        <v>1522</v>
      </c>
      <c r="C87" s="188">
        <v>53.2</v>
      </c>
    </row>
    <row r="88" spans="1:3" x14ac:dyDescent="0.25">
      <c r="A88" s="187">
        <v>2</v>
      </c>
      <c r="B88" s="187" t="s">
        <v>1523</v>
      </c>
      <c r="C88" s="188">
        <v>52.85</v>
      </c>
    </row>
    <row r="89" spans="1:3" x14ac:dyDescent="0.25">
      <c r="A89" s="187">
        <v>3</v>
      </c>
      <c r="B89" s="187" t="s">
        <v>1524</v>
      </c>
      <c r="C89" s="188">
        <v>52.15</v>
      </c>
    </row>
    <row r="90" spans="1:3" x14ac:dyDescent="0.25">
      <c r="A90" s="187">
        <v>4</v>
      </c>
      <c r="B90" s="187" t="s">
        <v>1525</v>
      </c>
      <c r="C90" s="188">
        <v>51.25</v>
      </c>
    </row>
    <row r="91" spans="1:3" x14ac:dyDescent="0.25">
      <c r="A91" s="187">
        <v>5</v>
      </c>
      <c r="B91" s="187" t="s">
        <v>1526</v>
      </c>
      <c r="C91" s="188">
        <v>51.099999999999994</v>
      </c>
    </row>
    <row r="92" spans="1:3" x14ac:dyDescent="0.25">
      <c r="A92" s="187">
        <v>6</v>
      </c>
      <c r="B92" s="187" t="s">
        <v>1527</v>
      </c>
      <c r="C92" s="188">
        <v>49.4</v>
      </c>
    </row>
    <row r="93" spans="1:3" x14ac:dyDescent="0.25">
      <c r="A93" s="187">
        <v>7</v>
      </c>
      <c r="B93" s="187" t="s">
        <v>1528</v>
      </c>
      <c r="C93" s="188">
        <v>45.6</v>
      </c>
    </row>
    <row r="94" spans="1:3" x14ac:dyDescent="0.25">
      <c r="A94" s="187">
        <v>8</v>
      </c>
      <c r="B94" s="187" t="s">
        <v>1529</v>
      </c>
      <c r="C94" s="188">
        <v>41.85</v>
      </c>
    </row>
    <row r="95" spans="1:3" x14ac:dyDescent="0.25">
      <c r="A95" s="187">
        <v>9</v>
      </c>
      <c r="B95" s="187" t="s">
        <v>1530</v>
      </c>
      <c r="C95" s="188">
        <v>39.450000000000003</v>
      </c>
    </row>
    <row r="96" spans="1:3" x14ac:dyDescent="0.25">
      <c r="A96" s="187">
        <v>10</v>
      </c>
      <c r="B96" s="187" t="s">
        <v>1531</v>
      </c>
      <c r="C96" s="188">
        <v>38.65</v>
      </c>
    </row>
    <row r="98" spans="1:7" ht="60" customHeight="1" x14ac:dyDescent="0.25">
      <c r="A98" s="187"/>
      <c r="B98" s="548" t="s">
        <v>1532</v>
      </c>
      <c r="C98" s="548"/>
      <c r="D98" s="548"/>
      <c r="E98" s="548"/>
      <c r="F98" s="548"/>
      <c r="G98" s="548"/>
    </row>
    <row r="99" spans="1:7" x14ac:dyDescent="0.25">
      <c r="A99" s="187"/>
      <c r="B99" s="188" t="s">
        <v>257</v>
      </c>
      <c r="C99" s="188"/>
      <c r="D99" s="188" t="s">
        <v>566</v>
      </c>
      <c r="E99" s="188" t="s">
        <v>555</v>
      </c>
      <c r="F99" s="188"/>
      <c r="G99" s="188"/>
    </row>
    <row r="100" spans="1:7" x14ac:dyDescent="0.25">
      <c r="A100" s="187">
        <v>1</v>
      </c>
      <c r="B100" s="188" t="s">
        <v>1533</v>
      </c>
      <c r="C100" s="188" t="s">
        <v>1534</v>
      </c>
      <c r="D100" s="188" t="s">
        <v>1535</v>
      </c>
      <c r="E100" s="188">
        <v>84.45</v>
      </c>
      <c r="F100" s="188"/>
      <c r="G100" s="188"/>
    </row>
    <row r="101" spans="1:7" x14ac:dyDescent="0.25">
      <c r="A101" s="187">
        <v>2</v>
      </c>
      <c r="B101" s="188" t="s">
        <v>1536</v>
      </c>
      <c r="C101" s="188" t="s">
        <v>1537</v>
      </c>
      <c r="D101" s="188" t="s">
        <v>741</v>
      </c>
      <c r="E101" s="188">
        <v>83.5</v>
      </c>
      <c r="F101" s="188"/>
      <c r="G101" s="188"/>
    </row>
    <row r="102" spans="1:7" x14ac:dyDescent="0.25">
      <c r="A102" s="187">
        <v>3</v>
      </c>
      <c r="B102" s="188" t="s">
        <v>1538</v>
      </c>
      <c r="C102" s="188" t="s">
        <v>1539</v>
      </c>
      <c r="D102" s="188" t="s">
        <v>1540</v>
      </c>
      <c r="E102" s="188">
        <v>83.15</v>
      </c>
      <c r="F102" s="188"/>
      <c r="G102" s="188"/>
    </row>
    <row r="103" spans="1:7" x14ac:dyDescent="0.25">
      <c r="A103" s="187">
        <v>4</v>
      </c>
      <c r="B103" s="188" t="s">
        <v>361</v>
      </c>
      <c r="C103" s="188" t="s">
        <v>1541</v>
      </c>
      <c r="D103" s="188" t="s">
        <v>1542</v>
      </c>
      <c r="E103" s="188">
        <v>83.05</v>
      </c>
      <c r="F103" s="188"/>
      <c r="G103" s="188"/>
    </row>
    <row r="104" spans="1:7" x14ac:dyDescent="0.25">
      <c r="A104" s="187">
        <v>5</v>
      </c>
      <c r="B104" s="188" t="s">
        <v>331</v>
      </c>
      <c r="C104" s="188" t="s">
        <v>1543</v>
      </c>
      <c r="D104" s="188" t="s">
        <v>263</v>
      </c>
      <c r="E104" s="188">
        <v>82.649999999999991</v>
      </c>
      <c r="F104" s="188"/>
      <c r="G104" s="188"/>
    </row>
    <row r="105" spans="1:7" x14ac:dyDescent="0.25">
      <c r="A105" s="187">
        <v>6</v>
      </c>
      <c r="B105" s="188" t="s">
        <v>652</v>
      </c>
      <c r="C105" s="188" t="s">
        <v>1544</v>
      </c>
      <c r="D105" s="188" t="s">
        <v>1545</v>
      </c>
      <c r="E105" s="188">
        <v>81.400000000000006</v>
      </c>
      <c r="F105" s="188"/>
      <c r="G105" s="188"/>
    </row>
    <row r="106" spans="1:7" x14ac:dyDescent="0.25">
      <c r="A106" s="187">
        <v>7</v>
      </c>
      <c r="B106" s="188" t="s">
        <v>412</v>
      </c>
      <c r="C106" s="188" t="s">
        <v>1546</v>
      </c>
      <c r="D106" s="188" t="s">
        <v>344</v>
      </c>
      <c r="E106" s="188">
        <v>81.099999999999994</v>
      </c>
      <c r="F106" s="188"/>
      <c r="G106" s="188"/>
    </row>
    <row r="107" spans="1:7" x14ac:dyDescent="0.25">
      <c r="A107" s="187">
        <v>8</v>
      </c>
      <c r="B107" s="188" t="s">
        <v>469</v>
      </c>
      <c r="C107" s="188" t="s">
        <v>1547</v>
      </c>
      <c r="D107" s="188" t="s">
        <v>326</v>
      </c>
      <c r="E107" s="188">
        <v>80.650000000000006</v>
      </c>
      <c r="F107" s="188"/>
      <c r="G107" s="188"/>
    </row>
    <row r="108" spans="1:7" x14ac:dyDescent="0.25">
      <c r="A108" s="187">
        <v>9</v>
      </c>
      <c r="B108" s="188" t="s">
        <v>638</v>
      </c>
      <c r="C108" s="188" t="s">
        <v>1548</v>
      </c>
      <c r="D108" s="188" t="s">
        <v>420</v>
      </c>
      <c r="E108" s="188">
        <v>80.55</v>
      </c>
      <c r="F108" s="188"/>
      <c r="G108" s="188"/>
    </row>
    <row r="109" spans="1:7" x14ac:dyDescent="0.25">
      <c r="A109" s="187">
        <v>10</v>
      </c>
      <c r="B109" s="188" t="s">
        <v>1549</v>
      </c>
      <c r="C109" s="188" t="s">
        <v>1550</v>
      </c>
      <c r="D109" s="188" t="s">
        <v>263</v>
      </c>
      <c r="E109" s="188">
        <v>80.400000000000006</v>
      </c>
      <c r="F109" s="188"/>
      <c r="G109" s="188"/>
    </row>
    <row r="110" spans="1:7" x14ac:dyDescent="0.25">
      <c r="A110" s="187">
        <v>11</v>
      </c>
      <c r="B110" s="188" t="s">
        <v>1551</v>
      </c>
      <c r="C110" s="188" t="s">
        <v>1552</v>
      </c>
      <c r="D110" s="188" t="s">
        <v>272</v>
      </c>
      <c r="E110" s="188">
        <v>80.3</v>
      </c>
      <c r="F110" s="188"/>
      <c r="G110" s="188"/>
    </row>
    <row r="111" spans="1:7" x14ac:dyDescent="0.25">
      <c r="A111" s="187">
        <v>12</v>
      </c>
      <c r="B111" s="188" t="s">
        <v>1553</v>
      </c>
      <c r="C111" s="188" t="s">
        <v>1554</v>
      </c>
      <c r="D111" s="188" t="s">
        <v>698</v>
      </c>
      <c r="E111" s="188">
        <v>80</v>
      </c>
      <c r="F111" s="188"/>
      <c r="G111" s="188"/>
    </row>
    <row r="112" spans="1:7" x14ac:dyDescent="0.25">
      <c r="A112" s="187">
        <v>13</v>
      </c>
      <c r="B112" s="188" t="s">
        <v>1555</v>
      </c>
      <c r="C112" s="188" t="s">
        <v>1556</v>
      </c>
      <c r="D112" s="188" t="s">
        <v>1557</v>
      </c>
      <c r="E112" s="188">
        <v>79.900000000000006</v>
      </c>
      <c r="F112" s="188"/>
      <c r="G112" s="188"/>
    </row>
    <row r="113" spans="1:7" x14ac:dyDescent="0.25">
      <c r="A113" s="187">
        <v>14</v>
      </c>
      <c r="B113" s="188" t="s">
        <v>433</v>
      </c>
      <c r="C113" s="188" t="s">
        <v>1558</v>
      </c>
      <c r="D113" s="188" t="s">
        <v>327</v>
      </c>
      <c r="E113" s="188">
        <v>79.300000000000011</v>
      </c>
      <c r="F113" s="188"/>
      <c r="G113" s="188"/>
    </row>
    <row r="114" spans="1:7" x14ac:dyDescent="0.25">
      <c r="A114" s="187">
        <v>15</v>
      </c>
      <c r="B114" s="188" t="s">
        <v>474</v>
      </c>
      <c r="C114" s="188" t="s">
        <v>1559</v>
      </c>
      <c r="D114" s="188" t="s">
        <v>430</v>
      </c>
      <c r="E114" s="188">
        <v>79.150000000000006</v>
      </c>
      <c r="F114" s="188"/>
      <c r="G114" s="188"/>
    </row>
    <row r="115" spans="1:7" x14ac:dyDescent="0.25">
      <c r="A115" s="187">
        <v>16</v>
      </c>
      <c r="B115" s="188" t="s">
        <v>474</v>
      </c>
      <c r="C115" s="188" t="s">
        <v>1560</v>
      </c>
      <c r="D115" s="188" t="s">
        <v>320</v>
      </c>
      <c r="E115" s="188">
        <v>78.900000000000006</v>
      </c>
      <c r="F115" s="188"/>
      <c r="G115" s="188"/>
    </row>
    <row r="116" spans="1:7" x14ac:dyDescent="0.25">
      <c r="A116" s="187">
        <v>17</v>
      </c>
      <c r="B116" s="188" t="s">
        <v>302</v>
      </c>
      <c r="C116" s="188" t="s">
        <v>1561</v>
      </c>
      <c r="D116" s="188" t="s">
        <v>1562</v>
      </c>
      <c r="E116" s="188">
        <v>78.449999999999989</v>
      </c>
      <c r="F116" s="188"/>
      <c r="G116" s="188"/>
    </row>
    <row r="117" spans="1:7" x14ac:dyDescent="0.25">
      <c r="A117" s="187">
        <v>18</v>
      </c>
      <c r="B117" s="188" t="s">
        <v>1563</v>
      </c>
      <c r="C117" s="188" t="s">
        <v>1564</v>
      </c>
      <c r="D117" s="188" t="s">
        <v>322</v>
      </c>
      <c r="E117" s="188">
        <v>78</v>
      </c>
      <c r="F117" s="188"/>
      <c r="G117" s="188"/>
    </row>
    <row r="118" spans="1:7" x14ac:dyDescent="0.25">
      <c r="A118" s="187">
        <v>19</v>
      </c>
      <c r="B118" s="188" t="s">
        <v>384</v>
      </c>
      <c r="C118" s="188" t="s">
        <v>1565</v>
      </c>
      <c r="D118" s="188" t="s">
        <v>423</v>
      </c>
      <c r="E118" s="188">
        <v>77.599999999999994</v>
      </c>
      <c r="F118" s="188"/>
      <c r="G118" s="188"/>
    </row>
    <row r="119" spans="1:7" x14ac:dyDescent="0.25">
      <c r="A119" s="187">
        <v>20</v>
      </c>
      <c r="B119" s="188" t="s">
        <v>1566</v>
      </c>
      <c r="C119" s="188" t="s">
        <v>1567</v>
      </c>
      <c r="D119" s="188" t="s">
        <v>738</v>
      </c>
      <c r="E119" s="188">
        <v>77.55</v>
      </c>
      <c r="F119" s="188"/>
      <c r="G119" s="188"/>
    </row>
    <row r="120" spans="1:7" x14ac:dyDescent="0.25">
      <c r="A120" s="187">
        <v>21</v>
      </c>
      <c r="B120" s="188" t="s">
        <v>637</v>
      </c>
      <c r="C120" s="188" t="s">
        <v>1568</v>
      </c>
      <c r="D120" s="188" t="s">
        <v>617</v>
      </c>
      <c r="E120" s="188">
        <v>77.400000000000006</v>
      </c>
      <c r="F120" s="188"/>
      <c r="G120" s="188"/>
    </row>
    <row r="121" spans="1:7" x14ac:dyDescent="0.25">
      <c r="A121" s="187">
        <v>22</v>
      </c>
      <c r="B121" s="188" t="s">
        <v>1569</v>
      </c>
      <c r="C121" s="188" t="s">
        <v>1570</v>
      </c>
      <c r="D121" s="188" t="s">
        <v>389</v>
      </c>
      <c r="E121" s="188">
        <v>77.099999999999994</v>
      </c>
      <c r="F121" s="188"/>
      <c r="G121" s="188"/>
    </row>
    <row r="122" spans="1:7" x14ac:dyDescent="0.25">
      <c r="A122" s="187">
        <v>23</v>
      </c>
      <c r="B122" s="188" t="s">
        <v>1571</v>
      </c>
      <c r="C122" s="188" t="s">
        <v>1572</v>
      </c>
      <c r="D122" s="188" t="s">
        <v>738</v>
      </c>
      <c r="E122" s="188">
        <v>76.900000000000006</v>
      </c>
      <c r="F122" s="188"/>
      <c r="G122" s="188"/>
    </row>
    <row r="123" spans="1:7" x14ac:dyDescent="0.25">
      <c r="A123" s="187">
        <v>24</v>
      </c>
      <c r="B123" s="188" t="s">
        <v>1573</v>
      </c>
      <c r="C123" s="188" t="s">
        <v>1564</v>
      </c>
      <c r="D123" s="188" t="s">
        <v>738</v>
      </c>
      <c r="E123" s="188">
        <v>76.849999999999994</v>
      </c>
      <c r="F123" s="188"/>
      <c r="G123" s="188"/>
    </row>
    <row r="124" spans="1:7" x14ac:dyDescent="0.25">
      <c r="A124" s="187">
        <v>25</v>
      </c>
      <c r="B124" s="188" t="s">
        <v>1574</v>
      </c>
      <c r="C124" s="188" t="s">
        <v>1575</v>
      </c>
      <c r="D124" s="188" t="s">
        <v>646</v>
      </c>
      <c r="E124" s="188">
        <v>76.8</v>
      </c>
      <c r="F124" s="188"/>
      <c r="G124" s="188"/>
    </row>
    <row r="125" spans="1:7" x14ac:dyDescent="0.25">
      <c r="A125" s="187">
        <v>26</v>
      </c>
      <c r="B125" s="188" t="s">
        <v>339</v>
      </c>
      <c r="C125" s="188" t="s">
        <v>1564</v>
      </c>
      <c r="D125" s="188" t="s">
        <v>468</v>
      </c>
      <c r="E125" s="188">
        <v>76.3</v>
      </c>
      <c r="F125" s="188"/>
      <c r="G125" s="188"/>
    </row>
    <row r="126" spans="1:7" x14ac:dyDescent="0.25">
      <c r="A126" s="187">
        <v>27</v>
      </c>
      <c r="B126" s="188" t="s">
        <v>421</v>
      </c>
      <c r="C126" s="188" t="s">
        <v>1556</v>
      </c>
      <c r="D126" s="188" t="s">
        <v>660</v>
      </c>
      <c r="E126" s="188">
        <v>75.800000000000011</v>
      </c>
      <c r="F126" s="188"/>
      <c r="G126" s="188"/>
    </row>
    <row r="127" spans="1:7" x14ac:dyDescent="0.25">
      <c r="A127" s="187">
        <v>28</v>
      </c>
      <c r="B127" s="188" t="s">
        <v>1576</v>
      </c>
      <c r="C127" s="188" t="s">
        <v>1577</v>
      </c>
      <c r="D127" s="188" t="s">
        <v>354</v>
      </c>
      <c r="E127" s="188">
        <v>75.699999999999989</v>
      </c>
      <c r="F127" s="188"/>
      <c r="G127" s="188"/>
    </row>
    <row r="128" spans="1:7" x14ac:dyDescent="0.25">
      <c r="A128" s="187">
        <v>29</v>
      </c>
      <c r="B128" s="188" t="s">
        <v>1578</v>
      </c>
      <c r="C128" s="188" t="s">
        <v>1579</v>
      </c>
      <c r="D128" s="188" t="s">
        <v>263</v>
      </c>
      <c r="E128" s="188">
        <v>75.599999999999994</v>
      </c>
      <c r="F128" s="188"/>
      <c r="G128" s="188"/>
    </row>
    <row r="129" spans="1:7" x14ac:dyDescent="0.25">
      <c r="A129" s="187">
        <v>30</v>
      </c>
      <c r="B129" s="188" t="s">
        <v>268</v>
      </c>
      <c r="C129" s="188" t="s">
        <v>1580</v>
      </c>
      <c r="D129" s="188" t="s">
        <v>627</v>
      </c>
      <c r="E129" s="188">
        <v>75.55</v>
      </c>
      <c r="F129" s="188"/>
      <c r="G129" s="188"/>
    </row>
    <row r="130" spans="1:7" x14ac:dyDescent="0.25">
      <c r="A130" s="187">
        <v>31</v>
      </c>
      <c r="B130" s="188" t="s">
        <v>379</v>
      </c>
      <c r="C130" s="188" t="s">
        <v>1581</v>
      </c>
      <c r="D130" s="188" t="s">
        <v>350</v>
      </c>
      <c r="E130" s="188">
        <v>75.3</v>
      </c>
      <c r="F130" s="188"/>
      <c r="G130" s="188"/>
    </row>
    <row r="131" spans="1:7" x14ac:dyDescent="0.25">
      <c r="A131" s="187">
        <v>32</v>
      </c>
      <c r="B131" s="188" t="s">
        <v>1582</v>
      </c>
      <c r="C131" s="188" t="s">
        <v>1583</v>
      </c>
      <c r="D131" s="188" t="s">
        <v>326</v>
      </c>
      <c r="E131" s="188">
        <v>75.05</v>
      </c>
      <c r="F131" s="188"/>
      <c r="G131" s="188"/>
    </row>
    <row r="132" spans="1:7" x14ac:dyDescent="0.25">
      <c r="A132" s="187">
        <v>33</v>
      </c>
      <c r="B132" s="188" t="s">
        <v>598</v>
      </c>
      <c r="C132" s="188" t="s">
        <v>1584</v>
      </c>
      <c r="D132" s="188" t="s">
        <v>470</v>
      </c>
      <c r="E132" s="188">
        <v>75.05</v>
      </c>
      <c r="F132" s="188"/>
      <c r="G132" s="188"/>
    </row>
    <row r="133" spans="1:7" x14ac:dyDescent="0.25">
      <c r="A133" s="187">
        <v>34</v>
      </c>
      <c r="B133" s="188" t="s">
        <v>1585</v>
      </c>
      <c r="C133" s="188" t="s">
        <v>1586</v>
      </c>
      <c r="D133" s="188" t="s">
        <v>388</v>
      </c>
      <c r="E133" s="188">
        <v>74.900000000000006</v>
      </c>
      <c r="F133" s="188"/>
      <c r="G133" s="188"/>
    </row>
    <row r="134" spans="1:7" x14ac:dyDescent="0.25">
      <c r="A134" s="187">
        <v>35</v>
      </c>
      <c r="B134" s="188" t="s">
        <v>1587</v>
      </c>
      <c r="C134" s="188" t="s">
        <v>1588</v>
      </c>
      <c r="D134" s="188" t="s">
        <v>1589</v>
      </c>
      <c r="E134" s="188">
        <v>74.699999999999989</v>
      </c>
      <c r="F134" s="188"/>
      <c r="G134" s="188"/>
    </row>
    <row r="135" spans="1:7" x14ac:dyDescent="0.25">
      <c r="A135" s="187">
        <v>36</v>
      </c>
      <c r="B135" s="188" t="s">
        <v>1590</v>
      </c>
      <c r="C135" s="188" t="s">
        <v>1591</v>
      </c>
      <c r="D135" s="188" t="s">
        <v>463</v>
      </c>
      <c r="E135" s="188">
        <v>74.399999999999991</v>
      </c>
      <c r="F135" s="188"/>
      <c r="G135" s="188"/>
    </row>
    <row r="136" spans="1:7" x14ac:dyDescent="0.25">
      <c r="A136" s="187">
        <v>37</v>
      </c>
      <c r="B136" s="188" t="s">
        <v>1592</v>
      </c>
      <c r="C136" s="188" t="s">
        <v>1556</v>
      </c>
      <c r="D136" s="188" t="s">
        <v>660</v>
      </c>
      <c r="E136" s="188">
        <v>74.099999999999994</v>
      </c>
      <c r="F136" s="188"/>
      <c r="G136" s="188"/>
    </row>
    <row r="137" spans="1:7" x14ac:dyDescent="0.25">
      <c r="A137" s="187">
        <v>38</v>
      </c>
      <c r="B137" s="188" t="s">
        <v>280</v>
      </c>
      <c r="C137" s="188" t="s">
        <v>1593</v>
      </c>
      <c r="D137" s="188" t="s">
        <v>263</v>
      </c>
      <c r="E137" s="188">
        <v>74.05</v>
      </c>
      <c r="F137" s="188"/>
      <c r="G137" s="188"/>
    </row>
    <row r="138" spans="1:7" x14ac:dyDescent="0.25">
      <c r="A138" s="187">
        <v>39</v>
      </c>
      <c r="B138" s="188" t="s">
        <v>462</v>
      </c>
      <c r="C138" s="188" t="s">
        <v>1594</v>
      </c>
      <c r="D138" s="188" t="s">
        <v>727</v>
      </c>
      <c r="E138" s="188">
        <v>74</v>
      </c>
      <c r="F138" s="188"/>
      <c r="G138" s="188"/>
    </row>
    <row r="139" spans="1:7" x14ac:dyDescent="0.25">
      <c r="A139" s="187">
        <v>40</v>
      </c>
      <c r="B139" s="188" t="s">
        <v>1595</v>
      </c>
      <c r="C139" s="188" t="s">
        <v>1596</v>
      </c>
      <c r="D139" s="188" t="s">
        <v>263</v>
      </c>
      <c r="E139" s="188">
        <v>73.5</v>
      </c>
      <c r="F139" s="188"/>
      <c r="G139" s="188"/>
    </row>
    <row r="140" spans="1:7" x14ac:dyDescent="0.25">
      <c r="A140" s="187">
        <v>41</v>
      </c>
      <c r="B140" s="188" t="s">
        <v>737</v>
      </c>
      <c r="C140" s="188" t="s">
        <v>1597</v>
      </c>
      <c r="D140" s="188" t="s">
        <v>263</v>
      </c>
      <c r="E140" s="188">
        <v>73.25</v>
      </c>
      <c r="F140" s="188"/>
      <c r="G140" s="188"/>
    </row>
    <row r="141" spans="1:7" x14ac:dyDescent="0.25">
      <c r="A141" s="187">
        <v>42</v>
      </c>
      <c r="B141" s="188" t="s">
        <v>368</v>
      </c>
      <c r="C141" s="188" t="s">
        <v>1598</v>
      </c>
      <c r="D141" s="188" t="s">
        <v>408</v>
      </c>
      <c r="E141" s="188">
        <v>73.199999999999989</v>
      </c>
      <c r="F141" s="188"/>
      <c r="G141" s="188"/>
    </row>
    <row r="142" spans="1:7" x14ac:dyDescent="0.25">
      <c r="A142" s="187">
        <v>43</v>
      </c>
      <c r="B142" s="188" t="s">
        <v>417</v>
      </c>
      <c r="C142" s="188" t="s">
        <v>1599</v>
      </c>
      <c r="D142" s="188" t="s">
        <v>1600</v>
      </c>
      <c r="E142" s="188">
        <v>72.95</v>
      </c>
      <c r="F142" s="188"/>
      <c r="G142" s="188"/>
    </row>
    <row r="143" spans="1:7" x14ac:dyDescent="0.25">
      <c r="A143" s="187">
        <v>44</v>
      </c>
      <c r="B143" s="188" t="s">
        <v>1601</v>
      </c>
      <c r="C143" s="188" t="s">
        <v>1602</v>
      </c>
      <c r="D143" s="188" t="s">
        <v>738</v>
      </c>
      <c r="E143" s="188">
        <v>72.75</v>
      </c>
      <c r="F143" s="188"/>
      <c r="G143" s="188"/>
    </row>
    <row r="144" spans="1:7" x14ac:dyDescent="0.25">
      <c r="A144" s="187">
        <v>45</v>
      </c>
      <c r="B144" s="188" t="s">
        <v>288</v>
      </c>
      <c r="C144" s="188" t="s">
        <v>1603</v>
      </c>
      <c r="D144" s="188" t="s">
        <v>595</v>
      </c>
      <c r="E144" s="188">
        <v>72.650000000000006</v>
      </c>
      <c r="F144" s="188"/>
      <c r="G144" s="188"/>
    </row>
    <row r="145" spans="1:7" x14ac:dyDescent="0.25">
      <c r="A145" s="187">
        <v>46</v>
      </c>
      <c r="B145" s="188" t="s">
        <v>1604</v>
      </c>
      <c r="C145" s="188" t="s">
        <v>1605</v>
      </c>
      <c r="D145" s="188" t="s">
        <v>1606</v>
      </c>
      <c r="E145" s="188">
        <v>72.55</v>
      </c>
      <c r="F145" s="188"/>
      <c r="G145" s="188"/>
    </row>
    <row r="146" spans="1:7" x14ac:dyDescent="0.25">
      <c r="A146" s="187">
        <v>47</v>
      </c>
      <c r="B146" s="188" t="s">
        <v>293</v>
      </c>
      <c r="C146" s="188" t="s">
        <v>1558</v>
      </c>
      <c r="D146" s="188" t="s">
        <v>303</v>
      </c>
      <c r="E146" s="188">
        <v>72.5</v>
      </c>
      <c r="F146" s="188"/>
      <c r="G146" s="188"/>
    </row>
    <row r="147" spans="1:7" x14ac:dyDescent="0.25">
      <c r="A147" s="187">
        <v>48</v>
      </c>
      <c r="B147" s="188" t="s">
        <v>1582</v>
      </c>
      <c r="C147" s="188" t="s">
        <v>1565</v>
      </c>
      <c r="D147" s="188" t="s">
        <v>621</v>
      </c>
      <c r="E147" s="188">
        <v>72.45</v>
      </c>
      <c r="F147" s="188"/>
      <c r="G147" s="188"/>
    </row>
    <row r="148" spans="1:7" x14ac:dyDescent="0.25">
      <c r="A148" s="187">
        <v>49</v>
      </c>
      <c r="B148" s="188" t="s">
        <v>297</v>
      </c>
      <c r="C148" s="188" t="s">
        <v>1607</v>
      </c>
      <c r="D148" s="188" t="s">
        <v>303</v>
      </c>
      <c r="E148" s="188">
        <v>72.3</v>
      </c>
      <c r="F148" s="188"/>
      <c r="G148" s="188"/>
    </row>
    <row r="149" spans="1:7" x14ac:dyDescent="0.25">
      <c r="A149" s="187">
        <v>50</v>
      </c>
      <c r="B149" s="188" t="s">
        <v>307</v>
      </c>
      <c r="C149" s="188" t="s">
        <v>1608</v>
      </c>
      <c r="D149" s="188" t="s">
        <v>1609</v>
      </c>
      <c r="E149" s="188">
        <v>72</v>
      </c>
      <c r="F149" s="188"/>
      <c r="G149" s="188"/>
    </row>
    <row r="150" spans="1:7" x14ac:dyDescent="0.25">
      <c r="A150" s="187">
        <v>51</v>
      </c>
      <c r="B150" s="188" t="s">
        <v>297</v>
      </c>
      <c r="C150" s="188" t="s">
        <v>1610</v>
      </c>
      <c r="D150" s="188" t="s">
        <v>333</v>
      </c>
      <c r="E150" s="188">
        <v>71.8</v>
      </c>
      <c r="F150" s="188"/>
      <c r="G150" s="188"/>
    </row>
    <row r="151" spans="1:7" x14ac:dyDescent="0.25">
      <c r="A151" s="187">
        <v>52</v>
      </c>
      <c r="B151" s="188" t="s">
        <v>675</v>
      </c>
      <c r="C151" s="188" t="s">
        <v>1554</v>
      </c>
      <c r="D151" s="188" t="s">
        <v>299</v>
      </c>
      <c r="E151" s="188">
        <v>71.599999999999994</v>
      </c>
      <c r="F151" s="188"/>
      <c r="G151" s="188"/>
    </row>
    <row r="152" spans="1:7" x14ac:dyDescent="0.25">
      <c r="A152" s="187">
        <v>53</v>
      </c>
      <c r="B152" s="188" t="s">
        <v>662</v>
      </c>
      <c r="C152" s="188" t="s">
        <v>1611</v>
      </c>
      <c r="D152" s="188" t="s">
        <v>272</v>
      </c>
      <c r="E152" s="188">
        <v>71.55</v>
      </c>
      <c r="F152" s="188"/>
      <c r="G152" s="188"/>
    </row>
    <row r="153" spans="1:7" x14ac:dyDescent="0.25">
      <c r="A153" s="187">
        <v>54</v>
      </c>
      <c r="B153" s="188" t="s">
        <v>1612</v>
      </c>
      <c r="C153" s="188" t="s">
        <v>1613</v>
      </c>
      <c r="D153" s="188" t="s">
        <v>1614</v>
      </c>
      <c r="E153" s="188">
        <v>71.2</v>
      </c>
      <c r="F153" s="188"/>
      <c r="G153" s="188"/>
    </row>
    <row r="154" spans="1:7" x14ac:dyDescent="0.25">
      <c r="A154" s="187">
        <v>55</v>
      </c>
      <c r="B154" s="188" t="s">
        <v>1615</v>
      </c>
      <c r="C154" s="188" t="s">
        <v>1616</v>
      </c>
      <c r="D154" s="188" t="s">
        <v>403</v>
      </c>
      <c r="E154" s="188">
        <v>70.949999999999989</v>
      </c>
      <c r="F154" s="188"/>
      <c r="G154" s="188"/>
    </row>
    <row r="155" spans="1:7" x14ac:dyDescent="0.25">
      <c r="A155" s="187">
        <v>56</v>
      </c>
      <c r="B155" s="188" t="s">
        <v>1617</v>
      </c>
      <c r="C155" s="188" t="s">
        <v>1618</v>
      </c>
      <c r="D155" s="188" t="s">
        <v>303</v>
      </c>
      <c r="E155" s="188">
        <v>70.800000000000011</v>
      </c>
      <c r="F155" s="188"/>
      <c r="G155" s="188"/>
    </row>
    <row r="156" spans="1:7" x14ac:dyDescent="0.25">
      <c r="A156" s="187">
        <v>57</v>
      </c>
      <c r="B156" s="188" t="s">
        <v>1619</v>
      </c>
      <c r="C156" s="188" t="s">
        <v>1620</v>
      </c>
      <c r="D156" s="188" t="s">
        <v>303</v>
      </c>
      <c r="E156" s="188">
        <v>70.7</v>
      </c>
      <c r="F156" s="188"/>
      <c r="G156" s="188"/>
    </row>
    <row r="157" spans="1:7" x14ac:dyDescent="0.25">
      <c r="A157" s="187">
        <v>58</v>
      </c>
      <c r="B157" s="188" t="s">
        <v>688</v>
      </c>
      <c r="C157" s="188" t="s">
        <v>1556</v>
      </c>
      <c r="D157" s="188" t="s">
        <v>644</v>
      </c>
      <c r="E157" s="188">
        <v>70.45</v>
      </c>
      <c r="F157" s="188"/>
      <c r="G157" s="188"/>
    </row>
    <row r="158" spans="1:7" x14ac:dyDescent="0.25">
      <c r="A158" s="187">
        <v>59</v>
      </c>
      <c r="B158" s="188" t="s">
        <v>447</v>
      </c>
      <c r="C158" s="188" t="s">
        <v>1621</v>
      </c>
      <c r="D158" s="188" t="s">
        <v>437</v>
      </c>
      <c r="E158" s="188">
        <v>70.150000000000006</v>
      </c>
      <c r="F158" s="188"/>
      <c r="G158" s="188"/>
    </row>
    <row r="159" spans="1:7" x14ac:dyDescent="0.25">
      <c r="A159" s="187">
        <v>60</v>
      </c>
      <c r="B159" s="188" t="s">
        <v>314</v>
      </c>
      <c r="C159" s="188" t="s">
        <v>1622</v>
      </c>
      <c r="D159" s="188" t="s">
        <v>451</v>
      </c>
      <c r="E159" s="188">
        <v>69.900000000000006</v>
      </c>
      <c r="F159" s="188"/>
      <c r="G159" s="188"/>
    </row>
    <row r="160" spans="1:7" x14ac:dyDescent="0.25">
      <c r="A160" s="187">
        <v>61</v>
      </c>
      <c r="B160" s="188" t="s">
        <v>1623</v>
      </c>
      <c r="C160" s="188" t="s">
        <v>1621</v>
      </c>
      <c r="D160" s="188" t="s">
        <v>286</v>
      </c>
      <c r="E160" s="188">
        <v>69.900000000000006</v>
      </c>
      <c r="F160" s="188"/>
      <c r="G160" s="188"/>
    </row>
    <row r="161" spans="1:7" x14ac:dyDescent="0.25">
      <c r="A161" s="187">
        <v>62</v>
      </c>
      <c r="B161" s="188" t="s">
        <v>1624</v>
      </c>
      <c r="C161" s="188" t="s">
        <v>1625</v>
      </c>
      <c r="D161" s="188" t="s">
        <v>403</v>
      </c>
      <c r="E161" s="188">
        <v>69.849999999999994</v>
      </c>
      <c r="F161" s="188"/>
      <c r="G161" s="188"/>
    </row>
    <row r="162" spans="1:7" x14ac:dyDescent="0.25">
      <c r="A162" s="187">
        <v>63</v>
      </c>
      <c r="B162" s="188" t="s">
        <v>677</v>
      </c>
      <c r="C162" s="188" t="s">
        <v>1626</v>
      </c>
      <c r="D162" s="188" t="s">
        <v>333</v>
      </c>
      <c r="E162" s="188">
        <v>69.5</v>
      </c>
      <c r="F162" s="188"/>
      <c r="G162" s="188"/>
    </row>
    <row r="163" spans="1:7" x14ac:dyDescent="0.25">
      <c r="A163" s="187">
        <v>64</v>
      </c>
      <c r="B163" s="188" t="s">
        <v>395</v>
      </c>
      <c r="C163" s="188" t="s">
        <v>1627</v>
      </c>
      <c r="D163" s="188" t="s">
        <v>463</v>
      </c>
      <c r="E163" s="188">
        <v>69.45</v>
      </c>
      <c r="F163" s="188"/>
      <c r="G163" s="188"/>
    </row>
    <row r="164" spans="1:7" x14ac:dyDescent="0.25">
      <c r="A164" s="187">
        <v>65</v>
      </c>
      <c r="B164" s="188" t="s">
        <v>428</v>
      </c>
      <c r="C164" s="188" t="s">
        <v>1586</v>
      </c>
      <c r="D164" s="188" t="s">
        <v>1628</v>
      </c>
      <c r="E164" s="188">
        <v>69.3</v>
      </c>
      <c r="F164" s="188"/>
      <c r="G164" s="188"/>
    </row>
    <row r="165" spans="1:7" x14ac:dyDescent="0.25">
      <c r="A165" s="187">
        <v>66</v>
      </c>
      <c r="B165" s="188" t="s">
        <v>598</v>
      </c>
      <c r="C165" s="188" t="s">
        <v>1539</v>
      </c>
      <c r="D165" s="188" t="s">
        <v>263</v>
      </c>
      <c r="E165" s="188">
        <v>69.2</v>
      </c>
      <c r="F165" s="188"/>
      <c r="G165" s="188"/>
    </row>
    <row r="166" spans="1:7" x14ac:dyDescent="0.25">
      <c r="A166" s="187">
        <v>67</v>
      </c>
      <c r="B166" s="188" t="s">
        <v>1619</v>
      </c>
      <c r="C166" s="188" t="s">
        <v>1620</v>
      </c>
      <c r="D166" s="188" t="s">
        <v>263</v>
      </c>
      <c r="E166" s="188">
        <v>69.099999999999994</v>
      </c>
      <c r="F166" s="188"/>
      <c r="G166" s="188"/>
    </row>
    <row r="167" spans="1:7" x14ac:dyDescent="0.25">
      <c r="A167" s="187">
        <v>68</v>
      </c>
      <c r="B167" s="188" t="s">
        <v>1629</v>
      </c>
      <c r="C167" s="188" t="s">
        <v>1630</v>
      </c>
      <c r="D167" s="188" t="s">
        <v>303</v>
      </c>
      <c r="E167" s="188">
        <v>68.400000000000006</v>
      </c>
      <c r="F167" s="188"/>
      <c r="G167" s="188"/>
    </row>
    <row r="168" spans="1:7" x14ac:dyDescent="0.25">
      <c r="A168" s="187">
        <v>69</v>
      </c>
      <c r="B168" s="188" t="s">
        <v>703</v>
      </c>
      <c r="C168" s="188" t="s">
        <v>1631</v>
      </c>
      <c r="D168" s="188" t="s">
        <v>275</v>
      </c>
      <c r="E168" s="188">
        <v>68.349999999999994</v>
      </c>
      <c r="F168" s="188"/>
      <c r="G168" s="188"/>
    </row>
    <row r="169" spans="1:7" x14ac:dyDescent="0.25">
      <c r="A169" s="187">
        <v>70</v>
      </c>
      <c r="B169" s="188" t="s">
        <v>433</v>
      </c>
      <c r="C169" s="188" t="s">
        <v>1632</v>
      </c>
      <c r="D169" s="188" t="s">
        <v>303</v>
      </c>
      <c r="E169" s="188">
        <v>68.349999999999994</v>
      </c>
      <c r="F169" s="188"/>
      <c r="G169" s="188"/>
    </row>
    <row r="170" spans="1:7" x14ac:dyDescent="0.25">
      <c r="A170" s="187">
        <v>71</v>
      </c>
      <c r="B170" s="188" t="s">
        <v>1633</v>
      </c>
      <c r="C170" s="188" t="s">
        <v>1610</v>
      </c>
      <c r="D170" s="188" t="s">
        <v>1634</v>
      </c>
      <c r="E170" s="188">
        <v>68.349999999999994</v>
      </c>
      <c r="F170" s="188"/>
      <c r="G170" s="188"/>
    </row>
    <row r="171" spans="1:7" x14ac:dyDescent="0.25">
      <c r="A171" s="187">
        <v>72</v>
      </c>
      <c r="B171" s="188" t="s">
        <v>469</v>
      </c>
      <c r="C171" s="188" t="s">
        <v>1635</v>
      </c>
      <c r="D171" s="188" t="s">
        <v>601</v>
      </c>
      <c r="E171" s="188">
        <v>68.25</v>
      </c>
      <c r="F171" s="188"/>
      <c r="G171" s="188"/>
    </row>
    <row r="172" spans="1:7" x14ac:dyDescent="0.25">
      <c r="A172" s="187">
        <v>73</v>
      </c>
      <c r="B172" s="188" t="s">
        <v>1636</v>
      </c>
      <c r="C172" s="188" t="s">
        <v>1586</v>
      </c>
      <c r="D172" s="188" t="s">
        <v>1614</v>
      </c>
      <c r="E172" s="188">
        <v>68.199999999999989</v>
      </c>
      <c r="F172" s="188"/>
      <c r="G172" s="188"/>
    </row>
    <row r="173" spans="1:7" x14ac:dyDescent="0.25">
      <c r="A173" s="187">
        <v>74</v>
      </c>
      <c r="B173" s="188" t="s">
        <v>1637</v>
      </c>
      <c r="C173" s="188" t="s">
        <v>1638</v>
      </c>
      <c r="D173" s="188" t="s">
        <v>682</v>
      </c>
      <c r="E173" s="188">
        <v>68.150000000000006</v>
      </c>
      <c r="F173" s="188"/>
      <c r="G173" s="188"/>
    </row>
    <row r="174" spans="1:7" x14ac:dyDescent="0.25">
      <c r="A174" s="187">
        <v>75</v>
      </c>
      <c r="B174" s="188" t="s">
        <v>338</v>
      </c>
      <c r="C174" s="188" t="s">
        <v>1597</v>
      </c>
      <c r="D174" s="188" t="s">
        <v>394</v>
      </c>
      <c r="E174" s="188">
        <v>68.05</v>
      </c>
      <c r="F174" s="188"/>
      <c r="G174" s="188"/>
    </row>
    <row r="175" spans="1:7" x14ac:dyDescent="0.25">
      <c r="A175" s="187">
        <v>76</v>
      </c>
      <c r="B175" s="188" t="s">
        <v>1639</v>
      </c>
      <c r="C175" s="188" t="s">
        <v>1640</v>
      </c>
      <c r="D175" s="188" t="s">
        <v>438</v>
      </c>
      <c r="E175" s="188">
        <v>67.949999999999989</v>
      </c>
      <c r="F175" s="188"/>
      <c r="G175" s="188"/>
    </row>
    <row r="176" spans="1:7" x14ac:dyDescent="0.25">
      <c r="A176" s="187">
        <v>77</v>
      </c>
      <c r="B176" s="188" t="s">
        <v>1641</v>
      </c>
      <c r="C176" s="188" t="s">
        <v>1558</v>
      </c>
      <c r="D176" s="188" t="s">
        <v>1642</v>
      </c>
      <c r="E176" s="188">
        <v>67.900000000000006</v>
      </c>
      <c r="F176" s="188"/>
      <c r="G176" s="188"/>
    </row>
    <row r="177" spans="1:7" x14ac:dyDescent="0.25">
      <c r="A177" s="187">
        <v>78</v>
      </c>
      <c r="B177" s="188" t="s">
        <v>439</v>
      </c>
      <c r="C177" s="188" t="s">
        <v>1610</v>
      </c>
      <c r="D177" s="188" t="s">
        <v>1643</v>
      </c>
      <c r="E177" s="188">
        <v>67.8</v>
      </c>
      <c r="F177" s="188"/>
      <c r="G177" s="188"/>
    </row>
    <row r="178" spans="1:7" x14ac:dyDescent="0.25">
      <c r="A178" s="187">
        <v>79</v>
      </c>
      <c r="B178" s="188" t="s">
        <v>1644</v>
      </c>
      <c r="C178" s="188" t="s">
        <v>1645</v>
      </c>
      <c r="D178" s="188" t="s">
        <v>326</v>
      </c>
      <c r="E178" s="188">
        <v>67.550000000000011</v>
      </c>
      <c r="F178" s="188"/>
      <c r="G178" s="188"/>
    </row>
    <row r="179" spans="1:7" x14ac:dyDescent="0.25">
      <c r="A179" s="187">
        <v>80</v>
      </c>
      <c r="B179" s="188" t="s">
        <v>465</v>
      </c>
      <c r="C179" s="188" t="s">
        <v>1646</v>
      </c>
      <c r="D179" s="188" t="s">
        <v>1647</v>
      </c>
      <c r="E179" s="188">
        <v>67.449999999999989</v>
      </c>
      <c r="F179" s="188"/>
      <c r="G179" s="188"/>
    </row>
    <row r="180" spans="1:7" x14ac:dyDescent="0.25">
      <c r="A180" s="188">
        <v>81</v>
      </c>
      <c r="B180" s="188" t="s">
        <v>1648</v>
      </c>
      <c r="C180" s="188" t="s">
        <v>1649</v>
      </c>
      <c r="D180" s="188" t="s">
        <v>1650</v>
      </c>
      <c r="E180" s="188">
        <v>67.3</v>
      </c>
      <c r="F180" s="188"/>
      <c r="G180" s="188"/>
    </row>
    <row r="181" spans="1:7" ht="42.75" customHeight="1" x14ac:dyDescent="0.25">
      <c r="A181" s="549" t="s">
        <v>1651</v>
      </c>
      <c r="B181" s="550"/>
      <c r="C181" s="550"/>
      <c r="D181" s="550"/>
      <c r="E181" s="551"/>
      <c r="F181" s="552"/>
      <c r="G181" s="553"/>
    </row>
    <row r="182" spans="1:7" x14ac:dyDescent="0.25">
      <c r="A182" s="187">
        <v>1</v>
      </c>
      <c r="B182" s="188" t="s">
        <v>469</v>
      </c>
      <c r="C182" s="188" t="s">
        <v>1652</v>
      </c>
      <c r="D182" s="188" t="s">
        <v>396</v>
      </c>
      <c r="E182" s="188">
        <v>67.050000000000011</v>
      </c>
      <c r="F182" s="188"/>
      <c r="G182" s="188"/>
    </row>
    <row r="183" spans="1:7" x14ac:dyDescent="0.25">
      <c r="A183" s="187">
        <v>2</v>
      </c>
      <c r="B183" s="188" t="s">
        <v>335</v>
      </c>
      <c r="C183" s="188" t="s">
        <v>1653</v>
      </c>
      <c r="D183" s="188" t="s">
        <v>340</v>
      </c>
      <c r="E183" s="188">
        <v>67</v>
      </c>
      <c r="F183" s="188"/>
      <c r="G183" s="188"/>
    </row>
    <row r="184" spans="1:7" x14ac:dyDescent="0.25">
      <c r="A184" s="187">
        <v>3</v>
      </c>
      <c r="B184" s="188" t="s">
        <v>1654</v>
      </c>
      <c r="C184" s="188" t="s">
        <v>1655</v>
      </c>
      <c r="D184" s="188" t="s">
        <v>1656</v>
      </c>
      <c r="E184" s="188">
        <v>66.95</v>
      </c>
      <c r="F184" s="188"/>
      <c r="G184" s="188"/>
    </row>
    <row r="185" spans="1:7" x14ac:dyDescent="0.25">
      <c r="A185" s="187">
        <v>4</v>
      </c>
      <c r="B185" s="188" t="s">
        <v>1657</v>
      </c>
      <c r="C185" s="188" t="s">
        <v>1658</v>
      </c>
      <c r="D185" s="188" t="s">
        <v>298</v>
      </c>
      <c r="E185" s="188">
        <v>66.800000000000011</v>
      </c>
      <c r="F185" s="188"/>
      <c r="G185" s="188"/>
    </row>
    <row r="186" spans="1:7" x14ac:dyDescent="0.25">
      <c r="A186" s="187">
        <v>5</v>
      </c>
      <c r="B186" s="188" t="s">
        <v>626</v>
      </c>
      <c r="C186" s="188" t="s">
        <v>1659</v>
      </c>
      <c r="D186" s="188" t="s">
        <v>601</v>
      </c>
      <c r="E186" s="188">
        <v>66.8</v>
      </c>
      <c r="F186" s="188"/>
      <c r="G186" s="188"/>
    </row>
    <row r="187" spans="1:7" x14ac:dyDescent="0.25">
      <c r="A187" s="187">
        <v>6</v>
      </c>
      <c r="B187" s="188" t="s">
        <v>590</v>
      </c>
      <c r="C187" s="188" t="s">
        <v>1660</v>
      </c>
      <c r="D187" s="188" t="s">
        <v>473</v>
      </c>
      <c r="E187" s="188">
        <v>66.400000000000006</v>
      </c>
      <c r="F187" s="188"/>
      <c r="G187" s="188"/>
    </row>
    <row r="188" spans="1:7" x14ac:dyDescent="0.25">
      <c r="A188" s="187">
        <v>7</v>
      </c>
      <c r="B188" s="188" t="s">
        <v>598</v>
      </c>
      <c r="C188" s="188" t="s">
        <v>1621</v>
      </c>
      <c r="D188" s="188" t="s">
        <v>263</v>
      </c>
      <c r="E188" s="188">
        <v>66.3</v>
      </c>
      <c r="F188" s="188"/>
      <c r="G188" s="188"/>
    </row>
    <row r="189" spans="1:7" x14ac:dyDescent="0.25">
      <c r="A189" s="187">
        <v>8</v>
      </c>
      <c r="B189" s="188" t="s">
        <v>469</v>
      </c>
      <c r="C189" s="188" t="s">
        <v>1539</v>
      </c>
      <c r="D189" s="188" t="s">
        <v>1661</v>
      </c>
      <c r="E189" s="188">
        <v>65.95</v>
      </c>
      <c r="F189" s="188"/>
      <c r="G189" s="188"/>
    </row>
    <row r="190" spans="1:7" x14ac:dyDescent="0.25">
      <c r="A190" s="187">
        <v>9</v>
      </c>
      <c r="B190" s="188" t="s">
        <v>709</v>
      </c>
      <c r="C190" s="188" t="s">
        <v>1662</v>
      </c>
      <c r="D190" s="188" t="s">
        <v>1663</v>
      </c>
      <c r="E190" s="188">
        <v>65.949999999999989</v>
      </c>
      <c r="F190" s="188"/>
      <c r="G190" s="188"/>
    </row>
    <row r="191" spans="1:7" x14ac:dyDescent="0.25">
      <c r="A191" s="187">
        <v>10</v>
      </c>
      <c r="B191" s="188" t="s">
        <v>1664</v>
      </c>
      <c r="C191" s="188" t="s">
        <v>1665</v>
      </c>
      <c r="D191" s="188" t="s">
        <v>1666</v>
      </c>
      <c r="E191" s="188">
        <v>65.75</v>
      </c>
      <c r="F191" s="188"/>
      <c r="G191" s="188"/>
    </row>
    <row r="192" spans="1:7" x14ac:dyDescent="0.25">
      <c r="A192" s="187">
        <v>11</v>
      </c>
      <c r="B192" s="188" t="s">
        <v>696</v>
      </c>
      <c r="C192" s="188" t="s">
        <v>1667</v>
      </c>
      <c r="D192" s="188" t="s">
        <v>435</v>
      </c>
      <c r="E192" s="188">
        <v>65.75</v>
      </c>
      <c r="F192" s="188"/>
      <c r="G192" s="188"/>
    </row>
    <row r="193" spans="1:7" x14ac:dyDescent="0.25">
      <c r="A193" s="187">
        <v>12</v>
      </c>
      <c r="B193" s="188" t="s">
        <v>1668</v>
      </c>
      <c r="C193" s="188" t="s">
        <v>1659</v>
      </c>
      <c r="D193" s="188" t="s">
        <v>717</v>
      </c>
      <c r="E193" s="188">
        <v>65.75</v>
      </c>
      <c r="F193" s="188"/>
      <c r="G193" s="188"/>
    </row>
    <row r="194" spans="1:7" x14ac:dyDescent="0.25">
      <c r="A194" s="187">
        <v>13</v>
      </c>
      <c r="B194" s="188" t="s">
        <v>421</v>
      </c>
      <c r="C194" s="188" t="s">
        <v>1669</v>
      </c>
      <c r="D194" s="188" t="s">
        <v>607</v>
      </c>
      <c r="E194" s="188">
        <v>65.5</v>
      </c>
      <c r="F194" s="188"/>
      <c r="G194" s="188"/>
    </row>
    <row r="195" spans="1:7" x14ac:dyDescent="0.25">
      <c r="A195" s="187">
        <v>14</v>
      </c>
      <c r="B195" s="188" t="s">
        <v>1670</v>
      </c>
      <c r="C195" s="188" t="s">
        <v>1671</v>
      </c>
      <c r="D195" s="188" t="s">
        <v>1672</v>
      </c>
      <c r="E195" s="188">
        <v>65.350000000000009</v>
      </c>
      <c r="F195" s="188"/>
      <c r="G195" s="188"/>
    </row>
    <row r="196" spans="1:7" x14ac:dyDescent="0.25">
      <c r="A196" s="187">
        <v>15</v>
      </c>
      <c r="B196" s="188" t="s">
        <v>623</v>
      </c>
      <c r="C196" s="188" t="s">
        <v>1673</v>
      </c>
      <c r="D196" s="188" t="s">
        <v>1674</v>
      </c>
      <c r="E196" s="188">
        <v>64.599999999999994</v>
      </c>
      <c r="F196" s="188"/>
      <c r="G196" s="188"/>
    </row>
    <row r="197" spans="1:7" x14ac:dyDescent="0.25">
      <c r="A197" s="187">
        <v>16</v>
      </c>
      <c r="B197" s="188" t="s">
        <v>1675</v>
      </c>
      <c r="C197" s="188" t="s">
        <v>1676</v>
      </c>
      <c r="D197" s="188" t="s">
        <v>263</v>
      </c>
      <c r="E197" s="188">
        <v>64.55</v>
      </c>
      <c r="F197" s="188"/>
      <c r="G197" s="188"/>
    </row>
    <row r="198" spans="1:7" x14ac:dyDescent="0.25">
      <c r="A198" s="187">
        <v>17</v>
      </c>
      <c r="B198" s="188" t="s">
        <v>1677</v>
      </c>
      <c r="C198" s="188" t="s">
        <v>1678</v>
      </c>
      <c r="D198" s="188" t="s">
        <v>1679</v>
      </c>
      <c r="E198" s="188">
        <v>64.25</v>
      </c>
      <c r="F198" s="188"/>
      <c r="G198" s="188"/>
    </row>
    <row r="199" spans="1:7" x14ac:dyDescent="0.25">
      <c r="A199" s="187">
        <v>18</v>
      </c>
      <c r="B199" s="188" t="s">
        <v>1680</v>
      </c>
      <c r="C199" s="188" t="s">
        <v>1681</v>
      </c>
      <c r="D199" s="188" t="s">
        <v>708</v>
      </c>
      <c r="E199" s="188">
        <v>64.2</v>
      </c>
      <c r="F199" s="188"/>
      <c r="G199" s="188"/>
    </row>
    <row r="200" spans="1:7" x14ac:dyDescent="0.25">
      <c r="A200" s="187">
        <v>19</v>
      </c>
      <c r="B200" s="188" t="s">
        <v>1682</v>
      </c>
      <c r="C200" s="188" t="s">
        <v>1683</v>
      </c>
      <c r="D200" s="188" t="s">
        <v>1684</v>
      </c>
      <c r="E200" s="188">
        <v>64.05</v>
      </c>
      <c r="F200" s="188"/>
      <c r="G200" s="188"/>
    </row>
    <row r="201" spans="1:7" x14ac:dyDescent="0.25">
      <c r="A201" s="187">
        <v>20</v>
      </c>
      <c r="B201" s="188" t="s">
        <v>442</v>
      </c>
      <c r="C201" s="188" t="s">
        <v>1685</v>
      </c>
      <c r="D201" s="188" t="s">
        <v>738</v>
      </c>
      <c r="E201" s="188">
        <v>64.05</v>
      </c>
      <c r="F201" s="188"/>
      <c r="G201" s="188"/>
    </row>
    <row r="202" spans="1:7" x14ac:dyDescent="0.25">
      <c r="A202" s="187">
        <v>21</v>
      </c>
      <c r="B202" s="188" t="s">
        <v>692</v>
      </c>
      <c r="C202" s="188" t="s">
        <v>1686</v>
      </c>
      <c r="D202" s="188" t="s">
        <v>1687</v>
      </c>
      <c r="E202" s="188">
        <v>63.6</v>
      </c>
      <c r="F202" s="188"/>
      <c r="G202" s="188"/>
    </row>
    <row r="203" spans="1:7" x14ac:dyDescent="0.25">
      <c r="A203" s="187">
        <v>22</v>
      </c>
      <c r="B203" s="188" t="s">
        <v>1688</v>
      </c>
      <c r="C203" s="188" t="s">
        <v>1689</v>
      </c>
      <c r="D203" s="188" t="s">
        <v>584</v>
      </c>
      <c r="E203" s="188">
        <v>63.3</v>
      </c>
      <c r="F203" s="188"/>
      <c r="G203" s="188"/>
    </row>
    <row r="204" spans="1:7" x14ac:dyDescent="0.25">
      <c r="A204" s="187">
        <v>23</v>
      </c>
      <c r="B204" s="188" t="s">
        <v>1619</v>
      </c>
      <c r="C204" s="188" t="s">
        <v>1690</v>
      </c>
      <c r="D204" s="188" t="s">
        <v>383</v>
      </c>
      <c r="E204" s="188">
        <v>62.65</v>
      </c>
      <c r="F204" s="188"/>
      <c r="G204" s="188"/>
    </row>
    <row r="205" spans="1:7" x14ac:dyDescent="0.25">
      <c r="A205" s="187">
        <v>24</v>
      </c>
      <c r="B205" s="188" t="s">
        <v>264</v>
      </c>
      <c r="C205" s="188" t="s">
        <v>1691</v>
      </c>
      <c r="D205" s="188" t="s">
        <v>1692</v>
      </c>
      <c r="E205" s="188">
        <v>62.25</v>
      </c>
      <c r="F205" s="188"/>
      <c r="G205" s="188"/>
    </row>
    <row r="206" spans="1:7" x14ac:dyDescent="0.25">
      <c r="A206" s="187">
        <v>25</v>
      </c>
      <c r="B206" s="188" t="s">
        <v>1693</v>
      </c>
      <c r="C206" s="188" t="s">
        <v>1694</v>
      </c>
      <c r="D206" s="188" t="s">
        <v>1695</v>
      </c>
      <c r="E206" s="188">
        <v>62.199999999999996</v>
      </c>
      <c r="F206" s="188"/>
      <c r="G206" s="188"/>
    </row>
    <row r="207" spans="1:7" x14ac:dyDescent="0.25">
      <c r="A207" s="187">
        <v>26</v>
      </c>
      <c r="B207" s="188" t="s">
        <v>692</v>
      </c>
      <c r="C207" s="188" t="s">
        <v>1620</v>
      </c>
      <c r="D207" s="188" t="s">
        <v>650</v>
      </c>
      <c r="E207" s="188">
        <v>62</v>
      </c>
      <c r="F207" s="188"/>
      <c r="G207" s="188"/>
    </row>
    <row r="208" spans="1:7" x14ac:dyDescent="0.25">
      <c r="A208" s="187">
        <v>27</v>
      </c>
      <c r="B208" s="188" t="s">
        <v>593</v>
      </c>
      <c r="C208" s="188" t="s">
        <v>1696</v>
      </c>
      <c r="D208" s="188" t="s">
        <v>461</v>
      </c>
      <c r="E208" s="188">
        <v>61.9</v>
      </c>
      <c r="F208" s="188"/>
      <c r="G208" s="188"/>
    </row>
    <row r="209" spans="1:7" x14ac:dyDescent="0.25">
      <c r="A209" s="187">
        <v>28</v>
      </c>
      <c r="B209" s="188" t="s">
        <v>1637</v>
      </c>
      <c r="C209" s="188" t="s">
        <v>1556</v>
      </c>
      <c r="D209" s="188" t="s">
        <v>333</v>
      </c>
      <c r="E209" s="188">
        <v>61.550000000000004</v>
      </c>
      <c r="F209" s="188"/>
      <c r="G209" s="188"/>
    </row>
    <row r="210" spans="1:7" x14ac:dyDescent="0.25">
      <c r="A210" s="187">
        <v>29</v>
      </c>
      <c r="B210" s="188" t="s">
        <v>707</v>
      </c>
      <c r="C210" s="188" t="s">
        <v>1697</v>
      </c>
      <c r="D210" s="188" t="s">
        <v>620</v>
      </c>
      <c r="E210" s="188">
        <v>61.4</v>
      </c>
      <c r="F210" s="188"/>
      <c r="G210" s="188"/>
    </row>
    <row r="211" spans="1:7" x14ac:dyDescent="0.25">
      <c r="A211" s="187">
        <v>30</v>
      </c>
      <c r="B211" s="188" t="s">
        <v>1698</v>
      </c>
      <c r="C211" s="188" t="s">
        <v>1699</v>
      </c>
      <c r="D211" s="188" t="s">
        <v>452</v>
      </c>
      <c r="E211" s="188">
        <v>59.95</v>
      </c>
      <c r="F211" s="188"/>
      <c r="G211" s="188"/>
    </row>
    <row r="212" spans="1:7" x14ac:dyDescent="0.25">
      <c r="A212" s="187">
        <v>31</v>
      </c>
      <c r="B212" s="188" t="s">
        <v>1700</v>
      </c>
      <c r="C212" s="188" t="s">
        <v>1701</v>
      </c>
      <c r="D212" s="188" t="s">
        <v>1702</v>
      </c>
      <c r="E212" s="188">
        <v>59.900000000000006</v>
      </c>
      <c r="F212" s="188"/>
      <c r="G212" s="188"/>
    </row>
    <row r="213" spans="1:7" x14ac:dyDescent="0.25">
      <c r="A213" s="187">
        <v>32</v>
      </c>
      <c r="B213" s="188" t="s">
        <v>1703</v>
      </c>
      <c r="C213" s="188" t="s">
        <v>1704</v>
      </c>
      <c r="D213" s="188" t="s">
        <v>448</v>
      </c>
      <c r="E213" s="188">
        <v>59.25</v>
      </c>
      <c r="F213" s="188"/>
      <c r="G213" s="188"/>
    </row>
    <row r="214" spans="1:7" x14ac:dyDescent="0.25">
      <c r="A214" s="187">
        <v>33</v>
      </c>
      <c r="B214" s="188" t="s">
        <v>1705</v>
      </c>
      <c r="C214" s="188" t="s">
        <v>1554</v>
      </c>
      <c r="D214" s="188" t="s">
        <v>444</v>
      </c>
      <c r="E214" s="188">
        <v>58.2</v>
      </c>
      <c r="F214" s="188"/>
      <c r="G214" s="188"/>
    </row>
    <row r="215" spans="1:7" x14ac:dyDescent="0.25">
      <c r="A215" s="187">
        <v>34</v>
      </c>
      <c r="B215" s="188" t="s">
        <v>1706</v>
      </c>
      <c r="C215" s="188" t="s">
        <v>1685</v>
      </c>
      <c r="D215" s="188" t="s">
        <v>324</v>
      </c>
      <c r="E215" s="188">
        <v>57.900000000000006</v>
      </c>
      <c r="F215" s="188"/>
      <c r="G215" s="188"/>
    </row>
    <row r="216" spans="1:7" x14ac:dyDescent="0.25">
      <c r="A216" s="187">
        <v>35</v>
      </c>
      <c r="B216" s="188" t="s">
        <v>425</v>
      </c>
      <c r="C216" s="188" t="s">
        <v>1707</v>
      </c>
      <c r="D216" s="188" t="s">
        <v>263</v>
      </c>
      <c r="E216" s="188">
        <v>57.45</v>
      </c>
      <c r="F216" s="188"/>
      <c r="G216" s="188"/>
    </row>
    <row r="217" spans="1:7" x14ac:dyDescent="0.25">
      <c r="A217" s="187">
        <v>36</v>
      </c>
      <c r="B217" s="188" t="s">
        <v>1708</v>
      </c>
      <c r="C217" s="188" t="s">
        <v>1556</v>
      </c>
      <c r="D217" s="188" t="s">
        <v>455</v>
      </c>
      <c r="E217" s="188">
        <v>57.15</v>
      </c>
      <c r="F217" s="188"/>
      <c r="G217" s="188"/>
    </row>
    <row r="218" spans="1:7" x14ac:dyDescent="0.25">
      <c r="A218" s="187">
        <v>37</v>
      </c>
      <c r="B218" s="188" t="s">
        <v>465</v>
      </c>
      <c r="C218" s="188" t="s">
        <v>1709</v>
      </c>
      <c r="D218" s="188" t="s">
        <v>734</v>
      </c>
      <c r="E218" s="188">
        <v>56.95</v>
      </c>
      <c r="F218" s="188"/>
      <c r="G218" s="188"/>
    </row>
    <row r="219" spans="1:7" x14ac:dyDescent="0.25">
      <c r="A219" s="187">
        <v>38</v>
      </c>
      <c r="B219" s="188" t="s">
        <v>1710</v>
      </c>
      <c r="C219" s="188" t="s">
        <v>1711</v>
      </c>
      <c r="D219" s="188" t="s">
        <v>354</v>
      </c>
      <c r="E219" s="188">
        <v>55.8</v>
      </c>
      <c r="F219" s="188"/>
      <c r="G219" s="188"/>
    </row>
    <row r="220" spans="1:7" x14ac:dyDescent="0.25">
      <c r="A220" s="187">
        <v>39</v>
      </c>
      <c r="B220" s="188" t="s">
        <v>626</v>
      </c>
      <c r="C220" s="188" t="s">
        <v>1620</v>
      </c>
      <c r="D220" s="188" t="s">
        <v>650</v>
      </c>
      <c r="E220" s="188">
        <v>54.900000000000006</v>
      </c>
      <c r="F220" s="188"/>
      <c r="G220" s="188"/>
    </row>
    <row r="221" spans="1:7" x14ac:dyDescent="0.25">
      <c r="A221" s="187">
        <v>40</v>
      </c>
      <c r="B221" s="188" t="s">
        <v>1712</v>
      </c>
      <c r="C221" s="188" t="s">
        <v>1537</v>
      </c>
      <c r="D221" s="188" t="s">
        <v>1461</v>
      </c>
      <c r="E221" s="188">
        <v>52.949999999999996</v>
      </c>
      <c r="F221" s="188"/>
      <c r="G221" s="188"/>
    </row>
    <row r="222" spans="1:7" x14ac:dyDescent="0.25">
      <c r="A222" s="187">
        <v>41</v>
      </c>
      <c r="B222" s="188" t="s">
        <v>1713</v>
      </c>
      <c r="C222" s="188" t="s">
        <v>1714</v>
      </c>
      <c r="D222" s="188" t="s">
        <v>286</v>
      </c>
      <c r="E222" s="188">
        <v>51.95</v>
      </c>
      <c r="F222" s="188"/>
      <c r="G222" s="188"/>
    </row>
    <row r="223" spans="1:7" x14ac:dyDescent="0.25">
      <c r="A223" s="187">
        <v>42</v>
      </c>
      <c r="B223" s="188" t="s">
        <v>1715</v>
      </c>
      <c r="C223" s="188" t="s">
        <v>1620</v>
      </c>
      <c r="D223" s="188" t="s">
        <v>344</v>
      </c>
      <c r="E223" s="188">
        <v>43.5</v>
      </c>
      <c r="F223" s="188"/>
      <c r="G223" s="188"/>
    </row>
    <row r="224" spans="1:7" x14ac:dyDescent="0.25">
      <c r="A224" s="187"/>
      <c r="B224" s="187"/>
      <c r="C224" s="187"/>
      <c r="D224" s="187"/>
      <c r="E224" s="187"/>
      <c r="F224" s="187"/>
      <c r="G224" s="187"/>
    </row>
    <row r="226" spans="1:4" ht="43.5" customHeight="1" x14ac:dyDescent="0.25">
      <c r="A226" s="544" t="s">
        <v>1716</v>
      </c>
      <c r="B226" s="545"/>
      <c r="C226" s="546"/>
      <c r="D226" s="554" t="s">
        <v>555</v>
      </c>
    </row>
    <row r="227" spans="1:4" x14ac:dyDescent="0.25">
      <c r="A227" s="187">
        <v>1</v>
      </c>
      <c r="B227" s="187" t="s">
        <v>1717</v>
      </c>
      <c r="C227" s="187" t="s">
        <v>399</v>
      </c>
      <c r="D227" s="188">
        <v>57.65</v>
      </c>
    </row>
    <row r="228" spans="1:4" x14ac:dyDescent="0.25">
      <c r="A228" s="187">
        <v>2</v>
      </c>
      <c r="B228" s="187" t="s">
        <v>1718</v>
      </c>
      <c r="C228" s="187" t="s">
        <v>452</v>
      </c>
      <c r="D228" s="188">
        <v>59.449999999999996</v>
      </c>
    </row>
    <row r="229" spans="1:4" x14ac:dyDescent="0.25">
      <c r="A229" s="187">
        <v>3</v>
      </c>
      <c r="B229" s="187" t="s">
        <v>1719</v>
      </c>
      <c r="C229" s="187" t="s">
        <v>399</v>
      </c>
      <c r="D229" s="188">
        <v>58.2</v>
      </c>
    </row>
    <row r="230" spans="1:4" x14ac:dyDescent="0.25">
      <c r="A230" s="187">
        <v>4</v>
      </c>
      <c r="B230" s="187" t="s">
        <v>1720</v>
      </c>
      <c r="C230" s="187" t="s">
        <v>306</v>
      </c>
      <c r="D230" s="188">
        <v>45.599999999999994</v>
      </c>
    </row>
    <row r="231" spans="1:4" x14ac:dyDescent="0.25">
      <c r="A231" s="187">
        <v>5</v>
      </c>
      <c r="B231" s="187" t="s">
        <v>1721</v>
      </c>
      <c r="C231" s="187" t="s">
        <v>407</v>
      </c>
      <c r="D231" s="188">
        <v>55.199999999999996</v>
      </c>
    </row>
    <row r="232" spans="1:4" x14ac:dyDescent="0.25">
      <c r="A232" s="187">
        <v>6</v>
      </c>
      <c r="B232" s="187" t="s">
        <v>1722</v>
      </c>
      <c r="C232" s="187" t="s">
        <v>452</v>
      </c>
      <c r="D232" s="188">
        <v>52.099999999999994</v>
      </c>
    </row>
    <row r="233" spans="1:4" x14ac:dyDescent="0.25">
      <c r="A233" s="187">
        <v>7</v>
      </c>
      <c r="B233" s="187" t="s">
        <v>1723</v>
      </c>
      <c r="C233" s="187" t="s">
        <v>1724</v>
      </c>
      <c r="D233" s="188">
        <v>42.05</v>
      </c>
    </row>
    <row r="234" spans="1:4" x14ac:dyDescent="0.25">
      <c r="A234" s="187">
        <v>8</v>
      </c>
      <c r="B234" s="187" t="s">
        <v>1725</v>
      </c>
      <c r="C234" s="187" t="s">
        <v>712</v>
      </c>
      <c r="D234" s="188">
        <v>35.35</v>
      </c>
    </row>
    <row r="235" spans="1:4" x14ac:dyDescent="0.25">
      <c r="A235" s="187">
        <v>9</v>
      </c>
      <c r="B235" s="187" t="s">
        <v>1726</v>
      </c>
      <c r="C235" s="187" t="s">
        <v>1727</v>
      </c>
      <c r="D235" s="188">
        <v>46</v>
      </c>
    </row>
    <row r="236" spans="1:4" x14ac:dyDescent="0.25">
      <c r="A236" s="187">
        <v>10</v>
      </c>
      <c r="B236" s="187" t="s">
        <v>1728</v>
      </c>
      <c r="C236" s="187" t="s">
        <v>1729</v>
      </c>
      <c r="D236" s="188">
        <v>41.8</v>
      </c>
    </row>
    <row r="237" spans="1:4" x14ac:dyDescent="0.25">
      <c r="A237" s="187">
        <v>11</v>
      </c>
      <c r="B237" s="187" t="s">
        <v>1730</v>
      </c>
      <c r="C237" s="187" t="s">
        <v>1731</v>
      </c>
      <c r="D237" s="188">
        <v>46.2</v>
      </c>
    </row>
    <row r="238" spans="1:4" x14ac:dyDescent="0.25">
      <c r="A238" s="187">
        <v>12</v>
      </c>
      <c r="B238" s="187" t="s">
        <v>1732</v>
      </c>
      <c r="C238" s="187" t="s">
        <v>438</v>
      </c>
      <c r="D238" s="188">
        <v>51.8</v>
      </c>
    </row>
    <row r="239" spans="1:4" x14ac:dyDescent="0.25">
      <c r="A239" s="187">
        <v>13</v>
      </c>
      <c r="B239" s="187" t="s">
        <v>1733</v>
      </c>
      <c r="C239" s="187" t="s">
        <v>1734</v>
      </c>
      <c r="D239" s="188">
        <v>69.099999999999994</v>
      </c>
    </row>
    <row r="240" spans="1:4" x14ac:dyDescent="0.25">
      <c r="A240" s="187">
        <v>14</v>
      </c>
      <c r="B240" s="187" t="s">
        <v>1735</v>
      </c>
      <c r="C240" s="187" t="s">
        <v>1736</v>
      </c>
      <c r="D240" s="188">
        <v>78.25</v>
      </c>
    </row>
    <row r="241" spans="1:4" x14ac:dyDescent="0.25">
      <c r="A241" s="187">
        <v>15</v>
      </c>
      <c r="B241" s="187" t="s">
        <v>1737</v>
      </c>
      <c r="C241" s="187" t="s">
        <v>479</v>
      </c>
      <c r="D241" s="188">
        <v>40.65</v>
      </c>
    </row>
    <row r="242" spans="1:4" x14ac:dyDescent="0.25">
      <c r="A242" s="187">
        <v>16</v>
      </c>
      <c r="B242" s="187" t="s">
        <v>1738</v>
      </c>
      <c r="C242" s="187" t="s">
        <v>263</v>
      </c>
      <c r="D242" s="188">
        <v>43.15</v>
      </c>
    </row>
    <row r="243" spans="1:4" x14ac:dyDescent="0.25">
      <c r="A243" s="187">
        <v>17</v>
      </c>
      <c r="B243" s="187" t="s">
        <v>1739</v>
      </c>
      <c r="C243" s="187" t="s">
        <v>631</v>
      </c>
      <c r="D243" s="188">
        <v>75.400000000000006</v>
      </c>
    </row>
    <row r="244" spans="1:4" x14ac:dyDescent="0.25">
      <c r="A244" s="187">
        <v>18</v>
      </c>
      <c r="B244" s="187" t="s">
        <v>1740</v>
      </c>
      <c r="C244" s="187" t="s">
        <v>263</v>
      </c>
      <c r="D244" s="188">
        <v>66.199999999999989</v>
      </c>
    </row>
    <row r="245" spans="1:4" x14ac:dyDescent="0.25">
      <c r="A245" s="187">
        <v>19</v>
      </c>
      <c r="B245" s="190" t="s">
        <v>1741</v>
      </c>
      <c r="C245" s="190" t="s">
        <v>1742</v>
      </c>
      <c r="D245" s="188">
        <v>65.2</v>
      </c>
    </row>
    <row r="246" spans="1:4" x14ac:dyDescent="0.25">
      <c r="A246" s="187">
        <v>20</v>
      </c>
      <c r="B246" s="190" t="s">
        <v>1743</v>
      </c>
      <c r="C246" s="190" t="s">
        <v>340</v>
      </c>
      <c r="D246" s="188">
        <v>43.35</v>
      </c>
    </row>
    <row r="248" spans="1:4" ht="57.75" customHeight="1" x14ac:dyDescent="0.25">
      <c r="A248" s="544" t="s">
        <v>1744</v>
      </c>
      <c r="B248" s="546"/>
      <c r="C248" s="187"/>
    </row>
    <row r="249" spans="1:4" x14ac:dyDescent="0.25">
      <c r="A249" s="187">
        <v>1</v>
      </c>
      <c r="B249" s="187" t="s">
        <v>1745</v>
      </c>
      <c r="C249" s="188">
        <v>80.449999999999989</v>
      </c>
    </row>
    <row r="250" spans="1:4" x14ac:dyDescent="0.25">
      <c r="A250" s="187">
        <v>2</v>
      </c>
      <c r="B250" s="190" t="s">
        <v>1746</v>
      </c>
      <c r="C250" s="188">
        <v>78.25</v>
      </c>
    </row>
    <row r="251" spans="1:4" x14ac:dyDescent="0.25">
      <c r="A251" s="187">
        <v>3</v>
      </c>
      <c r="B251" s="190" t="s">
        <v>1747</v>
      </c>
      <c r="C251" s="188">
        <v>78.25</v>
      </c>
    </row>
    <row r="252" spans="1:4" x14ac:dyDescent="0.25">
      <c r="A252" s="187">
        <v>4</v>
      </c>
      <c r="B252" s="190" t="s">
        <v>1748</v>
      </c>
      <c r="C252" s="188">
        <v>77.900000000000006</v>
      </c>
    </row>
    <row r="253" spans="1:4" x14ac:dyDescent="0.25">
      <c r="A253" s="187">
        <v>5</v>
      </c>
      <c r="B253" s="190" t="s">
        <v>1749</v>
      </c>
      <c r="C253" s="188">
        <v>77.150000000000006</v>
      </c>
    </row>
    <row r="254" spans="1:4" x14ac:dyDescent="0.25">
      <c r="A254" s="187">
        <v>6</v>
      </c>
      <c r="B254" s="190" t="s">
        <v>1750</v>
      </c>
      <c r="C254" s="188">
        <v>77.150000000000006</v>
      </c>
    </row>
    <row r="255" spans="1:4" x14ac:dyDescent="0.25">
      <c r="A255" s="187">
        <v>7</v>
      </c>
      <c r="B255" s="188" t="s">
        <v>1751</v>
      </c>
      <c r="C255" s="188">
        <v>77.05</v>
      </c>
    </row>
    <row r="256" spans="1:4" x14ac:dyDescent="0.25">
      <c r="A256" s="187">
        <v>8</v>
      </c>
      <c r="B256" s="187" t="s">
        <v>1752</v>
      </c>
      <c r="C256" s="188">
        <v>76.55</v>
      </c>
    </row>
    <row r="257" spans="1:3" x14ac:dyDescent="0.25">
      <c r="A257" s="187">
        <v>9</v>
      </c>
      <c r="B257" s="187" t="s">
        <v>1753</v>
      </c>
      <c r="C257" s="188">
        <v>75.349999999999994</v>
      </c>
    </row>
    <row r="258" spans="1:3" x14ac:dyDescent="0.25">
      <c r="A258" s="187">
        <v>10</v>
      </c>
      <c r="B258" s="190" t="s">
        <v>1754</v>
      </c>
      <c r="C258" s="188">
        <v>75.099999999999994</v>
      </c>
    </row>
    <row r="259" spans="1:3" x14ac:dyDescent="0.25">
      <c r="A259" s="187">
        <v>11</v>
      </c>
      <c r="B259" s="190" t="s">
        <v>1755</v>
      </c>
      <c r="C259" s="188">
        <v>74.849999999999994</v>
      </c>
    </row>
    <row r="260" spans="1:3" x14ac:dyDescent="0.25">
      <c r="A260" s="187">
        <v>12</v>
      </c>
      <c r="B260" s="190" t="s">
        <v>1756</v>
      </c>
      <c r="C260" s="188">
        <v>74.649999999999991</v>
      </c>
    </row>
    <row r="261" spans="1:3" x14ac:dyDescent="0.25">
      <c r="A261" s="187">
        <v>13</v>
      </c>
      <c r="B261" s="190" t="s">
        <v>1757</v>
      </c>
      <c r="C261" s="188">
        <v>74.050000000000011</v>
      </c>
    </row>
    <row r="262" spans="1:3" x14ac:dyDescent="0.25">
      <c r="A262" s="187">
        <v>14</v>
      </c>
      <c r="B262" s="190" t="s">
        <v>1758</v>
      </c>
      <c r="C262" s="188">
        <v>73.900000000000006</v>
      </c>
    </row>
    <row r="263" spans="1:3" x14ac:dyDescent="0.25">
      <c r="A263" s="187">
        <v>15</v>
      </c>
      <c r="B263" s="190" t="s">
        <v>1759</v>
      </c>
      <c r="C263" s="188">
        <v>73.849999999999994</v>
      </c>
    </row>
    <row r="264" spans="1:3" x14ac:dyDescent="0.25">
      <c r="A264" s="187">
        <v>16</v>
      </c>
      <c r="B264" s="190" t="s">
        <v>1760</v>
      </c>
      <c r="C264" s="188">
        <v>73.45</v>
      </c>
    </row>
    <row r="265" spans="1:3" x14ac:dyDescent="0.25">
      <c r="A265" s="187">
        <v>17</v>
      </c>
      <c r="B265" s="190" t="s">
        <v>1761</v>
      </c>
      <c r="C265" s="188">
        <v>73.349999999999994</v>
      </c>
    </row>
    <row r="266" spans="1:3" x14ac:dyDescent="0.25">
      <c r="A266" s="187">
        <v>18</v>
      </c>
      <c r="B266" s="190" t="s">
        <v>1762</v>
      </c>
      <c r="C266" s="188">
        <v>73.25</v>
      </c>
    </row>
    <row r="267" spans="1:3" x14ac:dyDescent="0.25">
      <c r="A267" s="187">
        <v>19</v>
      </c>
      <c r="B267" s="190" t="s">
        <v>1763</v>
      </c>
      <c r="C267" s="188">
        <v>73.25</v>
      </c>
    </row>
    <row r="268" spans="1:3" x14ac:dyDescent="0.25">
      <c r="A268" s="187">
        <v>20</v>
      </c>
      <c r="B268" s="190" t="s">
        <v>1764</v>
      </c>
      <c r="C268" s="188">
        <v>72.449999999999989</v>
      </c>
    </row>
    <row r="269" spans="1:3" x14ac:dyDescent="0.25">
      <c r="A269" s="187">
        <v>21</v>
      </c>
      <c r="B269" s="187" t="s">
        <v>1765</v>
      </c>
      <c r="C269" s="188">
        <v>72.050000000000011</v>
      </c>
    </row>
    <row r="270" spans="1:3" x14ac:dyDescent="0.25">
      <c r="A270" s="187">
        <v>22</v>
      </c>
      <c r="B270" s="190" t="s">
        <v>1766</v>
      </c>
      <c r="C270" s="188">
        <v>71.3</v>
      </c>
    </row>
    <row r="271" spans="1:3" x14ac:dyDescent="0.25">
      <c r="A271" s="187">
        <v>23</v>
      </c>
      <c r="B271" s="190" t="s">
        <v>1767</v>
      </c>
      <c r="C271" s="188">
        <v>71.299999999999983</v>
      </c>
    </row>
    <row r="272" spans="1:3" x14ac:dyDescent="0.25">
      <c r="A272" s="187">
        <v>24</v>
      </c>
      <c r="B272" s="190" t="s">
        <v>1768</v>
      </c>
      <c r="C272" s="188">
        <v>70.949999999999989</v>
      </c>
    </row>
    <row r="273" spans="1:3" x14ac:dyDescent="0.25">
      <c r="A273" s="187">
        <v>25</v>
      </c>
      <c r="B273" s="187" t="s">
        <v>1769</v>
      </c>
      <c r="C273" s="188">
        <v>70.7</v>
      </c>
    </row>
    <row r="274" spans="1:3" x14ac:dyDescent="0.25">
      <c r="A274" s="187">
        <v>26</v>
      </c>
      <c r="B274" s="187" t="s">
        <v>1770</v>
      </c>
      <c r="C274" s="188">
        <v>70.199999999999989</v>
      </c>
    </row>
    <row r="275" spans="1:3" x14ac:dyDescent="0.25">
      <c r="A275" s="187">
        <v>27</v>
      </c>
      <c r="B275" s="187" t="s">
        <v>1771</v>
      </c>
      <c r="C275" s="188">
        <v>70.05</v>
      </c>
    </row>
    <row r="276" spans="1:3" x14ac:dyDescent="0.25">
      <c r="A276" s="187">
        <v>28</v>
      </c>
      <c r="B276" s="190" t="s">
        <v>1772</v>
      </c>
      <c r="C276" s="188">
        <v>69.150000000000006</v>
      </c>
    </row>
    <row r="277" spans="1:3" x14ac:dyDescent="0.25">
      <c r="A277" s="187">
        <v>29</v>
      </c>
      <c r="B277" s="190" t="s">
        <v>1773</v>
      </c>
      <c r="C277" s="188">
        <v>69.099999999999994</v>
      </c>
    </row>
    <row r="278" spans="1:3" x14ac:dyDescent="0.25">
      <c r="A278" s="187">
        <v>30</v>
      </c>
      <c r="B278" s="190" t="s">
        <v>1774</v>
      </c>
      <c r="C278" s="188">
        <v>69.050000000000011</v>
      </c>
    </row>
    <row r="279" spans="1:3" x14ac:dyDescent="0.25">
      <c r="A279" s="187">
        <v>31</v>
      </c>
      <c r="B279" s="190" t="s">
        <v>1775</v>
      </c>
      <c r="C279" s="188">
        <v>68.650000000000006</v>
      </c>
    </row>
    <row r="280" spans="1:3" x14ac:dyDescent="0.25">
      <c r="A280" s="187">
        <v>32</v>
      </c>
      <c r="B280" s="190" t="s">
        <v>1776</v>
      </c>
      <c r="C280" s="188">
        <v>67.05</v>
      </c>
    </row>
    <row r="281" spans="1:3" x14ac:dyDescent="0.25">
      <c r="A281" s="187">
        <v>33</v>
      </c>
      <c r="B281" s="190" t="s">
        <v>1777</v>
      </c>
      <c r="C281" s="188">
        <v>66.75</v>
      </c>
    </row>
    <row r="282" spans="1:3" x14ac:dyDescent="0.25">
      <c r="A282" s="187">
        <v>34</v>
      </c>
      <c r="B282" s="190" t="s">
        <v>1778</v>
      </c>
      <c r="C282" s="188">
        <v>66.599999999999994</v>
      </c>
    </row>
    <row r="283" spans="1:3" x14ac:dyDescent="0.25">
      <c r="A283" s="187">
        <v>35</v>
      </c>
      <c r="B283" s="187" t="s">
        <v>1779</v>
      </c>
      <c r="C283" s="188">
        <v>66.550000000000011</v>
      </c>
    </row>
    <row r="284" spans="1:3" x14ac:dyDescent="0.25">
      <c r="A284" s="187">
        <v>36</v>
      </c>
      <c r="B284" s="190" t="s">
        <v>1780</v>
      </c>
      <c r="C284" s="188">
        <v>66.25</v>
      </c>
    </row>
    <row r="285" spans="1:3" x14ac:dyDescent="0.25">
      <c r="A285" s="187">
        <v>37</v>
      </c>
      <c r="B285" s="190" t="s">
        <v>1781</v>
      </c>
      <c r="C285" s="188">
        <v>66.2</v>
      </c>
    </row>
    <row r="286" spans="1:3" x14ac:dyDescent="0.25">
      <c r="A286" s="187">
        <v>38</v>
      </c>
      <c r="B286" s="187" t="s">
        <v>1782</v>
      </c>
      <c r="C286" s="188">
        <v>66.199999999999989</v>
      </c>
    </row>
    <row r="287" spans="1:3" x14ac:dyDescent="0.25">
      <c r="A287" s="187">
        <v>39</v>
      </c>
      <c r="B287" s="187" t="s">
        <v>1783</v>
      </c>
      <c r="C287" s="188">
        <v>65.650000000000006</v>
      </c>
    </row>
    <row r="288" spans="1:3" x14ac:dyDescent="0.25">
      <c r="A288" s="187">
        <v>40</v>
      </c>
      <c r="B288" s="190" t="s">
        <v>1784</v>
      </c>
      <c r="C288" s="188">
        <v>65.550000000000011</v>
      </c>
    </row>
    <row r="289" spans="1:3" x14ac:dyDescent="0.25">
      <c r="A289" s="187">
        <v>41</v>
      </c>
      <c r="B289" s="190" t="s">
        <v>1785</v>
      </c>
      <c r="C289" s="188">
        <v>65.349999999999994</v>
      </c>
    </row>
    <row r="290" spans="1:3" x14ac:dyDescent="0.25">
      <c r="A290" s="187">
        <v>42</v>
      </c>
      <c r="B290" s="190" t="s">
        <v>1786</v>
      </c>
      <c r="C290" s="188">
        <v>65.2</v>
      </c>
    </row>
    <row r="291" spans="1:3" x14ac:dyDescent="0.25">
      <c r="A291" s="187">
        <v>43</v>
      </c>
      <c r="B291" s="190" t="s">
        <v>1787</v>
      </c>
      <c r="C291" s="188">
        <v>65.150000000000006</v>
      </c>
    </row>
    <row r="292" spans="1:3" x14ac:dyDescent="0.25">
      <c r="A292" s="187">
        <v>44</v>
      </c>
      <c r="B292" s="190" t="s">
        <v>1788</v>
      </c>
      <c r="C292" s="188">
        <v>64.400000000000006</v>
      </c>
    </row>
    <row r="293" spans="1:3" x14ac:dyDescent="0.25">
      <c r="A293" s="187">
        <v>45</v>
      </c>
      <c r="B293" s="187" t="s">
        <v>1789</v>
      </c>
      <c r="C293" s="188">
        <v>63.85</v>
      </c>
    </row>
    <row r="294" spans="1:3" x14ac:dyDescent="0.25">
      <c r="A294" s="187">
        <v>46</v>
      </c>
      <c r="B294" s="187" t="s">
        <v>1790</v>
      </c>
      <c r="C294" s="188">
        <v>63.5</v>
      </c>
    </row>
    <row r="295" spans="1:3" x14ac:dyDescent="0.25">
      <c r="A295" s="187">
        <v>47</v>
      </c>
      <c r="B295" s="190" t="s">
        <v>1791</v>
      </c>
      <c r="C295" s="188">
        <v>63.2</v>
      </c>
    </row>
    <row r="296" spans="1:3" x14ac:dyDescent="0.25">
      <c r="A296" s="187">
        <v>48</v>
      </c>
      <c r="B296" s="190" t="s">
        <v>1792</v>
      </c>
      <c r="C296" s="188">
        <v>63</v>
      </c>
    </row>
    <row r="297" spans="1:3" x14ac:dyDescent="0.25">
      <c r="A297" s="187">
        <v>49</v>
      </c>
      <c r="B297" s="187" t="s">
        <v>1793</v>
      </c>
      <c r="C297" s="188">
        <v>62.900000000000006</v>
      </c>
    </row>
    <row r="298" spans="1:3" x14ac:dyDescent="0.25">
      <c r="A298" s="187">
        <v>50</v>
      </c>
      <c r="B298" s="190" t="s">
        <v>1794</v>
      </c>
      <c r="C298" s="188">
        <v>62.55</v>
      </c>
    </row>
    <row r="299" spans="1:3" x14ac:dyDescent="0.25">
      <c r="A299" s="187">
        <v>51</v>
      </c>
      <c r="B299" s="187" t="s">
        <v>1795</v>
      </c>
      <c r="C299" s="188">
        <v>62.349999999999994</v>
      </c>
    </row>
    <row r="300" spans="1:3" x14ac:dyDescent="0.25">
      <c r="A300" s="187">
        <v>52</v>
      </c>
      <c r="B300" s="187" t="s">
        <v>1796</v>
      </c>
      <c r="C300" s="188">
        <v>61.999999999999993</v>
      </c>
    </row>
    <row r="301" spans="1:3" x14ac:dyDescent="0.25">
      <c r="A301" s="187">
        <v>53</v>
      </c>
      <c r="B301" s="187" t="s">
        <v>1797</v>
      </c>
      <c r="C301" s="188">
        <v>61.6</v>
      </c>
    </row>
    <row r="302" spans="1:3" x14ac:dyDescent="0.25">
      <c r="A302" s="187">
        <v>54</v>
      </c>
      <c r="B302" s="187" t="s">
        <v>1798</v>
      </c>
      <c r="C302" s="188">
        <v>61.35</v>
      </c>
    </row>
    <row r="303" spans="1:3" ht="39.75" customHeight="1" x14ac:dyDescent="0.25">
      <c r="A303" s="544" t="s">
        <v>1799</v>
      </c>
      <c r="B303" s="545"/>
      <c r="C303" s="546"/>
    </row>
    <row r="304" spans="1:3" x14ac:dyDescent="0.25">
      <c r="A304" s="187">
        <v>55</v>
      </c>
      <c r="B304" s="187" t="s">
        <v>1800</v>
      </c>
      <c r="C304" s="188">
        <v>60.099999999999994</v>
      </c>
    </row>
    <row r="305" spans="1:3" x14ac:dyDescent="0.25">
      <c r="A305" s="187">
        <v>56</v>
      </c>
      <c r="B305" s="190" t="s">
        <v>1801</v>
      </c>
      <c r="C305" s="188">
        <v>60.050000000000004</v>
      </c>
    </row>
    <row r="306" spans="1:3" x14ac:dyDescent="0.25">
      <c r="A306" s="187">
        <v>57</v>
      </c>
      <c r="B306" s="187" t="s">
        <v>1802</v>
      </c>
      <c r="C306" s="188">
        <v>60.05</v>
      </c>
    </row>
    <row r="307" spans="1:3" x14ac:dyDescent="0.25">
      <c r="A307" s="187">
        <v>58</v>
      </c>
      <c r="B307" s="187" t="s">
        <v>1803</v>
      </c>
      <c r="C307" s="188">
        <v>59.949999999999996</v>
      </c>
    </row>
    <row r="308" spans="1:3" x14ac:dyDescent="0.25">
      <c r="A308" s="187">
        <v>59</v>
      </c>
      <c r="B308" s="187" t="s">
        <v>1804</v>
      </c>
      <c r="C308" s="188">
        <v>59.65</v>
      </c>
    </row>
    <row r="309" spans="1:3" x14ac:dyDescent="0.25">
      <c r="A309" s="187">
        <v>60</v>
      </c>
      <c r="B309" s="187" t="s">
        <v>1805</v>
      </c>
      <c r="C309" s="188">
        <v>59.55</v>
      </c>
    </row>
    <row r="310" spans="1:3" x14ac:dyDescent="0.25">
      <c r="A310" s="187">
        <v>61</v>
      </c>
      <c r="B310" s="190" t="s">
        <v>1806</v>
      </c>
      <c r="C310" s="188">
        <v>59.55</v>
      </c>
    </row>
    <row r="311" spans="1:3" x14ac:dyDescent="0.25">
      <c r="A311" s="187">
        <v>62</v>
      </c>
      <c r="B311" s="190" t="s">
        <v>1807</v>
      </c>
      <c r="C311" s="188">
        <v>58.65</v>
      </c>
    </row>
    <row r="312" spans="1:3" x14ac:dyDescent="0.25">
      <c r="A312" s="187">
        <v>63</v>
      </c>
      <c r="B312" s="187" t="s">
        <v>1808</v>
      </c>
      <c r="C312" s="188">
        <v>58.300000000000004</v>
      </c>
    </row>
    <row r="313" spans="1:3" x14ac:dyDescent="0.25">
      <c r="A313" s="187">
        <v>64</v>
      </c>
      <c r="B313" s="187" t="s">
        <v>1809</v>
      </c>
      <c r="C313" s="188">
        <v>57.900000000000006</v>
      </c>
    </row>
    <row r="314" spans="1:3" x14ac:dyDescent="0.25">
      <c r="A314" s="187">
        <v>65</v>
      </c>
      <c r="B314" s="190" t="s">
        <v>1810</v>
      </c>
      <c r="C314" s="188">
        <v>57.9</v>
      </c>
    </row>
    <row r="315" spans="1:3" x14ac:dyDescent="0.25">
      <c r="A315" s="187">
        <v>66</v>
      </c>
      <c r="B315" s="187" t="s">
        <v>1811</v>
      </c>
      <c r="C315" s="188">
        <v>57.75</v>
      </c>
    </row>
    <row r="316" spans="1:3" x14ac:dyDescent="0.25">
      <c r="A316" s="187">
        <v>67</v>
      </c>
      <c r="B316" s="187" t="s">
        <v>1812</v>
      </c>
      <c r="C316" s="188">
        <v>57.550000000000004</v>
      </c>
    </row>
    <row r="317" spans="1:3" x14ac:dyDescent="0.25">
      <c r="A317" s="187">
        <v>68</v>
      </c>
      <c r="B317" s="190" t="s">
        <v>1813</v>
      </c>
      <c r="C317" s="188">
        <v>57.45</v>
      </c>
    </row>
    <row r="318" spans="1:3" x14ac:dyDescent="0.25">
      <c r="A318" s="187">
        <v>69</v>
      </c>
      <c r="B318" s="190" t="s">
        <v>1814</v>
      </c>
      <c r="C318" s="188">
        <v>57.45</v>
      </c>
    </row>
    <row r="319" spans="1:3" x14ac:dyDescent="0.25">
      <c r="A319" s="187">
        <v>70</v>
      </c>
      <c r="B319" s="190" t="s">
        <v>1815</v>
      </c>
      <c r="C319" s="188">
        <v>57.45</v>
      </c>
    </row>
    <row r="320" spans="1:3" x14ac:dyDescent="0.25">
      <c r="A320" s="187">
        <v>71</v>
      </c>
      <c r="B320" s="190" t="s">
        <v>1816</v>
      </c>
      <c r="C320" s="188">
        <v>56.7</v>
      </c>
    </row>
    <row r="321" spans="1:3" x14ac:dyDescent="0.25">
      <c r="A321" s="187">
        <v>72</v>
      </c>
      <c r="B321" s="187" t="s">
        <v>1817</v>
      </c>
      <c r="C321" s="188">
        <v>56.300000000000004</v>
      </c>
    </row>
    <row r="322" spans="1:3" x14ac:dyDescent="0.25">
      <c r="A322" s="187">
        <v>73</v>
      </c>
      <c r="B322" s="190" t="s">
        <v>1818</v>
      </c>
      <c r="C322" s="188">
        <v>54.599999999999994</v>
      </c>
    </row>
    <row r="323" spans="1:3" x14ac:dyDescent="0.25">
      <c r="A323" s="187">
        <v>74</v>
      </c>
      <c r="B323" s="187" t="s">
        <v>1819</v>
      </c>
      <c r="C323" s="188">
        <v>54.150000000000006</v>
      </c>
    </row>
    <row r="324" spans="1:3" x14ac:dyDescent="0.25">
      <c r="A324" s="187">
        <v>75</v>
      </c>
      <c r="B324" s="187" t="s">
        <v>1820</v>
      </c>
      <c r="C324" s="188">
        <v>54</v>
      </c>
    </row>
    <row r="325" spans="1:3" x14ac:dyDescent="0.25">
      <c r="A325" s="187">
        <v>76</v>
      </c>
      <c r="B325" s="190" t="s">
        <v>1821</v>
      </c>
      <c r="C325" s="188">
        <v>53.15</v>
      </c>
    </row>
    <row r="326" spans="1:3" x14ac:dyDescent="0.25">
      <c r="A326" s="187">
        <v>77</v>
      </c>
      <c r="B326" s="190" t="s">
        <v>1822</v>
      </c>
      <c r="C326" s="188">
        <v>53</v>
      </c>
    </row>
    <row r="327" spans="1:3" x14ac:dyDescent="0.25">
      <c r="A327" s="187">
        <v>78</v>
      </c>
      <c r="B327" s="187" t="s">
        <v>1823</v>
      </c>
      <c r="C327" s="188">
        <v>52.3</v>
      </c>
    </row>
    <row r="328" spans="1:3" x14ac:dyDescent="0.25">
      <c r="A328" s="187">
        <v>79</v>
      </c>
      <c r="B328" s="190" t="s">
        <v>1824</v>
      </c>
      <c r="C328" s="188">
        <v>52.25</v>
      </c>
    </row>
    <row r="329" spans="1:3" x14ac:dyDescent="0.25">
      <c r="A329" s="187">
        <v>80</v>
      </c>
      <c r="B329" s="190" t="s">
        <v>1825</v>
      </c>
      <c r="C329" s="188">
        <v>50.4</v>
      </c>
    </row>
    <row r="330" spans="1:3" x14ac:dyDescent="0.25">
      <c r="A330" s="187">
        <v>81</v>
      </c>
      <c r="B330" s="187" t="s">
        <v>1826</v>
      </c>
      <c r="C330" s="188">
        <v>47.849999999999994</v>
      </c>
    </row>
    <row r="331" spans="1:3" x14ac:dyDescent="0.25">
      <c r="A331" s="187">
        <v>82</v>
      </c>
      <c r="B331" s="187" t="s">
        <v>1827</v>
      </c>
      <c r="C331" s="188">
        <v>47.699999999999996</v>
      </c>
    </row>
    <row r="332" spans="1:3" x14ac:dyDescent="0.25">
      <c r="A332" s="187">
        <v>83</v>
      </c>
      <c r="B332" s="187" t="s">
        <v>1828</v>
      </c>
      <c r="C332" s="188">
        <v>44.65</v>
      </c>
    </row>
    <row r="333" spans="1:3" x14ac:dyDescent="0.25">
      <c r="A333" s="187">
        <v>84</v>
      </c>
      <c r="B333" s="187" t="s">
        <v>1829</v>
      </c>
      <c r="C333" s="188">
        <v>43.650000000000006</v>
      </c>
    </row>
    <row r="334" spans="1:3" x14ac:dyDescent="0.25">
      <c r="A334" s="187">
        <v>85</v>
      </c>
      <c r="B334" s="188" t="s">
        <v>1830</v>
      </c>
      <c r="C334" s="188">
        <v>41.75</v>
      </c>
    </row>
  </sheetData>
  <mergeCells count="10">
    <mergeCell ref="A226:C226"/>
    <mergeCell ref="A248:B248"/>
    <mergeCell ref="A303:C303"/>
    <mergeCell ref="B98:G98"/>
    <mergeCell ref="A2:C2"/>
    <mergeCell ref="A29:C29"/>
    <mergeCell ref="A57:B57"/>
    <mergeCell ref="A86:B86"/>
    <mergeCell ref="A181:E181"/>
    <mergeCell ref="F181:G18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8"/>
  <sheetViews>
    <sheetView workbookViewId="0">
      <selection activeCell="H15" sqref="H15"/>
    </sheetView>
  </sheetViews>
  <sheetFormatPr defaultRowHeight="15" x14ac:dyDescent="0.25"/>
  <cols>
    <col min="2" max="2" width="12.7109375" customWidth="1"/>
    <col min="3" max="3" width="33" customWidth="1"/>
    <col min="4" max="4" width="10.85546875" customWidth="1"/>
    <col min="5" max="5" width="16.85546875" customWidth="1"/>
    <col min="6" max="6" width="22.28515625" customWidth="1"/>
  </cols>
  <sheetData>
    <row r="2" spans="1:10" ht="18.75" x14ac:dyDescent="0.25">
      <c r="A2" s="138"/>
    </row>
    <row r="3" spans="1:10" ht="18.75" x14ac:dyDescent="0.25">
      <c r="A3" s="138"/>
    </row>
    <row r="4" spans="1:10" ht="18.75" x14ac:dyDescent="0.25">
      <c r="A4" s="138"/>
    </row>
    <row r="5" spans="1:10" ht="18" x14ac:dyDescent="0.25">
      <c r="A5" s="197" t="s">
        <v>1831</v>
      </c>
      <c r="B5" s="198"/>
      <c r="C5" s="198"/>
      <c r="D5" s="198"/>
      <c r="E5" s="198"/>
      <c r="F5" s="198"/>
      <c r="G5" s="198"/>
      <c r="H5" s="198"/>
      <c r="I5" s="198"/>
      <c r="J5" s="198"/>
    </row>
    <row r="6" spans="1:10" ht="18" x14ac:dyDescent="0.25">
      <c r="A6" s="197" t="s">
        <v>1832</v>
      </c>
      <c r="B6" s="198"/>
      <c r="C6" s="198"/>
      <c r="D6" s="198"/>
      <c r="E6" s="198"/>
      <c r="F6" s="198"/>
      <c r="G6" s="198"/>
      <c r="H6" s="198"/>
      <c r="I6" s="198"/>
      <c r="J6" s="198"/>
    </row>
    <row r="7" spans="1:10" ht="18" x14ac:dyDescent="0.25">
      <c r="A7" s="197"/>
      <c r="B7" s="198"/>
      <c r="C7" s="198"/>
      <c r="D7" s="198"/>
      <c r="E7" s="198"/>
      <c r="F7" s="198"/>
      <c r="G7" s="198"/>
      <c r="H7" s="198"/>
      <c r="I7" s="198"/>
      <c r="J7" s="198"/>
    </row>
    <row r="8" spans="1:10" ht="18" x14ac:dyDescent="0.25">
      <c r="A8" s="197"/>
      <c r="B8" s="198"/>
      <c r="C8" s="198"/>
      <c r="D8" s="198"/>
      <c r="E8" s="198"/>
      <c r="F8" s="198"/>
      <c r="G8" s="198"/>
      <c r="H8" s="198"/>
      <c r="I8" s="198"/>
      <c r="J8" s="198"/>
    </row>
    <row r="9" spans="1:10" ht="18" x14ac:dyDescent="0.25">
      <c r="A9" s="197"/>
      <c r="B9" s="198"/>
      <c r="C9" s="198"/>
      <c r="D9" s="198"/>
      <c r="E9" s="198"/>
      <c r="F9" s="198"/>
      <c r="G9" s="198"/>
      <c r="H9" s="198"/>
      <c r="I9" s="198"/>
      <c r="J9" s="198"/>
    </row>
    <row r="10" spans="1:10" ht="18" x14ac:dyDescent="0.25">
      <c r="A10" s="197"/>
      <c r="B10" s="198"/>
      <c r="C10" s="198"/>
      <c r="D10" s="198"/>
      <c r="E10" s="198"/>
      <c r="F10" s="198"/>
      <c r="G10" s="198"/>
      <c r="H10" s="198"/>
      <c r="I10" s="198"/>
      <c r="J10" s="198"/>
    </row>
    <row r="11" spans="1:10" ht="18" x14ac:dyDescent="0.25">
      <c r="A11" s="197"/>
      <c r="B11" s="198"/>
      <c r="C11" s="198"/>
      <c r="D11" s="198"/>
      <c r="E11" s="198"/>
      <c r="F11" s="198"/>
      <c r="G11" s="198"/>
      <c r="H11" s="198"/>
      <c r="I11" s="198"/>
      <c r="J11" s="198"/>
    </row>
    <row r="12" spans="1:10" ht="18" x14ac:dyDescent="0.25">
      <c r="A12" s="555" t="s">
        <v>4520</v>
      </c>
      <c r="B12" s="555"/>
      <c r="C12" s="555"/>
      <c r="D12" s="555"/>
      <c r="E12" s="555"/>
      <c r="F12" s="555"/>
      <c r="G12" s="555"/>
      <c r="H12" s="555"/>
      <c r="I12" s="555"/>
      <c r="J12" s="555"/>
    </row>
    <row r="13" spans="1:10" ht="18" x14ac:dyDescent="0.25">
      <c r="A13" s="195"/>
      <c r="B13" s="150"/>
      <c r="C13" s="150"/>
      <c r="D13" s="150"/>
      <c r="E13" s="150"/>
      <c r="F13" s="150"/>
      <c r="G13" s="150"/>
      <c r="H13" s="150"/>
      <c r="I13" s="150"/>
      <c r="J13" s="150"/>
    </row>
    <row r="14" spans="1:10" ht="54" x14ac:dyDescent="0.25">
      <c r="A14" s="199" t="s">
        <v>1833</v>
      </c>
      <c r="B14" s="199" t="s">
        <v>1834</v>
      </c>
      <c r="C14" s="199" t="s">
        <v>1835</v>
      </c>
      <c r="D14" s="199" t="s">
        <v>1836</v>
      </c>
      <c r="E14" s="199" t="s">
        <v>1837</v>
      </c>
      <c r="F14" s="199" t="s">
        <v>1838</v>
      </c>
      <c r="G14" s="150"/>
      <c r="H14" s="150"/>
      <c r="I14" s="150"/>
      <c r="J14" s="150"/>
    </row>
    <row r="15" spans="1:10" ht="18" x14ac:dyDescent="0.25">
      <c r="A15" s="199">
        <v>1</v>
      </c>
      <c r="B15" s="199" t="s">
        <v>1839</v>
      </c>
      <c r="C15" s="199" t="s">
        <v>1840</v>
      </c>
      <c r="D15" s="199">
        <v>1</v>
      </c>
      <c r="E15" s="199">
        <v>7</v>
      </c>
      <c r="F15" s="199">
        <v>25</v>
      </c>
      <c r="G15" s="150"/>
      <c r="H15" s="150"/>
      <c r="I15" s="150"/>
      <c r="J15" s="150"/>
    </row>
    <row r="16" spans="1:10" ht="18" x14ac:dyDescent="0.25">
      <c r="A16" s="199">
        <v>2</v>
      </c>
      <c r="B16" s="199" t="s">
        <v>1841</v>
      </c>
      <c r="C16" s="199" t="s">
        <v>1842</v>
      </c>
      <c r="D16" s="199">
        <v>1</v>
      </c>
      <c r="E16" s="199">
        <v>4</v>
      </c>
      <c r="F16" s="199">
        <v>28</v>
      </c>
      <c r="G16" s="150"/>
      <c r="H16" s="150"/>
      <c r="I16" s="150"/>
      <c r="J16" s="150"/>
    </row>
    <row r="17" spans="1:10" ht="18" x14ac:dyDescent="0.25">
      <c r="A17" s="199">
        <v>3</v>
      </c>
      <c r="B17" s="199" t="s">
        <v>1841</v>
      </c>
      <c r="C17" s="199" t="s">
        <v>1843</v>
      </c>
      <c r="D17" s="199">
        <v>1</v>
      </c>
      <c r="E17" s="199">
        <v>8</v>
      </c>
      <c r="F17" s="199">
        <v>24</v>
      </c>
      <c r="G17" s="150"/>
      <c r="H17" s="150"/>
      <c r="I17" s="150"/>
      <c r="J17" s="150"/>
    </row>
    <row r="18" spans="1:10" ht="18" x14ac:dyDescent="0.25">
      <c r="A18" s="199">
        <v>4</v>
      </c>
      <c r="B18" s="199" t="s">
        <v>1844</v>
      </c>
      <c r="C18" s="199" t="s">
        <v>1845</v>
      </c>
      <c r="D18" s="199">
        <v>2</v>
      </c>
      <c r="E18" s="199">
        <v>5</v>
      </c>
      <c r="F18" s="199">
        <v>59</v>
      </c>
      <c r="G18" s="150"/>
      <c r="H18" s="150"/>
      <c r="I18" s="150"/>
      <c r="J18" s="150"/>
    </row>
    <row r="19" spans="1:10" ht="18" x14ac:dyDescent="0.25">
      <c r="A19" s="199"/>
      <c r="B19" s="199"/>
      <c r="C19" s="199"/>
      <c r="D19" s="199"/>
      <c r="E19" s="199"/>
      <c r="F19" s="199"/>
      <c r="G19" s="150"/>
      <c r="H19" s="150"/>
      <c r="I19" s="150"/>
      <c r="J19" s="150"/>
    </row>
    <row r="20" spans="1:10" ht="36" x14ac:dyDescent="0.25">
      <c r="A20" s="199" t="s">
        <v>1846</v>
      </c>
      <c r="B20" s="199"/>
      <c r="C20" s="199"/>
      <c r="D20" s="199">
        <v>5</v>
      </c>
      <c r="E20" s="199">
        <v>24</v>
      </c>
      <c r="F20" s="199">
        <v>136</v>
      </c>
      <c r="G20" s="150"/>
      <c r="H20" s="150"/>
      <c r="I20" s="150"/>
      <c r="J20" s="150"/>
    </row>
    <row r="21" spans="1:10" ht="15.75" x14ac:dyDescent="0.25">
      <c r="A21" s="196"/>
      <c r="B21" s="150"/>
      <c r="C21" s="150"/>
      <c r="D21" s="150"/>
      <c r="E21" s="150"/>
      <c r="F21" s="150"/>
      <c r="G21" s="150"/>
      <c r="H21" s="150"/>
      <c r="I21" s="150"/>
      <c r="J21" s="150"/>
    </row>
    <row r="22" spans="1:10" ht="15.75" x14ac:dyDescent="0.25">
      <c r="A22" s="196"/>
      <c r="B22" s="150"/>
      <c r="C22" s="150"/>
      <c r="D22" s="150"/>
      <c r="E22" s="150"/>
      <c r="F22" s="150"/>
      <c r="G22" s="150"/>
      <c r="H22" s="150"/>
      <c r="I22" s="150"/>
      <c r="J22" s="150"/>
    </row>
    <row r="23" spans="1:10" ht="15.75" x14ac:dyDescent="0.25">
      <c r="A23" s="196"/>
      <c r="B23" s="150"/>
      <c r="C23" s="150"/>
      <c r="D23" s="150"/>
      <c r="E23" s="150"/>
      <c r="F23" s="150"/>
      <c r="G23" s="150"/>
      <c r="H23" s="150"/>
      <c r="I23" s="150"/>
      <c r="J23" s="150"/>
    </row>
    <row r="24" spans="1:10" ht="15.75" x14ac:dyDescent="0.25">
      <c r="A24" s="196"/>
      <c r="B24" s="150"/>
      <c r="C24" s="150"/>
      <c r="D24" s="150"/>
      <c r="E24" s="150"/>
      <c r="F24" s="150"/>
      <c r="G24" s="150"/>
      <c r="H24" s="150"/>
      <c r="I24" s="150"/>
      <c r="J24" s="150"/>
    </row>
    <row r="25" spans="1:10" ht="15.75" x14ac:dyDescent="0.25">
      <c r="A25" s="196"/>
      <c r="B25" s="150"/>
      <c r="C25" s="150"/>
      <c r="D25" s="150"/>
      <c r="E25" s="150"/>
      <c r="F25" s="150"/>
      <c r="G25" s="150"/>
      <c r="H25" s="150"/>
      <c r="I25" s="150"/>
      <c r="J25" s="150"/>
    </row>
    <row r="26" spans="1:10" ht="15.75" x14ac:dyDescent="0.25">
      <c r="A26" s="196"/>
      <c r="B26" s="150"/>
      <c r="C26" s="150"/>
      <c r="D26" s="150"/>
      <c r="E26" s="150"/>
      <c r="F26" s="150"/>
      <c r="G26" s="150"/>
      <c r="H26" s="150"/>
      <c r="I26" s="150"/>
      <c r="J26" s="150"/>
    </row>
    <row r="27" spans="1:10" ht="15.75" x14ac:dyDescent="0.25">
      <c r="A27" s="196"/>
      <c r="B27" s="150"/>
      <c r="C27" s="150"/>
      <c r="D27" s="150"/>
      <c r="E27" s="150"/>
      <c r="F27" s="150"/>
      <c r="G27" s="150"/>
      <c r="H27" s="150"/>
      <c r="I27" s="150"/>
      <c r="J27" s="150"/>
    </row>
    <row r="28" spans="1:10" ht="15.75" x14ac:dyDescent="0.25">
      <c r="A28" s="196"/>
      <c r="B28" s="150"/>
      <c r="C28" s="150"/>
      <c r="D28" s="150"/>
      <c r="E28" s="150"/>
      <c r="F28" s="150"/>
      <c r="G28" s="150"/>
      <c r="H28" s="150"/>
      <c r="I28" s="150"/>
      <c r="J28" s="150"/>
    </row>
    <row r="29" spans="1:10" ht="15.75" x14ac:dyDescent="0.25">
      <c r="A29" s="196" t="s">
        <v>1847</v>
      </c>
      <c r="B29" s="150"/>
      <c r="C29" s="150"/>
      <c r="D29" s="150"/>
      <c r="E29" s="150"/>
      <c r="F29" s="150"/>
      <c r="G29" s="150"/>
      <c r="H29" s="150"/>
      <c r="I29" s="150"/>
      <c r="J29" s="150"/>
    </row>
    <row r="30" spans="1:10" ht="15.75" x14ac:dyDescent="0.25">
      <c r="A30" s="196"/>
      <c r="B30" s="150"/>
      <c r="C30" s="150"/>
      <c r="D30" s="150"/>
      <c r="E30" s="150"/>
      <c r="F30" s="150"/>
      <c r="G30" s="150"/>
      <c r="H30" s="150"/>
      <c r="I30" s="150"/>
      <c r="J30" s="150"/>
    </row>
    <row r="31" spans="1:10" ht="15.75" x14ac:dyDescent="0.25">
      <c r="A31" s="137"/>
    </row>
    <row r="177" spans="1:1" ht="15.75" x14ac:dyDescent="0.25">
      <c r="A177" s="4"/>
    </row>
    <row r="178" spans="1:1" ht="15.75" x14ac:dyDescent="0.25">
      <c r="A178" s="4"/>
    </row>
  </sheetData>
  <mergeCells count="1">
    <mergeCell ref="A12:J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6"/>
  <sheetViews>
    <sheetView workbookViewId="0">
      <selection activeCell="F2" sqref="F2"/>
    </sheetView>
  </sheetViews>
  <sheetFormatPr defaultRowHeight="15" x14ac:dyDescent="0.25"/>
  <cols>
    <col min="2" max="2" width="23.42578125" customWidth="1"/>
    <col min="3" max="3" width="7.5703125" customWidth="1"/>
  </cols>
  <sheetData>
    <row r="1" spans="1:34" s="147" customFormat="1" x14ac:dyDescent="0.25"/>
    <row r="2" spans="1:34" s="147" customFormat="1" ht="18" x14ac:dyDescent="0.25">
      <c r="B2" s="556" t="s">
        <v>2912</v>
      </c>
      <c r="C2" s="556"/>
      <c r="D2" s="556"/>
    </row>
    <row r="3" spans="1:34" s="147" customFormat="1" x14ac:dyDescent="0.25"/>
    <row r="5" spans="1:34" ht="141.75" x14ac:dyDescent="0.25">
      <c r="A5" s="200" t="s">
        <v>1848</v>
      </c>
      <c r="B5" s="187" t="s">
        <v>481</v>
      </c>
      <c r="C5" s="200" t="s">
        <v>482</v>
      </c>
      <c r="D5" s="200" t="s">
        <v>483</v>
      </c>
      <c r="E5" s="200" t="s">
        <v>484</v>
      </c>
      <c r="F5" s="200" t="s">
        <v>485</v>
      </c>
      <c r="G5" s="201" t="s">
        <v>1</v>
      </c>
      <c r="H5" s="202" t="s">
        <v>486</v>
      </c>
      <c r="I5" s="202" t="s">
        <v>487</v>
      </c>
      <c r="J5" s="202" t="s">
        <v>488</v>
      </c>
      <c r="K5" s="203" t="s">
        <v>489</v>
      </c>
      <c r="L5" s="204" t="s">
        <v>490</v>
      </c>
      <c r="M5" s="204" t="s">
        <v>491</v>
      </c>
      <c r="N5" s="205" t="s">
        <v>492</v>
      </c>
      <c r="O5" s="206" t="s">
        <v>493</v>
      </c>
      <c r="P5" s="206" t="s">
        <v>494</v>
      </c>
      <c r="Q5" s="206" t="s">
        <v>495</v>
      </c>
      <c r="R5" s="207" t="s">
        <v>496</v>
      </c>
      <c r="S5" s="200" t="s">
        <v>497</v>
      </c>
      <c r="T5" s="200" t="s">
        <v>498</v>
      </c>
      <c r="U5" s="200" t="s">
        <v>499</v>
      </c>
      <c r="V5" s="200" t="s">
        <v>500</v>
      </c>
      <c r="W5" s="208" t="s">
        <v>501</v>
      </c>
      <c r="X5" s="200" t="s">
        <v>502</v>
      </c>
      <c r="Y5" s="200" t="s">
        <v>503</v>
      </c>
      <c r="Z5" s="200" t="s">
        <v>504</v>
      </c>
      <c r="AA5" s="200" t="s">
        <v>505</v>
      </c>
      <c r="AB5" s="209" t="s">
        <v>506</v>
      </c>
      <c r="AC5" s="210" t="s">
        <v>507</v>
      </c>
      <c r="AD5" s="200" t="s">
        <v>508</v>
      </c>
      <c r="AE5" s="200" t="s">
        <v>509</v>
      </c>
      <c r="AF5" s="211" t="s">
        <v>510</v>
      </c>
      <c r="AG5" s="212" t="s">
        <v>511</v>
      </c>
      <c r="AH5" s="213" t="s">
        <v>1849</v>
      </c>
    </row>
    <row r="6" spans="1:34" ht="15.75" x14ac:dyDescent="0.25">
      <c r="A6" s="214">
        <v>1</v>
      </c>
      <c r="B6" s="215" t="s">
        <v>1850</v>
      </c>
      <c r="C6" s="216">
        <v>4</v>
      </c>
      <c r="D6" s="216">
        <v>3</v>
      </c>
      <c r="E6" s="216">
        <v>4</v>
      </c>
      <c r="F6" s="216">
        <v>4</v>
      </c>
      <c r="G6" s="217">
        <f t="shared" ref="G6:G69" si="0">SUM(C6:F6)/4*5</f>
        <v>18.75</v>
      </c>
      <c r="H6" s="218">
        <v>10</v>
      </c>
      <c r="I6" s="218">
        <v>3</v>
      </c>
      <c r="J6" s="218"/>
      <c r="K6" s="219">
        <f t="shared" ref="K6:K69" si="1">(H6+I6+J6)*0.6</f>
        <v>7.8</v>
      </c>
      <c r="L6" s="215">
        <v>11</v>
      </c>
      <c r="M6" s="215">
        <v>1</v>
      </c>
      <c r="N6" s="220">
        <f t="shared" ref="N6:N69" si="2">SUM(L6,M6)*0.4</f>
        <v>4.8000000000000007</v>
      </c>
      <c r="O6" s="214">
        <v>6</v>
      </c>
      <c r="P6" s="214">
        <v>5</v>
      </c>
      <c r="Q6" s="214">
        <v>1</v>
      </c>
      <c r="R6" s="221">
        <f t="shared" ref="R6:R69" si="3">SUM(O6:Q6)*0.2</f>
        <v>2.4000000000000004</v>
      </c>
      <c r="S6" s="216">
        <v>5</v>
      </c>
      <c r="T6" s="216">
        <v>5</v>
      </c>
      <c r="U6" s="216">
        <v>5</v>
      </c>
      <c r="V6" s="216">
        <v>5</v>
      </c>
      <c r="W6" s="222">
        <f t="shared" ref="W6:W28" si="4">SUM(S6:V6)/4</f>
        <v>5</v>
      </c>
      <c r="X6" s="216">
        <v>3</v>
      </c>
      <c r="Y6" s="216">
        <v>4</v>
      </c>
      <c r="Z6" s="216">
        <v>4</v>
      </c>
      <c r="AA6" s="216">
        <v>5</v>
      </c>
      <c r="AB6" s="223">
        <f t="shared" ref="AB6:AB69" si="5">SUM(X6:AA6)/4</f>
        <v>4</v>
      </c>
      <c r="AC6" s="224">
        <f t="shared" ref="AC6:AC69" si="6">SUM(W6+AB6)/2*3</f>
        <v>13.5</v>
      </c>
      <c r="AD6" s="216">
        <v>11</v>
      </c>
      <c r="AE6" s="216">
        <v>0</v>
      </c>
      <c r="AF6" s="225">
        <f t="shared" ref="AF6:AF69" si="7">SUM(AD6:AE6)*1.2</f>
        <v>13.2</v>
      </c>
      <c r="AG6" s="226">
        <f t="shared" ref="AG6:AG69" si="8">SUM(G6,K6,N6,R6,AC6,AF6)</f>
        <v>60.45</v>
      </c>
      <c r="AH6" s="227">
        <f t="shared" ref="AH6:AH69" si="9">(W6+AB6)/2</f>
        <v>4.5</v>
      </c>
    </row>
    <row r="7" spans="1:34" ht="15.75" x14ac:dyDescent="0.25">
      <c r="A7" s="214">
        <v>2</v>
      </c>
      <c r="B7" s="215" t="s">
        <v>1851</v>
      </c>
      <c r="C7" s="216">
        <v>5</v>
      </c>
      <c r="D7" s="216">
        <v>5</v>
      </c>
      <c r="E7" s="216">
        <v>5</v>
      </c>
      <c r="F7" s="216">
        <v>5</v>
      </c>
      <c r="G7" s="217">
        <f t="shared" si="0"/>
        <v>25</v>
      </c>
      <c r="H7" s="218">
        <v>7</v>
      </c>
      <c r="I7" s="218">
        <v>6</v>
      </c>
      <c r="J7" s="218"/>
      <c r="K7" s="219">
        <f t="shared" si="1"/>
        <v>7.8</v>
      </c>
      <c r="L7" s="215">
        <v>17</v>
      </c>
      <c r="M7" s="215">
        <v>4</v>
      </c>
      <c r="N7" s="220">
        <f t="shared" si="2"/>
        <v>8.4</v>
      </c>
      <c r="O7" s="214">
        <v>2</v>
      </c>
      <c r="P7" s="214">
        <v>6</v>
      </c>
      <c r="Q7" s="214">
        <v>5</v>
      </c>
      <c r="R7" s="221">
        <f t="shared" si="3"/>
        <v>2.6</v>
      </c>
      <c r="S7" s="216">
        <v>4</v>
      </c>
      <c r="T7" s="216">
        <v>5</v>
      </c>
      <c r="U7" s="216">
        <v>5</v>
      </c>
      <c r="V7" s="216">
        <v>5</v>
      </c>
      <c r="W7" s="222">
        <f t="shared" si="4"/>
        <v>4.75</v>
      </c>
      <c r="X7" s="216">
        <v>5</v>
      </c>
      <c r="Y7" s="216">
        <v>5</v>
      </c>
      <c r="Z7" s="216">
        <v>5</v>
      </c>
      <c r="AA7" s="216">
        <v>5</v>
      </c>
      <c r="AB7" s="223">
        <f t="shared" si="5"/>
        <v>5</v>
      </c>
      <c r="AC7" s="224">
        <f t="shared" si="6"/>
        <v>14.625</v>
      </c>
      <c r="AD7" s="216">
        <v>9</v>
      </c>
      <c r="AE7" s="216">
        <v>4</v>
      </c>
      <c r="AF7" s="225">
        <f t="shared" si="7"/>
        <v>15.6</v>
      </c>
      <c r="AG7" s="226">
        <f t="shared" si="8"/>
        <v>74.024999999999991</v>
      </c>
      <c r="AH7" s="227">
        <f t="shared" si="9"/>
        <v>4.875</v>
      </c>
    </row>
    <row r="8" spans="1:34" ht="15.75" x14ac:dyDescent="0.25">
      <c r="A8" s="214">
        <v>3</v>
      </c>
      <c r="B8" s="228" t="s">
        <v>1852</v>
      </c>
      <c r="C8" s="228">
        <v>4</v>
      </c>
      <c r="D8" s="228">
        <v>5</v>
      </c>
      <c r="E8" s="228">
        <v>4</v>
      </c>
      <c r="F8" s="228">
        <v>4</v>
      </c>
      <c r="G8" s="217">
        <f t="shared" si="0"/>
        <v>21.25</v>
      </c>
      <c r="H8" s="229">
        <v>9</v>
      </c>
      <c r="I8" s="229">
        <v>9</v>
      </c>
      <c r="J8" s="229"/>
      <c r="K8" s="219">
        <f t="shared" si="1"/>
        <v>10.799999999999999</v>
      </c>
      <c r="L8" s="228">
        <v>19</v>
      </c>
      <c r="M8" s="228">
        <v>1</v>
      </c>
      <c r="N8" s="220">
        <f t="shared" si="2"/>
        <v>8</v>
      </c>
      <c r="O8" s="228">
        <v>7</v>
      </c>
      <c r="P8" s="228">
        <v>3</v>
      </c>
      <c r="Q8" s="228">
        <v>6</v>
      </c>
      <c r="R8" s="221">
        <f t="shared" si="3"/>
        <v>3.2</v>
      </c>
      <c r="S8" s="228">
        <v>5</v>
      </c>
      <c r="T8" s="228">
        <v>5</v>
      </c>
      <c r="U8" s="228">
        <v>4</v>
      </c>
      <c r="V8" s="228">
        <v>4</v>
      </c>
      <c r="W8" s="222">
        <f t="shared" si="4"/>
        <v>4.5</v>
      </c>
      <c r="X8" s="228">
        <v>5</v>
      </c>
      <c r="Y8" s="228">
        <v>5</v>
      </c>
      <c r="Z8" s="228">
        <v>4</v>
      </c>
      <c r="AA8" s="228">
        <v>5</v>
      </c>
      <c r="AB8" s="223">
        <f t="shared" si="5"/>
        <v>4.75</v>
      </c>
      <c r="AC8" s="224">
        <f t="shared" si="6"/>
        <v>13.875</v>
      </c>
      <c r="AD8" s="228">
        <v>12</v>
      </c>
      <c r="AE8" s="228">
        <v>5</v>
      </c>
      <c r="AF8" s="225">
        <f t="shared" si="7"/>
        <v>20.399999999999999</v>
      </c>
      <c r="AG8" s="226">
        <f t="shared" si="8"/>
        <v>77.525000000000006</v>
      </c>
      <c r="AH8" s="230">
        <f t="shared" si="9"/>
        <v>4.625</v>
      </c>
    </row>
    <row r="9" spans="1:34" ht="15.75" x14ac:dyDescent="0.25">
      <c r="A9" s="214">
        <v>4</v>
      </c>
      <c r="B9" s="216" t="s">
        <v>515</v>
      </c>
      <c r="C9" s="216">
        <v>4</v>
      </c>
      <c r="D9" s="216">
        <v>5</v>
      </c>
      <c r="E9" s="216">
        <v>4</v>
      </c>
      <c r="F9" s="216">
        <v>4</v>
      </c>
      <c r="G9" s="217">
        <f t="shared" si="0"/>
        <v>21.25</v>
      </c>
      <c r="H9" s="218">
        <v>9</v>
      </c>
      <c r="I9" s="218">
        <v>7</v>
      </c>
      <c r="J9" s="218"/>
      <c r="K9" s="219">
        <f t="shared" si="1"/>
        <v>9.6</v>
      </c>
      <c r="L9" s="215">
        <v>18</v>
      </c>
      <c r="M9" s="215">
        <v>4</v>
      </c>
      <c r="N9" s="220">
        <f t="shared" si="2"/>
        <v>8.8000000000000007</v>
      </c>
      <c r="O9" s="214">
        <v>7</v>
      </c>
      <c r="P9" s="214">
        <v>3</v>
      </c>
      <c r="Q9" s="214">
        <v>7</v>
      </c>
      <c r="R9" s="221">
        <f t="shared" si="3"/>
        <v>3.4000000000000004</v>
      </c>
      <c r="S9" s="216">
        <v>4</v>
      </c>
      <c r="T9" s="216">
        <v>5</v>
      </c>
      <c r="U9" s="216">
        <v>4</v>
      </c>
      <c r="V9" s="216">
        <v>4</v>
      </c>
      <c r="W9" s="222">
        <f t="shared" si="4"/>
        <v>4.25</v>
      </c>
      <c r="X9" s="216">
        <v>5</v>
      </c>
      <c r="Y9" s="216">
        <v>5</v>
      </c>
      <c r="Z9" s="216">
        <v>4</v>
      </c>
      <c r="AA9" s="216">
        <v>3</v>
      </c>
      <c r="AB9" s="223">
        <f t="shared" si="5"/>
        <v>4.25</v>
      </c>
      <c r="AC9" s="224">
        <f t="shared" si="6"/>
        <v>12.75</v>
      </c>
      <c r="AD9" s="216">
        <v>10</v>
      </c>
      <c r="AE9" s="216">
        <v>5</v>
      </c>
      <c r="AF9" s="225">
        <f t="shared" si="7"/>
        <v>18</v>
      </c>
      <c r="AG9" s="226">
        <f t="shared" si="8"/>
        <v>73.800000000000011</v>
      </c>
      <c r="AH9" s="227">
        <f t="shared" si="9"/>
        <v>4.25</v>
      </c>
    </row>
    <row r="10" spans="1:34" ht="15.75" x14ac:dyDescent="0.25">
      <c r="A10" s="214">
        <v>5</v>
      </c>
      <c r="B10" s="215" t="s">
        <v>1853</v>
      </c>
      <c r="C10" s="216">
        <v>5</v>
      </c>
      <c r="D10" s="216">
        <v>5</v>
      </c>
      <c r="E10" s="216">
        <v>5</v>
      </c>
      <c r="F10" s="216">
        <v>5</v>
      </c>
      <c r="G10" s="217">
        <f t="shared" si="0"/>
        <v>25</v>
      </c>
      <c r="H10" s="218">
        <v>6</v>
      </c>
      <c r="I10" s="218">
        <v>10</v>
      </c>
      <c r="J10" s="218"/>
      <c r="K10" s="219">
        <f t="shared" si="1"/>
        <v>9.6</v>
      </c>
      <c r="L10" s="215">
        <v>11</v>
      </c>
      <c r="M10" s="215">
        <v>4</v>
      </c>
      <c r="N10" s="220">
        <f t="shared" si="2"/>
        <v>6</v>
      </c>
      <c r="O10" s="214">
        <v>4</v>
      </c>
      <c r="P10" s="214">
        <v>5</v>
      </c>
      <c r="Q10" s="214">
        <v>5</v>
      </c>
      <c r="R10" s="221">
        <f t="shared" si="3"/>
        <v>2.8000000000000003</v>
      </c>
      <c r="S10" s="216">
        <v>5</v>
      </c>
      <c r="T10" s="216">
        <v>5</v>
      </c>
      <c r="U10" s="216">
        <v>5</v>
      </c>
      <c r="V10" s="216">
        <v>5</v>
      </c>
      <c r="W10" s="222">
        <f t="shared" si="4"/>
        <v>5</v>
      </c>
      <c r="X10" s="216">
        <v>5</v>
      </c>
      <c r="Y10" s="216">
        <v>5</v>
      </c>
      <c r="Z10" s="216">
        <v>5</v>
      </c>
      <c r="AA10" s="216">
        <v>5</v>
      </c>
      <c r="AB10" s="223">
        <f t="shared" si="5"/>
        <v>5</v>
      </c>
      <c r="AC10" s="224">
        <f t="shared" si="6"/>
        <v>15</v>
      </c>
      <c r="AD10" s="216">
        <v>12</v>
      </c>
      <c r="AE10" s="216">
        <v>5</v>
      </c>
      <c r="AF10" s="225">
        <f t="shared" si="7"/>
        <v>20.399999999999999</v>
      </c>
      <c r="AG10" s="226">
        <f t="shared" si="8"/>
        <v>78.8</v>
      </c>
      <c r="AH10" s="227">
        <f t="shared" si="9"/>
        <v>5</v>
      </c>
    </row>
    <row r="11" spans="1:34" ht="15.75" x14ac:dyDescent="0.25">
      <c r="A11" s="214">
        <v>6</v>
      </c>
      <c r="B11" s="216" t="s">
        <v>1854</v>
      </c>
      <c r="C11" s="216">
        <v>5</v>
      </c>
      <c r="D11" s="216">
        <v>5</v>
      </c>
      <c r="E11" s="216">
        <v>4</v>
      </c>
      <c r="F11" s="216">
        <v>5</v>
      </c>
      <c r="G11" s="217">
        <f t="shared" si="0"/>
        <v>23.75</v>
      </c>
      <c r="H11" s="218">
        <v>5</v>
      </c>
      <c r="I11" s="218">
        <v>8</v>
      </c>
      <c r="J11" s="218"/>
      <c r="K11" s="219">
        <f t="shared" si="1"/>
        <v>7.8</v>
      </c>
      <c r="L11" s="215">
        <v>10</v>
      </c>
      <c r="M11" s="215">
        <v>1</v>
      </c>
      <c r="N11" s="220">
        <f t="shared" si="2"/>
        <v>4.4000000000000004</v>
      </c>
      <c r="O11" s="214">
        <v>4</v>
      </c>
      <c r="P11" s="214">
        <v>2</v>
      </c>
      <c r="Q11" s="214">
        <v>3</v>
      </c>
      <c r="R11" s="221">
        <f t="shared" si="3"/>
        <v>1.8</v>
      </c>
      <c r="S11" s="216">
        <v>5</v>
      </c>
      <c r="T11" s="216">
        <v>5</v>
      </c>
      <c r="U11" s="216">
        <v>5</v>
      </c>
      <c r="V11" s="216">
        <v>5</v>
      </c>
      <c r="W11" s="222">
        <f t="shared" si="4"/>
        <v>5</v>
      </c>
      <c r="X11" s="216">
        <v>5</v>
      </c>
      <c r="Y11" s="216">
        <v>5</v>
      </c>
      <c r="Z11" s="216">
        <v>5</v>
      </c>
      <c r="AA11" s="216">
        <v>5</v>
      </c>
      <c r="AB11" s="223">
        <f t="shared" si="5"/>
        <v>5</v>
      </c>
      <c r="AC11" s="224">
        <f t="shared" si="6"/>
        <v>15</v>
      </c>
      <c r="AD11" s="216">
        <v>14</v>
      </c>
      <c r="AE11" s="216">
        <v>5</v>
      </c>
      <c r="AF11" s="225">
        <f t="shared" si="7"/>
        <v>22.8</v>
      </c>
      <c r="AG11" s="226">
        <f t="shared" si="8"/>
        <v>75.55</v>
      </c>
      <c r="AH11" s="227">
        <f t="shared" si="9"/>
        <v>5</v>
      </c>
    </row>
    <row r="12" spans="1:34" ht="15.75" x14ac:dyDescent="0.25">
      <c r="A12" s="214">
        <v>7</v>
      </c>
      <c r="B12" s="216" t="s">
        <v>1855</v>
      </c>
      <c r="C12" s="216">
        <v>4</v>
      </c>
      <c r="D12" s="216">
        <v>4</v>
      </c>
      <c r="E12" s="216">
        <v>5</v>
      </c>
      <c r="F12" s="216">
        <v>5</v>
      </c>
      <c r="G12" s="217">
        <f t="shared" si="0"/>
        <v>22.5</v>
      </c>
      <c r="H12" s="218">
        <v>8</v>
      </c>
      <c r="I12" s="218">
        <v>9</v>
      </c>
      <c r="J12" s="218"/>
      <c r="K12" s="219">
        <f t="shared" si="1"/>
        <v>10.199999999999999</v>
      </c>
      <c r="L12" s="215">
        <v>14</v>
      </c>
      <c r="M12" s="215">
        <v>4</v>
      </c>
      <c r="N12" s="220">
        <f t="shared" si="2"/>
        <v>7.2</v>
      </c>
      <c r="O12" s="214">
        <v>5</v>
      </c>
      <c r="P12" s="214">
        <v>2</v>
      </c>
      <c r="Q12" s="214">
        <v>5</v>
      </c>
      <c r="R12" s="221">
        <f t="shared" si="3"/>
        <v>2.4000000000000004</v>
      </c>
      <c r="S12" s="216">
        <v>5</v>
      </c>
      <c r="T12" s="216">
        <v>4</v>
      </c>
      <c r="U12" s="216">
        <v>5</v>
      </c>
      <c r="V12" s="216">
        <v>5</v>
      </c>
      <c r="W12" s="222">
        <f t="shared" si="4"/>
        <v>4.75</v>
      </c>
      <c r="X12" s="216">
        <v>4</v>
      </c>
      <c r="Y12" s="216">
        <v>4</v>
      </c>
      <c r="Z12" s="216">
        <v>5</v>
      </c>
      <c r="AA12" s="216">
        <v>5</v>
      </c>
      <c r="AB12" s="223">
        <f t="shared" si="5"/>
        <v>4.5</v>
      </c>
      <c r="AC12" s="224">
        <f t="shared" si="6"/>
        <v>13.875</v>
      </c>
      <c r="AD12" s="216">
        <v>12</v>
      </c>
      <c r="AE12" s="216">
        <v>3</v>
      </c>
      <c r="AF12" s="225">
        <f t="shared" si="7"/>
        <v>18</v>
      </c>
      <c r="AG12" s="226">
        <f t="shared" si="8"/>
        <v>74.175000000000011</v>
      </c>
      <c r="AH12" s="227">
        <f t="shared" si="9"/>
        <v>4.625</v>
      </c>
    </row>
    <row r="13" spans="1:34" ht="15.75" x14ac:dyDescent="0.25">
      <c r="A13" s="214">
        <v>8</v>
      </c>
      <c r="B13" s="216" t="s">
        <v>1856</v>
      </c>
      <c r="C13" s="216">
        <v>5</v>
      </c>
      <c r="D13" s="216">
        <v>5</v>
      </c>
      <c r="E13" s="216">
        <v>5</v>
      </c>
      <c r="F13" s="216">
        <v>5</v>
      </c>
      <c r="G13" s="217">
        <f t="shared" si="0"/>
        <v>25</v>
      </c>
      <c r="H13" s="218">
        <v>5</v>
      </c>
      <c r="I13" s="218">
        <v>4</v>
      </c>
      <c r="J13" s="218"/>
      <c r="K13" s="219">
        <f t="shared" si="1"/>
        <v>5.3999999999999995</v>
      </c>
      <c r="L13" s="215">
        <v>4</v>
      </c>
      <c r="M13" s="215">
        <v>3</v>
      </c>
      <c r="N13" s="220">
        <f t="shared" si="2"/>
        <v>2.8000000000000003</v>
      </c>
      <c r="O13" s="214">
        <v>3</v>
      </c>
      <c r="P13" s="214">
        <v>4</v>
      </c>
      <c r="Q13" s="214">
        <v>7</v>
      </c>
      <c r="R13" s="221">
        <f t="shared" si="3"/>
        <v>2.8000000000000003</v>
      </c>
      <c r="S13" s="216">
        <v>5</v>
      </c>
      <c r="T13" s="216">
        <v>5</v>
      </c>
      <c r="U13" s="216">
        <v>5</v>
      </c>
      <c r="V13" s="216">
        <v>5</v>
      </c>
      <c r="W13" s="222">
        <f t="shared" si="4"/>
        <v>5</v>
      </c>
      <c r="X13" s="216">
        <v>4</v>
      </c>
      <c r="Y13" s="216">
        <v>5</v>
      </c>
      <c r="Z13" s="216">
        <v>5</v>
      </c>
      <c r="AA13" s="216">
        <v>5</v>
      </c>
      <c r="AB13" s="223">
        <f t="shared" si="5"/>
        <v>4.75</v>
      </c>
      <c r="AC13" s="224">
        <f t="shared" si="6"/>
        <v>14.625</v>
      </c>
      <c r="AD13" s="216">
        <v>7</v>
      </c>
      <c r="AE13" s="216">
        <v>3</v>
      </c>
      <c r="AF13" s="225">
        <f t="shared" si="7"/>
        <v>12</v>
      </c>
      <c r="AG13" s="226">
        <f t="shared" si="8"/>
        <v>62.624999999999993</v>
      </c>
      <c r="AH13" s="227">
        <f t="shared" si="9"/>
        <v>4.875</v>
      </c>
    </row>
    <row r="14" spans="1:34" ht="15.75" x14ac:dyDescent="0.25">
      <c r="A14" s="214">
        <v>9</v>
      </c>
      <c r="B14" s="216" t="s">
        <v>1857</v>
      </c>
      <c r="C14" s="216">
        <v>4</v>
      </c>
      <c r="D14" s="216">
        <v>4</v>
      </c>
      <c r="E14" s="216">
        <v>4</v>
      </c>
      <c r="F14" s="216">
        <v>4</v>
      </c>
      <c r="G14" s="217">
        <f t="shared" si="0"/>
        <v>20</v>
      </c>
      <c r="H14" s="218">
        <v>4</v>
      </c>
      <c r="I14" s="218">
        <v>7</v>
      </c>
      <c r="J14" s="218"/>
      <c r="K14" s="219">
        <f t="shared" si="1"/>
        <v>6.6</v>
      </c>
      <c r="L14" s="215">
        <v>19</v>
      </c>
      <c r="M14" s="215">
        <v>4</v>
      </c>
      <c r="N14" s="220">
        <f t="shared" si="2"/>
        <v>9.2000000000000011</v>
      </c>
      <c r="O14" s="214">
        <v>7</v>
      </c>
      <c r="P14" s="214">
        <v>3</v>
      </c>
      <c r="Q14" s="214">
        <v>4</v>
      </c>
      <c r="R14" s="221">
        <f t="shared" si="3"/>
        <v>2.8000000000000003</v>
      </c>
      <c r="S14" s="216">
        <v>3</v>
      </c>
      <c r="T14" s="216">
        <v>4</v>
      </c>
      <c r="U14" s="216">
        <v>3</v>
      </c>
      <c r="V14" s="216">
        <v>4</v>
      </c>
      <c r="W14" s="222">
        <f t="shared" si="4"/>
        <v>3.5</v>
      </c>
      <c r="X14" s="216">
        <v>5</v>
      </c>
      <c r="Y14" s="216">
        <v>5</v>
      </c>
      <c r="Z14" s="216">
        <v>4</v>
      </c>
      <c r="AA14" s="216">
        <v>5</v>
      </c>
      <c r="AB14" s="223">
        <f t="shared" si="5"/>
        <v>4.75</v>
      </c>
      <c r="AC14" s="224">
        <f t="shared" si="6"/>
        <v>12.375</v>
      </c>
      <c r="AD14" s="216">
        <v>9</v>
      </c>
      <c r="AE14" s="216">
        <v>5</v>
      </c>
      <c r="AF14" s="225">
        <f t="shared" si="7"/>
        <v>16.8</v>
      </c>
      <c r="AG14" s="226">
        <f t="shared" si="8"/>
        <v>67.775000000000006</v>
      </c>
      <c r="AH14" s="227">
        <f t="shared" si="9"/>
        <v>4.125</v>
      </c>
    </row>
    <row r="15" spans="1:34" ht="15.75" x14ac:dyDescent="0.25">
      <c r="A15" s="214">
        <v>10</v>
      </c>
      <c r="B15" s="216" t="s">
        <v>1858</v>
      </c>
      <c r="C15" s="216">
        <v>4</v>
      </c>
      <c r="D15" s="216">
        <v>4</v>
      </c>
      <c r="E15" s="216">
        <v>4</v>
      </c>
      <c r="F15" s="216">
        <v>4</v>
      </c>
      <c r="G15" s="217">
        <f t="shared" si="0"/>
        <v>20</v>
      </c>
      <c r="H15" s="218">
        <v>8</v>
      </c>
      <c r="I15" s="218">
        <v>6</v>
      </c>
      <c r="J15" s="218"/>
      <c r="K15" s="219">
        <f t="shared" si="1"/>
        <v>8.4</v>
      </c>
      <c r="L15" s="215">
        <v>19</v>
      </c>
      <c r="M15" s="215">
        <v>4</v>
      </c>
      <c r="N15" s="220">
        <f t="shared" si="2"/>
        <v>9.2000000000000011</v>
      </c>
      <c r="O15" s="214">
        <v>6</v>
      </c>
      <c r="P15" s="214">
        <v>4</v>
      </c>
      <c r="Q15" s="214">
        <v>5</v>
      </c>
      <c r="R15" s="221">
        <f t="shared" si="3"/>
        <v>3</v>
      </c>
      <c r="S15" s="216">
        <v>4</v>
      </c>
      <c r="T15" s="216">
        <v>5</v>
      </c>
      <c r="U15" s="216">
        <v>4</v>
      </c>
      <c r="V15" s="216">
        <v>4</v>
      </c>
      <c r="W15" s="222">
        <f t="shared" si="4"/>
        <v>4.25</v>
      </c>
      <c r="X15" s="216">
        <v>5</v>
      </c>
      <c r="Y15" s="216">
        <v>5</v>
      </c>
      <c r="Z15" s="216">
        <v>3</v>
      </c>
      <c r="AA15" s="216">
        <v>5</v>
      </c>
      <c r="AB15" s="223">
        <f t="shared" si="5"/>
        <v>4.5</v>
      </c>
      <c r="AC15" s="224">
        <f t="shared" si="6"/>
        <v>13.125</v>
      </c>
      <c r="AD15" s="216">
        <v>8</v>
      </c>
      <c r="AE15" s="216">
        <v>5</v>
      </c>
      <c r="AF15" s="225">
        <f t="shared" si="7"/>
        <v>15.6</v>
      </c>
      <c r="AG15" s="226">
        <f t="shared" si="8"/>
        <v>69.325000000000003</v>
      </c>
      <c r="AH15" s="227">
        <f t="shared" si="9"/>
        <v>4.375</v>
      </c>
    </row>
    <row r="16" spans="1:34" ht="15.75" x14ac:dyDescent="0.25">
      <c r="A16" s="214">
        <v>11</v>
      </c>
      <c r="B16" s="216" t="s">
        <v>1859</v>
      </c>
      <c r="C16" s="216">
        <v>5</v>
      </c>
      <c r="D16" s="216">
        <v>4</v>
      </c>
      <c r="E16" s="216">
        <v>3</v>
      </c>
      <c r="F16" s="216">
        <v>3</v>
      </c>
      <c r="G16" s="217">
        <f t="shared" si="0"/>
        <v>18.75</v>
      </c>
      <c r="H16" s="218">
        <v>3</v>
      </c>
      <c r="I16" s="218">
        <v>7</v>
      </c>
      <c r="J16" s="218"/>
      <c r="K16" s="219">
        <f t="shared" si="1"/>
        <v>6</v>
      </c>
      <c r="L16" s="215">
        <v>12</v>
      </c>
      <c r="M16" s="215">
        <v>5</v>
      </c>
      <c r="N16" s="220">
        <f t="shared" si="2"/>
        <v>6.8000000000000007</v>
      </c>
      <c r="O16" s="214">
        <v>5</v>
      </c>
      <c r="P16" s="214">
        <v>5</v>
      </c>
      <c r="Q16" s="214">
        <v>4</v>
      </c>
      <c r="R16" s="221">
        <f t="shared" si="3"/>
        <v>2.8000000000000003</v>
      </c>
      <c r="S16" s="216">
        <v>4</v>
      </c>
      <c r="T16" s="216">
        <v>3</v>
      </c>
      <c r="U16" s="216">
        <v>3</v>
      </c>
      <c r="V16" s="216">
        <v>3</v>
      </c>
      <c r="W16" s="222">
        <f t="shared" si="4"/>
        <v>3.25</v>
      </c>
      <c r="X16" s="216">
        <v>5</v>
      </c>
      <c r="Y16" s="216">
        <v>5</v>
      </c>
      <c r="Z16" s="216">
        <v>4</v>
      </c>
      <c r="AA16" s="216">
        <v>5</v>
      </c>
      <c r="AB16" s="223">
        <f t="shared" si="5"/>
        <v>4.75</v>
      </c>
      <c r="AC16" s="224">
        <f t="shared" si="6"/>
        <v>12</v>
      </c>
      <c r="AD16" s="216">
        <v>12</v>
      </c>
      <c r="AE16" s="216">
        <v>4</v>
      </c>
      <c r="AF16" s="225">
        <f t="shared" si="7"/>
        <v>19.2</v>
      </c>
      <c r="AG16" s="226">
        <f t="shared" si="8"/>
        <v>65.55</v>
      </c>
      <c r="AH16" s="227">
        <f t="shared" si="9"/>
        <v>4</v>
      </c>
    </row>
    <row r="17" spans="1:34" ht="15.75" x14ac:dyDescent="0.25">
      <c r="A17" s="214">
        <v>12</v>
      </c>
      <c r="B17" s="216" t="s">
        <v>1860</v>
      </c>
      <c r="C17" s="216">
        <v>5</v>
      </c>
      <c r="D17" s="216">
        <v>4</v>
      </c>
      <c r="E17" s="216">
        <v>4</v>
      </c>
      <c r="F17" s="216">
        <v>4</v>
      </c>
      <c r="G17" s="217">
        <f t="shared" si="0"/>
        <v>21.25</v>
      </c>
      <c r="H17" s="218">
        <v>8</v>
      </c>
      <c r="I17" s="218">
        <v>9</v>
      </c>
      <c r="J17" s="218"/>
      <c r="K17" s="219">
        <f t="shared" si="1"/>
        <v>10.199999999999999</v>
      </c>
      <c r="L17" s="215">
        <v>15</v>
      </c>
      <c r="M17" s="215">
        <v>3</v>
      </c>
      <c r="N17" s="220">
        <f t="shared" si="2"/>
        <v>7.2</v>
      </c>
      <c r="O17" s="214">
        <v>7</v>
      </c>
      <c r="P17" s="214">
        <v>8</v>
      </c>
      <c r="Q17" s="214">
        <v>7</v>
      </c>
      <c r="R17" s="221">
        <f t="shared" si="3"/>
        <v>4.4000000000000004</v>
      </c>
      <c r="S17" s="216">
        <v>4</v>
      </c>
      <c r="T17" s="216">
        <v>4</v>
      </c>
      <c r="U17" s="216">
        <v>3</v>
      </c>
      <c r="V17" s="216">
        <v>3</v>
      </c>
      <c r="W17" s="222">
        <f t="shared" si="4"/>
        <v>3.5</v>
      </c>
      <c r="X17" s="216">
        <v>5</v>
      </c>
      <c r="Y17" s="216">
        <v>4</v>
      </c>
      <c r="Z17" s="216">
        <v>4</v>
      </c>
      <c r="AA17" s="216">
        <v>5</v>
      </c>
      <c r="AB17" s="223">
        <f t="shared" si="5"/>
        <v>4.5</v>
      </c>
      <c r="AC17" s="224">
        <f t="shared" si="6"/>
        <v>12</v>
      </c>
      <c r="AD17" s="216">
        <v>13</v>
      </c>
      <c r="AE17" s="216">
        <v>3</v>
      </c>
      <c r="AF17" s="225">
        <f t="shared" si="7"/>
        <v>19.2</v>
      </c>
      <c r="AG17" s="226">
        <f t="shared" si="8"/>
        <v>74.25</v>
      </c>
      <c r="AH17" s="227">
        <f t="shared" si="9"/>
        <v>4</v>
      </c>
    </row>
    <row r="18" spans="1:34" ht="15.75" x14ac:dyDescent="0.25">
      <c r="A18" s="214">
        <v>13</v>
      </c>
      <c r="B18" s="216" t="s">
        <v>1861</v>
      </c>
      <c r="C18" s="216">
        <v>5</v>
      </c>
      <c r="D18" s="216">
        <v>4</v>
      </c>
      <c r="E18" s="216">
        <v>5</v>
      </c>
      <c r="F18" s="216">
        <v>5</v>
      </c>
      <c r="G18" s="217">
        <f t="shared" si="0"/>
        <v>23.75</v>
      </c>
      <c r="H18" s="218">
        <v>4</v>
      </c>
      <c r="I18" s="218">
        <v>8</v>
      </c>
      <c r="J18" s="218"/>
      <c r="K18" s="219">
        <f t="shared" si="1"/>
        <v>7.1999999999999993</v>
      </c>
      <c r="L18" s="215">
        <v>8</v>
      </c>
      <c r="M18" s="215">
        <v>3</v>
      </c>
      <c r="N18" s="220">
        <f t="shared" si="2"/>
        <v>4.4000000000000004</v>
      </c>
      <c r="O18" s="214">
        <v>3</v>
      </c>
      <c r="P18" s="214">
        <v>4</v>
      </c>
      <c r="Q18" s="214">
        <v>5</v>
      </c>
      <c r="R18" s="221">
        <f t="shared" si="3"/>
        <v>2.4000000000000004</v>
      </c>
      <c r="S18" s="216">
        <v>4</v>
      </c>
      <c r="T18" s="216">
        <v>3</v>
      </c>
      <c r="U18" s="216">
        <v>5</v>
      </c>
      <c r="V18" s="216">
        <v>5</v>
      </c>
      <c r="W18" s="222">
        <f t="shared" si="4"/>
        <v>4.25</v>
      </c>
      <c r="X18" s="216">
        <v>3</v>
      </c>
      <c r="Y18" s="216">
        <v>3</v>
      </c>
      <c r="Z18" s="216">
        <v>5</v>
      </c>
      <c r="AA18" s="216">
        <v>5</v>
      </c>
      <c r="AB18" s="223">
        <f t="shared" si="5"/>
        <v>4</v>
      </c>
      <c r="AC18" s="224">
        <f t="shared" si="6"/>
        <v>12.375</v>
      </c>
      <c r="AD18" s="216">
        <v>14</v>
      </c>
      <c r="AE18" s="216">
        <v>5</v>
      </c>
      <c r="AF18" s="225">
        <f t="shared" si="7"/>
        <v>22.8</v>
      </c>
      <c r="AG18" s="226">
        <f t="shared" si="8"/>
        <v>72.924999999999997</v>
      </c>
      <c r="AH18" s="227">
        <f t="shared" si="9"/>
        <v>4.125</v>
      </c>
    </row>
    <row r="19" spans="1:34" ht="15.75" x14ac:dyDescent="0.25">
      <c r="A19" s="214">
        <v>14</v>
      </c>
      <c r="B19" s="216" t="s">
        <v>1862</v>
      </c>
      <c r="C19" s="216">
        <v>3</v>
      </c>
      <c r="D19" s="216">
        <v>4</v>
      </c>
      <c r="E19" s="216">
        <v>4</v>
      </c>
      <c r="F19" s="216">
        <v>4</v>
      </c>
      <c r="G19" s="217">
        <f t="shared" si="0"/>
        <v>18.75</v>
      </c>
      <c r="H19" s="218">
        <v>10</v>
      </c>
      <c r="I19" s="218">
        <v>5</v>
      </c>
      <c r="J19" s="218"/>
      <c r="K19" s="219">
        <f t="shared" si="1"/>
        <v>9</v>
      </c>
      <c r="L19" s="215">
        <v>16</v>
      </c>
      <c r="M19" s="215">
        <v>5</v>
      </c>
      <c r="N19" s="220">
        <f t="shared" si="2"/>
        <v>8.4</v>
      </c>
      <c r="O19" s="214">
        <v>2</v>
      </c>
      <c r="P19" s="214">
        <v>5</v>
      </c>
      <c r="Q19" s="214">
        <v>7</v>
      </c>
      <c r="R19" s="221">
        <f t="shared" si="3"/>
        <v>2.8000000000000003</v>
      </c>
      <c r="S19" s="216">
        <v>3</v>
      </c>
      <c r="T19" s="216">
        <v>5</v>
      </c>
      <c r="U19" s="216">
        <v>5</v>
      </c>
      <c r="V19" s="216">
        <v>5</v>
      </c>
      <c r="W19" s="222">
        <f t="shared" si="4"/>
        <v>4.5</v>
      </c>
      <c r="X19" s="216">
        <v>3</v>
      </c>
      <c r="Y19" s="216">
        <v>5</v>
      </c>
      <c r="Z19" s="216">
        <v>5</v>
      </c>
      <c r="AA19" s="216">
        <v>5</v>
      </c>
      <c r="AB19" s="223">
        <f t="shared" si="5"/>
        <v>4.5</v>
      </c>
      <c r="AC19" s="224">
        <f t="shared" si="6"/>
        <v>13.5</v>
      </c>
      <c r="AD19" s="216">
        <v>12</v>
      </c>
      <c r="AE19" s="216">
        <v>4</v>
      </c>
      <c r="AF19" s="225">
        <f t="shared" si="7"/>
        <v>19.2</v>
      </c>
      <c r="AG19" s="226">
        <f t="shared" si="8"/>
        <v>71.649999999999991</v>
      </c>
      <c r="AH19" s="227">
        <f t="shared" si="9"/>
        <v>4.5</v>
      </c>
    </row>
    <row r="20" spans="1:34" ht="15.75" x14ac:dyDescent="0.25">
      <c r="A20" s="214">
        <v>15</v>
      </c>
      <c r="B20" s="216" t="s">
        <v>1863</v>
      </c>
      <c r="C20" s="216">
        <v>5</v>
      </c>
      <c r="D20" s="216">
        <v>5</v>
      </c>
      <c r="E20" s="216">
        <v>5</v>
      </c>
      <c r="F20" s="216">
        <v>4</v>
      </c>
      <c r="G20" s="217">
        <f t="shared" si="0"/>
        <v>23.75</v>
      </c>
      <c r="H20" s="218">
        <v>9</v>
      </c>
      <c r="I20" s="218">
        <v>6</v>
      </c>
      <c r="J20" s="218"/>
      <c r="K20" s="219">
        <f t="shared" si="1"/>
        <v>9</v>
      </c>
      <c r="L20" s="215">
        <v>14</v>
      </c>
      <c r="M20" s="215">
        <v>3</v>
      </c>
      <c r="N20" s="220">
        <f t="shared" si="2"/>
        <v>6.8000000000000007</v>
      </c>
      <c r="O20" s="214">
        <v>3</v>
      </c>
      <c r="P20" s="214">
        <v>4</v>
      </c>
      <c r="Q20" s="214">
        <v>5</v>
      </c>
      <c r="R20" s="221">
        <f t="shared" si="3"/>
        <v>2.4000000000000004</v>
      </c>
      <c r="S20" s="216">
        <v>5</v>
      </c>
      <c r="T20" s="216">
        <v>5</v>
      </c>
      <c r="U20" s="216">
        <v>4</v>
      </c>
      <c r="V20" s="216">
        <v>4</v>
      </c>
      <c r="W20" s="222">
        <f t="shared" si="4"/>
        <v>4.5</v>
      </c>
      <c r="X20" s="216">
        <v>5</v>
      </c>
      <c r="Y20" s="216">
        <v>5</v>
      </c>
      <c r="Z20" s="216">
        <v>5</v>
      </c>
      <c r="AA20" s="216">
        <v>5</v>
      </c>
      <c r="AB20" s="223">
        <f t="shared" si="5"/>
        <v>5</v>
      </c>
      <c r="AC20" s="224">
        <f t="shared" si="6"/>
        <v>14.25</v>
      </c>
      <c r="AD20" s="216">
        <v>11</v>
      </c>
      <c r="AE20" s="216">
        <v>3</v>
      </c>
      <c r="AF20" s="225">
        <f t="shared" si="7"/>
        <v>16.8</v>
      </c>
      <c r="AG20" s="226">
        <f t="shared" si="8"/>
        <v>73</v>
      </c>
      <c r="AH20" s="227">
        <f t="shared" si="9"/>
        <v>4.75</v>
      </c>
    </row>
    <row r="21" spans="1:34" ht="15.75" x14ac:dyDescent="0.25">
      <c r="A21" s="214">
        <v>16</v>
      </c>
      <c r="B21" s="216" t="s">
        <v>1864</v>
      </c>
      <c r="C21" s="216">
        <v>5</v>
      </c>
      <c r="D21" s="216">
        <v>5</v>
      </c>
      <c r="E21" s="216">
        <v>4</v>
      </c>
      <c r="F21" s="216">
        <v>4</v>
      </c>
      <c r="G21" s="217">
        <f t="shared" si="0"/>
        <v>22.5</v>
      </c>
      <c r="H21" s="218">
        <v>11</v>
      </c>
      <c r="I21" s="218">
        <v>13</v>
      </c>
      <c r="J21" s="218"/>
      <c r="K21" s="219">
        <f t="shared" si="1"/>
        <v>14.399999999999999</v>
      </c>
      <c r="L21" s="215">
        <v>17</v>
      </c>
      <c r="M21" s="215">
        <v>4</v>
      </c>
      <c r="N21" s="220">
        <f t="shared" si="2"/>
        <v>8.4</v>
      </c>
      <c r="O21" s="214">
        <v>5</v>
      </c>
      <c r="P21" s="214">
        <v>8</v>
      </c>
      <c r="Q21" s="214">
        <v>5</v>
      </c>
      <c r="R21" s="221">
        <f t="shared" si="3"/>
        <v>3.6</v>
      </c>
      <c r="S21" s="216">
        <v>5</v>
      </c>
      <c r="T21" s="216">
        <v>5</v>
      </c>
      <c r="U21" s="216">
        <v>3</v>
      </c>
      <c r="V21" s="216">
        <v>3</v>
      </c>
      <c r="W21" s="222">
        <f t="shared" si="4"/>
        <v>4</v>
      </c>
      <c r="X21" s="216">
        <v>5</v>
      </c>
      <c r="Y21" s="216">
        <v>5</v>
      </c>
      <c r="Z21" s="216">
        <v>4</v>
      </c>
      <c r="AA21" s="216">
        <v>5</v>
      </c>
      <c r="AB21" s="223">
        <f t="shared" si="5"/>
        <v>4.75</v>
      </c>
      <c r="AC21" s="224">
        <f t="shared" si="6"/>
        <v>13.125</v>
      </c>
      <c r="AD21" s="216">
        <v>11</v>
      </c>
      <c r="AE21" s="216">
        <v>5</v>
      </c>
      <c r="AF21" s="225">
        <f t="shared" si="7"/>
        <v>19.2</v>
      </c>
      <c r="AG21" s="226">
        <f t="shared" si="8"/>
        <v>81.224999999999994</v>
      </c>
      <c r="AH21" s="227">
        <f t="shared" si="9"/>
        <v>4.375</v>
      </c>
    </row>
    <row r="22" spans="1:34" ht="15.75" x14ac:dyDescent="0.25">
      <c r="A22" s="214">
        <v>17</v>
      </c>
      <c r="B22" s="216" t="s">
        <v>1865</v>
      </c>
      <c r="C22" s="216">
        <v>5</v>
      </c>
      <c r="D22" s="216">
        <v>5</v>
      </c>
      <c r="E22" s="216">
        <v>4</v>
      </c>
      <c r="F22" s="216">
        <v>4</v>
      </c>
      <c r="G22" s="217">
        <f t="shared" si="0"/>
        <v>22.5</v>
      </c>
      <c r="H22" s="216">
        <v>10</v>
      </c>
      <c r="I22" s="216">
        <v>6</v>
      </c>
      <c r="J22" s="216"/>
      <c r="K22" s="219">
        <f t="shared" si="1"/>
        <v>9.6</v>
      </c>
      <c r="L22" s="216">
        <v>13</v>
      </c>
      <c r="M22" s="216">
        <v>2</v>
      </c>
      <c r="N22" s="220">
        <f t="shared" si="2"/>
        <v>6</v>
      </c>
      <c r="O22" s="216">
        <v>5</v>
      </c>
      <c r="P22" s="216">
        <v>6</v>
      </c>
      <c r="Q22" s="216">
        <v>6</v>
      </c>
      <c r="R22" s="221">
        <f t="shared" si="3"/>
        <v>3.4000000000000004</v>
      </c>
      <c r="S22" s="216">
        <v>5</v>
      </c>
      <c r="T22" s="216">
        <v>4</v>
      </c>
      <c r="U22" s="216">
        <v>5</v>
      </c>
      <c r="V22" s="216">
        <v>4</v>
      </c>
      <c r="W22" s="222">
        <f t="shared" si="4"/>
        <v>4.5</v>
      </c>
      <c r="X22" s="216">
        <v>5</v>
      </c>
      <c r="Y22" s="216">
        <v>5</v>
      </c>
      <c r="Z22" s="216">
        <v>5</v>
      </c>
      <c r="AA22" s="216">
        <v>5</v>
      </c>
      <c r="AB22" s="223">
        <f t="shared" si="5"/>
        <v>5</v>
      </c>
      <c r="AC22" s="224">
        <f t="shared" si="6"/>
        <v>14.25</v>
      </c>
      <c r="AD22" s="216">
        <v>15</v>
      </c>
      <c r="AE22" s="216">
        <v>5</v>
      </c>
      <c r="AF22" s="225">
        <f t="shared" si="7"/>
        <v>24</v>
      </c>
      <c r="AG22" s="226">
        <f t="shared" si="8"/>
        <v>79.75</v>
      </c>
      <c r="AH22" s="216">
        <f t="shared" si="9"/>
        <v>4.75</v>
      </c>
    </row>
    <row r="23" spans="1:34" ht="15.75" x14ac:dyDescent="0.25">
      <c r="A23" s="214">
        <v>18</v>
      </c>
      <c r="B23" s="215" t="s">
        <v>1866</v>
      </c>
      <c r="C23" s="216">
        <v>5</v>
      </c>
      <c r="D23" s="216">
        <v>5</v>
      </c>
      <c r="E23" s="216">
        <v>4</v>
      </c>
      <c r="F23" s="216">
        <v>5</v>
      </c>
      <c r="G23" s="217">
        <f t="shared" si="0"/>
        <v>23.75</v>
      </c>
      <c r="H23" s="218">
        <v>11</v>
      </c>
      <c r="I23" s="218">
        <v>6</v>
      </c>
      <c r="J23" s="218"/>
      <c r="K23" s="219">
        <f t="shared" si="1"/>
        <v>10.199999999999999</v>
      </c>
      <c r="L23" s="215">
        <v>7</v>
      </c>
      <c r="M23" s="215">
        <v>3</v>
      </c>
      <c r="N23" s="220">
        <f t="shared" si="2"/>
        <v>4</v>
      </c>
      <c r="O23" s="214">
        <v>7</v>
      </c>
      <c r="P23" s="214">
        <v>3</v>
      </c>
      <c r="Q23" s="214">
        <v>2</v>
      </c>
      <c r="R23" s="221">
        <f t="shared" si="3"/>
        <v>2.4000000000000004</v>
      </c>
      <c r="S23" s="216">
        <v>5</v>
      </c>
      <c r="T23" s="216">
        <v>5</v>
      </c>
      <c r="U23" s="216">
        <v>4</v>
      </c>
      <c r="V23" s="216">
        <v>4</v>
      </c>
      <c r="W23" s="222">
        <f t="shared" si="4"/>
        <v>4.5</v>
      </c>
      <c r="X23" s="216">
        <v>5</v>
      </c>
      <c r="Y23" s="216">
        <v>5</v>
      </c>
      <c r="Z23" s="216">
        <v>4</v>
      </c>
      <c r="AA23" s="216">
        <v>4</v>
      </c>
      <c r="AB23" s="223">
        <f t="shared" si="5"/>
        <v>4.5</v>
      </c>
      <c r="AC23" s="224">
        <f t="shared" si="6"/>
        <v>13.5</v>
      </c>
      <c r="AD23" s="216">
        <v>13</v>
      </c>
      <c r="AE23" s="216">
        <v>2</v>
      </c>
      <c r="AF23" s="225">
        <f t="shared" si="7"/>
        <v>18</v>
      </c>
      <c r="AG23" s="226">
        <f t="shared" si="8"/>
        <v>71.849999999999994</v>
      </c>
      <c r="AH23" s="227">
        <f t="shared" si="9"/>
        <v>4.5</v>
      </c>
    </row>
    <row r="24" spans="1:34" ht="15.75" x14ac:dyDescent="0.25">
      <c r="A24" s="214">
        <v>19</v>
      </c>
      <c r="B24" s="215" t="s">
        <v>1867</v>
      </c>
      <c r="C24" s="216">
        <v>5</v>
      </c>
      <c r="D24" s="216">
        <v>5</v>
      </c>
      <c r="E24" s="216">
        <v>5</v>
      </c>
      <c r="F24" s="216">
        <v>5</v>
      </c>
      <c r="G24" s="217">
        <f t="shared" si="0"/>
        <v>25</v>
      </c>
      <c r="H24" s="218">
        <v>4</v>
      </c>
      <c r="I24" s="218">
        <v>4</v>
      </c>
      <c r="J24" s="218"/>
      <c r="K24" s="219">
        <f t="shared" si="1"/>
        <v>4.8</v>
      </c>
      <c r="L24" s="215">
        <v>11</v>
      </c>
      <c r="M24" s="215">
        <v>3</v>
      </c>
      <c r="N24" s="220">
        <f t="shared" si="2"/>
        <v>5.6000000000000005</v>
      </c>
      <c r="O24" s="214">
        <v>3</v>
      </c>
      <c r="P24" s="214">
        <v>2</v>
      </c>
      <c r="Q24" s="214">
        <v>5</v>
      </c>
      <c r="R24" s="221">
        <f t="shared" si="3"/>
        <v>2</v>
      </c>
      <c r="S24" s="216">
        <v>5</v>
      </c>
      <c r="T24" s="216">
        <v>5</v>
      </c>
      <c r="U24" s="216">
        <v>5</v>
      </c>
      <c r="V24" s="216">
        <v>5</v>
      </c>
      <c r="W24" s="231">
        <f t="shared" si="4"/>
        <v>5</v>
      </c>
      <c r="X24" s="216">
        <v>4</v>
      </c>
      <c r="Y24" s="216">
        <v>5</v>
      </c>
      <c r="Z24" s="216">
        <v>5</v>
      </c>
      <c r="AA24" s="216">
        <v>5</v>
      </c>
      <c r="AB24" s="223">
        <f t="shared" si="5"/>
        <v>4.75</v>
      </c>
      <c r="AC24" s="224">
        <f t="shared" si="6"/>
        <v>14.625</v>
      </c>
      <c r="AD24" s="216">
        <v>13</v>
      </c>
      <c r="AE24" s="216">
        <v>2</v>
      </c>
      <c r="AF24" s="225">
        <f t="shared" si="7"/>
        <v>18</v>
      </c>
      <c r="AG24" s="226">
        <f t="shared" si="8"/>
        <v>70.025000000000006</v>
      </c>
      <c r="AH24" s="227">
        <f t="shared" si="9"/>
        <v>4.875</v>
      </c>
    </row>
    <row r="25" spans="1:34" ht="15.75" x14ac:dyDescent="0.25">
      <c r="A25" s="214">
        <v>20</v>
      </c>
      <c r="B25" s="215" t="s">
        <v>1868</v>
      </c>
      <c r="C25" s="216">
        <v>5</v>
      </c>
      <c r="D25" s="216">
        <v>4</v>
      </c>
      <c r="E25" s="216">
        <v>5</v>
      </c>
      <c r="F25" s="216">
        <v>5</v>
      </c>
      <c r="G25" s="217">
        <f t="shared" si="0"/>
        <v>23.75</v>
      </c>
      <c r="H25" s="218">
        <v>8</v>
      </c>
      <c r="I25" s="218">
        <v>9</v>
      </c>
      <c r="J25" s="218"/>
      <c r="K25" s="219">
        <f t="shared" si="1"/>
        <v>10.199999999999999</v>
      </c>
      <c r="L25" s="215">
        <v>14</v>
      </c>
      <c r="M25" s="215">
        <v>4</v>
      </c>
      <c r="N25" s="220">
        <f t="shared" si="2"/>
        <v>7.2</v>
      </c>
      <c r="O25" s="214">
        <v>4</v>
      </c>
      <c r="P25" s="214">
        <v>2</v>
      </c>
      <c r="Q25" s="214">
        <v>6</v>
      </c>
      <c r="R25" s="221">
        <f t="shared" si="3"/>
        <v>2.4000000000000004</v>
      </c>
      <c r="S25" s="216">
        <v>4</v>
      </c>
      <c r="T25" s="216">
        <v>4</v>
      </c>
      <c r="U25" s="216">
        <v>4</v>
      </c>
      <c r="V25" s="216">
        <v>5</v>
      </c>
      <c r="W25" s="222">
        <f t="shared" si="4"/>
        <v>4.25</v>
      </c>
      <c r="X25" s="216">
        <v>5</v>
      </c>
      <c r="Y25" s="216">
        <v>5</v>
      </c>
      <c r="Z25" s="216">
        <v>5</v>
      </c>
      <c r="AA25" s="216">
        <v>5</v>
      </c>
      <c r="AB25" s="223">
        <f t="shared" si="5"/>
        <v>5</v>
      </c>
      <c r="AC25" s="224">
        <f t="shared" si="6"/>
        <v>13.875</v>
      </c>
      <c r="AD25" s="216">
        <v>14</v>
      </c>
      <c r="AE25" s="216">
        <v>2</v>
      </c>
      <c r="AF25" s="225">
        <f t="shared" si="7"/>
        <v>19.2</v>
      </c>
      <c r="AG25" s="226">
        <f t="shared" si="8"/>
        <v>76.625</v>
      </c>
      <c r="AH25" s="227">
        <f t="shared" si="9"/>
        <v>4.625</v>
      </c>
    </row>
    <row r="26" spans="1:34" ht="15.75" x14ac:dyDescent="0.25">
      <c r="A26" s="214">
        <v>21</v>
      </c>
      <c r="B26" s="215" t="s">
        <v>1869</v>
      </c>
      <c r="C26" s="216">
        <v>5</v>
      </c>
      <c r="D26" s="216">
        <v>5</v>
      </c>
      <c r="E26" s="216">
        <v>5</v>
      </c>
      <c r="F26" s="216">
        <v>5</v>
      </c>
      <c r="G26" s="217">
        <f t="shared" si="0"/>
        <v>25</v>
      </c>
      <c r="H26" s="218">
        <v>10</v>
      </c>
      <c r="I26" s="218">
        <v>10</v>
      </c>
      <c r="J26" s="218"/>
      <c r="K26" s="219">
        <f t="shared" si="1"/>
        <v>12</v>
      </c>
      <c r="L26" s="215">
        <v>16</v>
      </c>
      <c r="M26" s="215">
        <v>4</v>
      </c>
      <c r="N26" s="220">
        <f t="shared" si="2"/>
        <v>8</v>
      </c>
      <c r="O26" s="214">
        <v>8</v>
      </c>
      <c r="P26" s="214">
        <v>5</v>
      </c>
      <c r="Q26" s="214">
        <v>8</v>
      </c>
      <c r="R26" s="221">
        <f t="shared" si="3"/>
        <v>4.2</v>
      </c>
      <c r="S26" s="216">
        <v>5</v>
      </c>
      <c r="T26" s="216">
        <v>5</v>
      </c>
      <c r="U26" s="216">
        <v>5</v>
      </c>
      <c r="V26" s="216">
        <v>5</v>
      </c>
      <c r="W26" s="222">
        <f t="shared" si="4"/>
        <v>5</v>
      </c>
      <c r="X26" s="216">
        <v>5</v>
      </c>
      <c r="Y26" s="216">
        <v>5</v>
      </c>
      <c r="Z26" s="216">
        <v>5</v>
      </c>
      <c r="AA26" s="216">
        <v>5</v>
      </c>
      <c r="AB26" s="223">
        <f t="shared" si="5"/>
        <v>5</v>
      </c>
      <c r="AC26" s="224">
        <f t="shared" si="6"/>
        <v>15</v>
      </c>
      <c r="AD26" s="216">
        <v>15</v>
      </c>
      <c r="AE26" s="216">
        <v>5</v>
      </c>
      <c r="AF26" s="225">
        <f t="shared" si="7"/>
        <v>24</v>
      </c>
      <c r="AG26" s="226">
        <f t="shared" si="8"/>
        <v>88.2</v>
      </c>
      <c r="AH26" s="227">
        <f t="shared" si="9"/>
        <v>5</v>
      </c>
    </row>
    <row r="27" spans="1:34" ht="15.75" x14ac:dyDescent="0.25">
      <c r="A27" s="214">
        <v>22</v>
      </c>
      <c r="B27" s="216" t="s">
        <v>1870</v>
      </c>
      <c r="C27" s="216">
        <v>5</v>
      </c>
      <c r="D27" s="216">
        <v>5</v>
      </c>
      <c r="E27" s="216">
        <v>5</v>
      </c>
      <c r="F27" s="216">
        <v>5</v>
      </c>
      <c r="G27" s="217">
        <f t="shared" si="0"/>
        <v>25</v>
      </c>
      <c r="H27" s="218">
        <v>8</v>
      </c>
      <c r="I27" s="218">
        <v>7</v>
      </c>
      <c r="J27" s="218"/>
      <c r="K27" s="219">
        <f t="shared" si="1"/>
        <v>9</v>
      </c>
      <c r="L27" s="215">
        <v>8</v>
      </c>
      <c r="M27" s="215">
        <v>4</v>
      </c>
      <c r="N27" s="220">
        <f t="shared" si="2"/>
        <v>4.8000000000000007</v>
      </c>
      <c r="O27" s="214">
        <v>7</v>
      </c>
      <c r="P27" s="214">
        <v>6</v>
      </c>
      <c r="Q27" s="214">
        <v>6</v>
      </c>
      <c r="R27" s="221">
        <f t="shared" si="3"/>
        <v>3.8000000000000003</v>
      </c>
      <c r="S27" s="216">
        <v>5</v>
      </c>
      <c r="T27" s="216">
        <v>5</v>
      </c>
      <c r="U27" s="216">
        <v>5</v>
      </c>
      <c r="V27" s="216">
        <v>5</v>
      </c>
      <c r="W27" s="222">
        <f t="shared" si="4"/>
        <v>5</v>
      </c>
      <c r="X27" s="216">
        <v>5</v>
      </c>
      <c r="Y27" s="216">
        <v>5</v>
      </c>
      <c r="Z27" s="216">
        <v>5</v>
      </c>
      <c r="AA27" s="216">
        <v>5</v>
      </c>
      <c r="AB27" s="223">
        <f t="shared" si="5"/>
        <v>5</v>
      </c>
      <c r="AC27" s="224">
        <f t="shared" si="6"/>
        <v>15</v>
      </c>
      <c r="AD27" s="216">
        <v>12</v>
      </c>
      <c r="AE27" s="216">
        <v>5</v>
      </c>
      <c r="AF27" s="225">
        <f t="shared" si="7"/>
        <v>20.399999999999999</v>
      </c>
      <c r="AG27" s="226">
        <f t="shared" si="8"/>
        <v>78</v>
      </c>
      <c r="AH27" s="227">
        <f t="shared" si="9"/>
        <v>5</v>
      </c>
    </row>
    <row r="28" spans="1:34" ht="15.75" x14ac:dyDescent="0.25">
      <c r="A28" s="214">
        <v>23</v>
      </c>
      <c r="B28" s="216" t="s">
        <v>1871</v>
      </c>
      <c r="C28" s="216">
        <v>5</v>
      </c>
      <c r="D28" s="216">
        <v>5</v>
      </c>
      <c r="E28" s="216">
        <v>4</v>
      </c>
      <c r="F28" s="216">
        <v>4</v>
      </c>
      <c r="G28" s="217">
        <f t="shared" si="0"/>
        <v>22.5</v>
      </c>
      <c r="H28" s="218">
        <v>11</v>
      </c>
      <c r="I28" s="218">
        <v>9</v>
      </c>
      <c r="J28" s="218"/>
      <c r="K28" s="219">
        <f t="shared" si="1"/>
        <v>12</v>
      </c>
      <c r="L28" s="215">
        <v>15</v>
      </c>
      <c r="M28" s="215">
        <v>5</v>
      </c>
      <c r="N28" s="220">
        <f t="shared" si="2"/>
        <v>8</v>
      </c>
      <c r="O28" s="214">
        <v>6</v>
      </c>
      <c r="P28" s="214">
        <v>7</v>
      </c>
      <c r="Q28" s="214">
        <v>9</v>
      </c>
      <c r="R28" s="221">
        <f t="shared" si="3"/>
        <v>4.4000000000000004</v>
      </c>
      <c r="S28" s="216">
        <v>5</v>
      </c>
      <c r="T28" s="216">
        <v>5</v>
      </c>
      <c r="U28" s="216">
        <v>5</v>
      </c>
      <c r="V28" s="216">
        <v>5</v>
      </c>
      <c r="W28" s="222">
        <f t="shared" si="4"/>
        <v>5</v>
      </c>
      <c r="X28" s="216">
        <v>5</v>
      </c>
      <c r="Y28" s="216">
        <v>5</v>
      </c>
      <c r="Z28" s="216">
        <v>5</v>
      </c>
      <c r="AA28" s="216">
        <v>5</v>
      </c>
      <c r="AB28" s="223">
        <f t="shared" si="5"/>
        <v>5</v>
      </c>
      <c r="AC28" s="224">
        <f t="shared" si="6"/>
        <v>15</v>
      </c>
      <c r="AD28" s="216">
        <v>11</v>
      </c>
      <c r="AE28" s="216">
        <v>3</v>
      </c>
      <c r="AF28" s="225">
        <f t="shared" si="7"/>
        <v>16.8</v>
      </c>
      <c r="AG28" s="226">
        <f t="shared" si="8"/>
        <v>78.7</v>
      </c>
      <c r="AH28" s="227">
        <f t="shared" si="9"/>
        <v>5</v>
      </c>
    </row>
    <row r="29" spans="1:34" ht="15.75" x14ac:dyDescent="0.25">
      <c r="A29" s="214">
        <v>24</v>
      </c>
      <c r="B29" s="216" t="s">
        <v>1872</v>
      </c>
      <c r="C29" s="216">
        <v>5</v>
      </c>
      <c r="D29" s="216">
        <v>4</v>
      </c>
      <c r="E29" s="216">
        <v>4</v>
      </c>
      <c r="F29" s="216">
        <v>4</v>
      </c>
      <c r="G29" s="217">
        <f t="shared" si="0"/>
        <v>21.25</v>
      </c>
      <c r="H29" s="218">
        <v>11</v>
      </c>
      <c r="I29" s="218">
        <v>9</v>
      </c>
      <c r="J29" s="218"/>
      <c r="K29" s="219">
        <f t="shared" si="1"/>
        <v>12</v>
      </c>
      <c r="L29" s="215">
        <v>15</v>
      </c>
      <c r="M29" s="215">
        <v>5</v>
      </c>
      <c r="N29" s="220">
        <f t="shared" si="2"/>
        <v>8</v>
      </c>
      <c r="O29" s="214">
        <v>6</v>
      </c>
      <c r="P29" s="214">
        <v>7</v>
      </c>
      <c r="Q29" s="214">
        <v>9</v>
      </c>
      <c r="R29" s="221">
        <f t="shared" si="3"/>
        <v>4.4000000000000004</v>
      </c>
      <c r="S29" s="216">
        <v>5</v>
      </c>
      <c r="T29" s="216">
        <v>4</v>
      </c>
      <c r="U29" s="216">
        <v>4</v>
      </c>
      <c r="V29" s="216">
        <v>4</v>
      </c>
      <c r="W29" s="222">
        <v>5</v>
      </c>
      <c r="X29" s="216">
        <v>5</v>
      </c>
      <c r="Y29" s="216">
        <v>3</v>
      </c>
      <c r="Z29" s="216">
        <v>3</v>
      </c>
      <c r="AA29" s="216">
        <v>4</v>
      </c>
      <c r="AB29" s="223">
        <f t="shared" si="5"/>
        <v>3.75</v>
      </c>
      <c r="AC29" s="224">
        <f t="shared" si="6"/>
        <v>13.125</v>
      </c>
      <c r="AD29" s="216">
        <v>11</v>
      </c>
      <c r="AE29" s="216">
        <v>3</v>
      </c>
      <c r="AF29" s="225">
        <f t="shared" si="7"/>
        <v>16.8</v>
      </c>
      <c r="AG29" s="226">
        <f t="shared" si="8"/>
        <v>75.575000000000003</v>
      </c>
      <c r="AH29" s="227">
        <f t="shared" si="9"/>
        <v>4.375</v>
      </c>
    </row>
    <row r="30" spans="1:34" ht="15.75" x14ac:dyDescent="0.25">
      <c r="A30" s="214">
        <v>25</v>
      </c>
      <c r="B30" s="216" t="s">
        <v>1873</v>
      </c>
      <c r="C30" s="216">
        <v>5</v>
      </c>
      <c r="D30" s="216">
        <v>5</v>
      </c>
      <c r="E30" s="216">
        <v>5</v>
      </c>
      <c r="F30" s="216">
        <v>5</v>
      </c>
      <c r="G30" s="217">
        <f t="shared" si="0"/>
        <v>25</v>
      </c>
      <c r="H30" s="218">
        <v>10</v>
      </c>
      <c r="I30" s="218">
        <v>12</v>
      </c>
      <c r="J30" s="218"/>
      <c r="K30" s="219">
        <f t="shared" si="1"/>
        <v>13.2</v>
      </c>
      <c r="L30" s="215">
        <v>17</v>
      </c>
      <c r="M30" s="215">
        <v>5</v>
      </c>
      <c r="N30" s="220">
        <f t="shared" si="2"/>
        <v>8.8000000000000007</v>
      </c>
      <c r="O30" s="214">
        <v>6</v>
      </c>
      <c r="P30" s="214">
        <v>5</v>
      </c>
      <c r="Q30" s="214">
        <v>6</v>
      </c>
      <c r="R30" s="221">
        <f t="shared" si="3"/>
        <v>3.4000000000000004</v>
      </c>
      <c r="S30" s="216">
        <v>4</v>
      </c>
      <c r="T30" s="216">
        <v>5</v>
      </c>
      <c r="U30" s="216">
        <v>4</v>
      </c>
      <c r="V30" s="216">
        <v>5</v>
      </c>
      <c r="W30" s="222">
        <f t="shared" ref="W30:W49" si="10">SUM(S30:V30)/4</f>
        <v>4.5</v>
      </c>
      <c r="X30" s="216">
        <v>4</v>
      </c>
      <c r="Y30" s="216">
        <v>3</v>
      </c>
      <c r="Z30" s="216">
        <v>4</v>
      </c>
      <c r="AA30" s="216">
        <v>5</v>
      </c>
      <c r="AB30" s="223">
        <f t="shared" si="5"/>
        <v>4</v>
      </c>
      <c r="AC30" s="224">
        <f t="shared" si="6"/>
        <v>12.75</v>
      </c>
      <c r="AD30" s="216">
        <v>16</v>
      </c>
      <c r="AE30" s="216">
        <v>5</v>
      </c>
      <c r="AF30" s="225">
        <f t="shared" si="7"/>
        <v>25.2</v>
      </c>
      <c r="AG30" s="226">
        <f t="shared" si="8"/>
        <v>88.35</v>
      </c>
      <c r="AH30" s="227">
        <f t="shared" si="9"/>
        <v>4.25</v>
      </c>
    </row>
    <row r="31" spans="1:34" ht="15.75" x14ac:dyDescent="0.25">
      <c r="A31" s="214">
        <v>26</v>
      </c>
      <c r="B31" s="216" t="s">
        <v>1874</v>
      </c>
      <c r="C31" s="216">
        <v>5</v>
      </c>
      <c r="D31" s="216">
        <v>5</v>
      </c>
      <c r="E31" s="216">
        <v>4</v>
      </c>
      <c r="F31" s="216">
        <v>4</v>
      </c>
      <c r="G31" s="217">
        <f t="shared" si="0"/>
        <v>22.5</v>
      </c>
      <c r="H31" s="218">
        <v>10</v>
      </c>
      <c r="I31" s="218">
        <v>11</v>
      </c>
      <c r="J31" s="218"/>
      <c r="K31" s="219">
        <f t="shared" si="1"/>
        <v>12.6</v>
      </c>
      <c r="L31" s="215">
        <v>17</v>
      </c>
      <c r="M31" s="215">
        <v>3</v>
      </c>
      <c r="N31" s="220">
        <f t="shared" si="2"/>
        <v>8</v>
      </c>
      <c r="O31" s="214">
        <v>7</v>
      </c>
      <c r="P31" s="214">
        <v>7</v>
      </c>
      <c r="Q31" s="214">
        <v>6</v>
      </c>
      <c r="R31" s="221">
        <f t="shared" si="3"/>
        <v>4</v>
      </c>
      <c r="S31" s="216">
        <v>5</v>
      </c>
      <c r="T31" s="216">
        <v>4</v>
      </c>
      <c r="U31" s="216">
        <v>3</v>
      </c>
      <c r="V31" s="216">
        <v>4</v>
      </c>
      <c r="W31" s="222">
        <f t="shared" si="10"/>
        <v>4</v>
      </c>
      <c r="X31" s="216">
        <v>5</v>
      </c>
      <c r="Y31" s="216">
        <v>5</v>
      </c>
      <c r="Z31" s="216">
        <v>5</v>
      </c>
      <c r="AA31" s="216">
        <v>5</v>
      </c>
      <c r="AB31" s="223">
        <f t="shared" si="5"/>
        <v>5</v>
      </c>
      <c r="AC31" s="224">
        <f t="shared" si="6"/>
        <v>13.5</v>
      </c>
      <c r="AD31" s="216">
        <v>12</v>
      </c>
      <c r="AE31" s="216">
        <v>5</v>
      </c>
      <c r="AF31" s="225">
        <f t="shared" si="7"/>
        <v>20.399999999999999</v>
      </c>
      <c r="AG31" s="226">
        <f t="shared" si="8"/>
        <v>81</v>
      </c>
      <c r="AH31" s="227">
        <f t="shared" si="9"/>
        <v>4.5</v>
      </c>
    </row>
    <row r="32" spans="1:34" ht="15.75" x14ac:dyDescent="0.25">
      <c r="A32" s="214">
        <v>27</v>
      </c>
      <c r="B32" s="216" t="s">
        <v>1875</v>
      </c>
      <c r="C32" s="216">
        <v>5</v>
      </c>
      <c r="D32" s="216">
        <v>4</v>
      </c>
      <c r="E32" s="216">
        <v>4</v>
      </c>
      <c r="F32" s="216">
        <v>4</v>
      </c>
      <c r="G32" s="217">
        <f t="shared" si="0"/>
        <v>21.25</v>
      </c>
      <c r="H32" s="218">
        <v>9</v>
      </c>
      <c r="I32" s="218">
        <v>6</v>
      </c>
      <c r="J32" s="218"/>
      <c r="K32" s="219">
        <f t="shared" si="1"/>
        <v>9</v>
      </c>
      <c r="L32" s="215">
        <v>14</v>
      </c>
      <c r="M32" s="215">
        <v>3</v>
      </c>
      <c r="N32" s="220">
        <f t="shared" si="2"/>
        <v>6.8000000000000007</v>
      </c>
      <c r="O32" s="214">
        <v>6</v>
      </c>
      <c r="P32" s="214">
        <v>5</v>
      </c>
      <c r="Q32" s="214">
        <v>5</v>
      </c>
      <c r="R32" s="221">
        <f t="shared" si="3"/>
        <v>3.2</v>
      </c>
      <c r="S32" s="216">
        <v>5</v>
      </c>
      <c r="T32" s="216">
        <v>4</v>
      </c>
      <c r="U32" s="216">
        <v>4</v>
      </c>
      <c r="V32" s="216">
        <v>5</v>
      </c>
      <c r="W32" s="222">
        <f t="shared" si="10"/>
        <v>4.5</v>
      </c>
      <c r="X32" s="216">
        <v>5</v>
      </c>
      <c r="Y32" s="216">
        <v>5</v>
      </c>
      <c r="Z32" s="216">
        <v>5</v>
      </c>
      <c r="AA32" s="216">
        <v>5</v>
      </c>
      <c r="AB32" s="223">
        <f t="shared" si="5"/>
        <v>5</v>
      </c>
      <c r="AC32" s="224">
        <f t="shared" si="6"/>
        <v>14.25</v>
      </c>
      <c r="AD32" s="216">
        <v>14</v>
      </c>
      <c r="AE32" s="216">
        <v>4</v>
      </c>
      <c r="AF32" s="225">
        <f t="shared" si="7"/>
        <v>21.599999999999998</v>
      </c>
      <c r="AG32" s="226">
        <f t="shared" si="8"/>
        <v>76.099999999999994</v>
      </c>
      <c r="AH32" s="227">
        <f t="shared" si="9"/>
        <v>4.75</v>
      </c>
    </row>
    <row r="33" spans="1:34" ht="15.75" x14ac:dyDescent="0.25">
      <c r="A33" s="214">
        <v>28</v>
      </c>
      <c r="B33" s="216" t="s">
        <v>1876</v>
      </c>
      <c r="C33" s="216">
        <v>5</v>
      </c>
      <c r="D33" s="216">
        <v>5</v>
      </c>
      <c r="E33" s="216">
        <v>3</v>
      </c>
      <c r="F33" s="216">
        <v>4</v>
      </c>
      <c r="G33" s="217">
        <f t="shared" si="0"/>
        <v>21.25</v>
      </c>
      <c r="H33" s="218">
        <v>10</v>
      </c>
      <c r="I33" s="218">
        <v>6</v>
      </c>
      <c r="J33" s="218"/>
      <c r="K33" s="219">
        <f t="shared" si="1"/>
        <v>9.6</v>
      </c>
      <c r="L33" s="215">
        <v>15</v>
      </c>
      <c r="M33" s="215">
        <v>4</v>
      </c>
      <c r="N33" s="220">
        <f t="shared" si="2"/>
        <v>7.6000000000000005</v>
      </c>
      <c r="O33" s="214">
        <v>4</v>
      </c>
      <c r="P33" s="214">
        <v>8</v>
      </c>
      <c r="Q33" s="214">
        <v>4</v>
      </c>
      <c r="R33" s="221">
        <f t="shared" si="3"/>
        <v>3.2</v>
      </c>
      <c r="S33" s="216">
        <v>4</v>
      </c>
      <c r="T33" s="216">
        <v>5</v>
      </c>
      <c r="U33" s="216">
        <v>3</v>
      </c>
      <c r="V33" s="216">
        <v>4</v>
      </c>
      <c r="W33" s="222">
        <f t="shared" si="10"/>
        <v>4</v>
      </c>
      <c r="X33" s="216">
        <v>4</v>
      </c>
      <c r="Y33" s="216">
        <v>4</v>
      </c>
      <c r="Z33" s="216">
        <v>4</v>
      </c>
      <c r="AA33" s="216">
        <v>4</v>
      </c>
      <c r="AB33" s="223">
        <f t="shared" si="5"/>
        <v>4</v>
      </c>
      <c r="AC33" s="224">
        <f t="shared" si="6"/>
        <v>12</v>
      </c>
      <c r="AD33" s="216">
        <v>15</v>
      </c>
      <c r="AE33" s="216">
        <v>5</v>
      </c>
      <c r="AF33" s="225">
        <f t="shared" si="7"/>
        <v>24</v>
      </c>
      <c r="AG33" s="226">
        <f t="shared" si="8"/>
        <v>77.650000000000006</v>
      </c>
      <c r="AH33" s="227">
        <f t="shared" si="9"/>
        <v>4</v>
      </c>
    </row>
    <row r="34" spans="1:34" ht="15.75" x14ac:dyDescent="0.25">
      <c r="A34" s="214">
        <v>29</v>
      </c>
      <c r="B34" s="215" t="s">
        <v>1877</v>
      </c>
      <c r="C34" s="215">
        <v>5</v>
      </c>
      <c r="D34" s="215">
        <v>5</v>
      </c>
      <c r="E34" s="215">
        <v>5</v>
      </c>
      <c r="F34" s="215">
        <v>5</v>
      </c>
      <c r="G34" s="217">
        <f t="shared" si="0"/>
        <v>25</v>
      </c>
      <c r="H34" s="218">
        <v>10</v>
      </c>
      <c r="I34" s="218">
        <v>9</v>
      </c>
      <c r="J34" s="218"/>
      <c r="K34" s="219">
        <f t="shared" si="1"/>
        <v>11.4</v>
      </c>
      <c r="L34" s="215">
        <v>15</v>
      </c>
      <c r="M34" s="215">
        <v>3</v>
      </c>
      <c r="N34" s="220">
        <f t="shared" si="2"/>
        <v>7.2</v>
      </c>
      <c r="O34" s="215">
        <v>5</v>
      </c>
      <c r="P34" s="215">
        <v>6</v>
      </c>
      <c r="Q34" s="215">
        <v>4</v>
      </c>
      <c r="R34" s="221">
        <f t="shared" si="3"/>
        <v>3</v>
      </c>
      <c r="S34" s="215">
        <v>5</v>
      </c>
      <c r="T34" s="215">
        <v>5</v>
      </c>
      <c r="U34" s="215">
        <v>5</v>
      </c>
      <c r="V34" s="215">
        <v>5</v>
      </c>
      <c r="W34" s="222">
        <f t="shared" si="10"/>
        <v>5</v>
      </c>
      <c r="X34" s="215">
        <v>5</v>
      </c>
      <c r="Y34" s="215">
        <v>5</v>
      </c>
      <c r="Z34" s="215">
        <v>4</v>
      </c>
      <c r="AA34" s="215">
        <v>5</v>
      </c>
      <c r="AB34" s="223">
        <f t="shared" si="5"/>
        <v>4.75</v>
      </c>
      <c r="AC34" s="224">
        <f t="shared" si="6"/>
        <v>14.625</v>
      </c>
      <c r="AD34" s="215">
        <v>14</v>
      </c>
      <c r="AE34" s="215">
        <v>4</v>
      </c>
      <c r="AF34" s="225">
        <f t="shared" si="7"/>
        <v>21.599999999999998</v>
      </c>
      <c r="AG34" s="226">
        <f t="shared" si="8"/>
        <v>82.825000000000003</v>
      </c>
      <c r="AH34" s="232">
        <f t="shared" si="9"/>
        <v>4.875</v>
      </c>
    </row>
    <row r="35" spans="1:34" ht="15.75" x14ac:dyDescent="0.25">
      <c r="A35" s="214">
        <v>30</v>
      </c>
      <c r="B35" s="216" t="s">
        <v>1878</v>
      </c>
      <c r="C35" s="216">
        <v>4</v>
      </c>
      <c r="D35" s="216">
        <v>4</v>
      </c>
      <c r="E35" s="216">
        <v>5</v>
      </c>
      <c r="F35" s="216">
        <v>5</v>
      </c>
      <c r="G35" s="217">
        <f t="shared" si="0"/>
        <v>22.5</v>
      </c>
      <c r="H35" s="218">
        <v>6</v>
      </c>
      <c r="I35" s="218">
        <v>6</v>
      </c>
      <c r="J35" s="218"/>
      <c r="K35" s="219">
        <f t="shared" si="1"/>
        <v>7.1999999999999993</v>
      </c>
      <c r="L35" s="215">
        <v>6</v>
      </c>
      <c r="M35" s="215">
        <v>3</v>
      </c>
      <c r="N35" s="220">
        <f t="shared" si="2"/>
        <v>3.6</v>
      </c>
      <c r="O35" s="214">
        <v>6</v>
      </c>
      <c r="P35" s="214">
        <v>4</v>
      </c>
      <c r="Q35" s="214">
        <v>4</v>
      </c>
      <c r="R35" s="221">
        <f t="shared" si="3"/>
        <v>2.8000000000000003</v>
      </c>
      <c r="S35" s="216">
        <v>4</v>
      </c>
      <c r="T35" s="216">
        <v>5</v>
      </c>
      <c r="U35" s="216">
        <v>5</v>
      </c>
      <c r="V35" s="216">
        <v>5</v>
      </c>
      <c r="W35" s="222">
        <f t="shared" si="10"/>
        <v>4.75</v>
      </c>
      <c r="X35" s="216">
        <v>4</v>
      </c>
      <c r="Y35" s="216">
        <v>5</v>
      </c>
      <c r="Z35" s="216">
        <v>5</v>
      </c>
      <c r="AA35" s="216">
        <v>5</v>
      </c>
      <c r="AB35" s="223">
        <f t="shared" si="5"/>
        <v>4.75</v>
      </c>
      <c r="AC35" s="224">
        <f t="shared" si="6"/>
        <v>14.25</v>
      </c>
      <c r="AD35" s="216">
        <v>8</v>
      </c>
      <c r="AE35" s="216">
        <v>4</v>
      </c>
      <c r="AF35" s="225">
        <f t="shared" si="7"/>
        <v>14.399999999999999</v>
      </c>
      <c r="AG35" s="226">
        <f t="shared" si="8"/>
        <v>64.75</v>
      </c>
      <c r="AH35" s="227">
        <f t="shared" si="9"/>
        <v>4.75</v>
      </c>
    </row>
    <row r="36" spans="1:34" ht="15.75" x14ac:dyDescent="0.25">
      <c r="A36" s="214">
        <v>31</v>
      </c>
      <c r="B36" s="215" t="s">
        <v>1879</v>
      </c>
      <c r="C36" s="216">
        <v>4</v>
      </c>
      <c r="D36" s="216">
        <v>4</v>
      </c>
      <c r="E36" s="216">
        <v>5</v>
      </c>
      <c r="F36" s="216">
        <v>5</v>
      </c>
      <c r="G36" s="217">
        <f t="shared" si="0"/>
        <v>22.5</v>
      </c>
      <c r="H36" s="218">
        <v>5</v>
      </c>
      <c r="I36" s="218">
        <v>2</v>
      </c>
      <c r="J36" s="218"/>
      <c r="K36" s="219">
        <f t="shared" si="1"/>
        <v>4.2</v>
      </c>
      <c r="L36" s="215">
        <v>7</v>
      </c>
      <c r="M36" s="215">
        <v>4</v>
      </c>
      <c r="N36" s="220">
        <f t="shared" si="2"/>
        <v>4.4000000000000004</v>
      </c>
      <c r="O36" s="214">
        <v>6</v>
      </c>
      <c r="P36" s="214">
        <v>3</v>
      </c>
      <c r="Q36" s="214">
        <v>3</v>
      </c>
      <c r="R36" s="221">
        <f t="shared" si="3"/>
        <v>2.4000000000000004</v>
      </c>
      <c r="S36" s="216">
        <v>4</v>
      </c>
      <c r="T36" s="216">
        <v>4</v>
      </c>
      <c r="U36" s="216">
        <v>5</v>
      </c>
      <c r="V36" s="216">
        <v>5</v>
      </c>
      <c r="W36" s="222">
        <f t="shared" si="10"/>
        <v>4.5</v>
      </c>
      <c r="X36" s="216">
        <v>4</v>
      </c>
      <c r="Y36" s="216">
        <v>5</v>
      </c>
      <c r="Z36" s="216">
        <v>5</v>
      </c>
      <c r="AA36" s="216">
        <v>5</v>
      </c>
      <c r="AB36" s="223">
        <f t="shared" si="5"/>
        <v>4.75</v>
      </c>
      <c r="AC36" s="224">
        <f t="shared" si="6"/>
        <v>13.875</v>
      </c>
      <c r="AD36" s="216">
        <v>13</v>
      </c>
      <c r="AE36" s="216">
        <v>2</v>
      </c>
      <c r="AF36" s="225">
        <f t="shared" si="7"/>
        <v>18</v>
      </c>
      <c r="AG36" s="226">
        <f t="shared" si="8"/>
        <v>65.375</v>
      </c>
      <c r="AH36" s="227">
        <f t="shared" si="9"/>
        <v>4.625</v>
      </c>
    </row>
    <row r="37" spans="1:34" ht="15.75" x14ac:dyDescent="0.25">
      <c r="A37" s="214">
        <v>32</v>
      </c>
      <c r="B37" s="216" t="s">
        <v>1880</v>
      </c>
      <c r="C37" s="216">
        <v>5</v>
      </c>
      <c r="D37" s="216">
        <v>5</v>
      </c>
      <c r="E37" s="216">
        <v>5</v>
      </c>
      <c r="F37" s="216">
        <v>5</v>
      </c>
      <c r="G37" s="217">
        <f t="shared" si="0"/>
        <v>25</v>
      </c>
      <c r="H37" s="218">
        <v>6</v>
      </c>
      <c r="I37" s="218">
        <v>5</v>
      </c>
      <c r="J37" s="218"/>
      <c r="K37" s="219">
        <f t="shared" si="1"/>
        <v>6.6</v>
      </c>
      <c r="L37" s="215">
        <v>13</v>
      </c>
      <c r="M37" s="215">
        <v>5</v>
      </c>
      <c r="N37" s="220">
        <f t="shared" si="2"/>
        <v>7.2</v>
      </c>
      <c r="O37" s="214">
        <v>6</v>
      </c>
      <c r="P37" s="214">
        <v>6</v>
      </c>
      <c r="Q37" s="214">
        <v>5</v>
      </c>
      <c r="R37" s="221">
        <f t="shared" si="3"/>
        <v>3.4000000000000004</v>
      </c>
      <c r="S37" s="216">
        <v>4</v>
      </c>
      <c r="T37" s="216">
        <v>4</v>
      </c>
      <c r="U37" s="216">
        <v>5</v>
      </c>
      <c r="V37" s="216">
        <v>5</v>
      </c>
      <c r="W37" s="222">
        <f t="shared" si="10"/>
        <v>4.5</v>
      </c>
      <c r="X37" s="216">
        <v>5</v>
      </c>
      <c r="Y37" s="216">
        <v>5</v>
      </c>
      <c r="Z37" s="216">
        <v>5</v>
      </c>
      <c r="AA37" s="216">
        <v>5</v>
      </c>
      <c r="AB37" s="223">
        <f t="shared" si="5"/>
        <v>5</v>
      </c>
      <c r="AC37" s="224">
        <f t="shared" si="6"/>
        <v>14.25</v>
      </c>
      <c r="AD37" s="216">
        <v>16</v>
      </c>
      <c r="AE37" s="216">
        <v>5</v>
      </c>
      <c r="AF37" s="225">
        <f t="shared" si="7"/>
        <v>25.2</v>
      </c>
      <c r="AG37" s="226">
        <f t="shared" si="8"/>
        <v>81.650000000000006</v>
      </c>
      <c r="AH37" s="227">
        <f t="shared" si="9"/>
        <v>4.75</v>
      </c>
    </row>
    <row r="38" spans="1:34" ht="15.75" x14ac:dyDescent="0.25">
      <c r="A38" s="214">
        <v>33</v>
      </c>
      <c r="B38" s="216" t="s">
        <v>1881</v>
      </c>
      <c r="C38" s="216">
        <v>5</v>
      </c>
      <c r="D38" s="216">
        <v>5</v>
      </c>
      <c r="E38" s="216">
        <v>5</v>
      </c>
      <c r="F38" s="216">
        <v>5</v>
      </c>
      <c r="G38" s="217">
        <f t="shared" si="0"/>
        <v>25</v>
      </c>
      <c r="H38" s="218">
        <v>9</v>
      </c>
      <c r="I38" s="218">
        <v>9</v>
      </c>
      <c r="J38" s="218"/>
      <c r="K38" s="219">
        <f t="shared" si="1"/>
        <v>10.799999999999999</v>
      </c>
      <c r="L38" s="215">
        <v>16</v>
      </c>
      <c r="M38" s="215">
        <v>5</v>
      </c>
      <c r="N38" s="220">
        <f t="shared" si="2"/>
        <v>8.4</v>
      </c>
      <c r="O38" s="214">
        <v>6</v>
      </c>
      <c r="P38" s="214">
        <v>6</v>
      </c>
      <c r="Q38" s="214">
        <v>5</v>
      </c>
      <c r="R38" s="221">
        <f t="shared" si="3"/>
        <v>3.4000000000000004</v>
      </c>
      <c r="S38" s="216">
        <v>5</v>
      </c>
      <c r="T38" s="216">
        <v>5</v>
      </c>
      <c r="U38" s="216">
        <v>5</v>
      </c>
      <c r="V38" s="216">
        <v>5</v>
      </c>
      <c r="W38" s="222">
        <f t="shared" si="10"/>
        <v>5</v>
      </c>
      <c r="X38" s="216">
        <v>5</v>
      </c>
      <c r="Y38" s="216">
        <v>5</v>
      </c>
      <c r="Z38" s="216">
        <v>5</v>
      </c>
      <c r="AA38" s="216">
        <v>5</v>
      </c>
      <c r="AB38" s="223">
        <f t="shared" si="5"/>
        <v>5</v>
      </c>
      <c r="AC38" s="224">
        <f t="shared" si="6"/>
        <v>15</v>
      </c>
      <c r="AD38" s="216">
        <v>13</v>
      </c>
      <c r="AE38" s="216">
        <v>4</v>
      </c>
      <c r="AF38" s="225">
        <f t="shared" si="7"/>
        <v>20.399999999999999</v>
      </c>
      <c r="AG38" s="226">
        <f t="shared" si="8"/>
        <v>83</v>
      </c>
      <c r="AH38" s="227">
        <f t="shared" si="9"/>
        <v>5</v>
      </c>
    </row>
    <row r="39" spans="1:34" ht="15.75" x14ac:dyDescent="0.25">
      <c r="A39" s="214">
        <v>34</v>
      </c>
      <c r="B39" s="216" t="s">
        <v>1882</v>
      </c>
      <c r="C39" s="216">
        <v>5</v>
      </c>
      <c r="D39" s="216">
        <v>5</v>
      </c>
      <c r="E39" s="216">
        <v>5</v>
      </c>
      <c r="F39" s="216">
        <v>5</v>
      </c>
      <c r="G39" s="217">
        <f t="shared" si="0"/>
        <v>25</v>
      </c>
      <c r="H39" s="218">
        <v>9</v>
      </c>
      <c r="I39" s="218">
        <v>9</v>
      </c>
      <c r="J39" s="218"/>
      <c r="K39" s="219">
        <f t="shared" si="1"/>
        <v>10.799999999999999</v>
      </c>
      <c r="L39" s="215">
        <v>16</v>
      </c>
      <c r="M39" s="215">
        <v>5</v>
      </c>
      <c r="N39" s="220">
        <f t="shared" si="2"/>
        <v>8.4</v>
      </c>
      <c r="O39" s="214">
        <v>6</v>
      </c>
      <c r="P39" s="214">
        <v>6</v>
      </c>
      <c r="Q39" s="214">
        <v>5</v>
      </c>
      <c r="R39" s="221">
        <f t="shared" si="3"/>
        <v>3.4000000000000004</v>
      </c>
      <c r="S39" s="216">
        <v>5</v>
      </c>
      <c r="T39" s="216">
        <v>5</v>
      </c>
      <c r="U39" s="216">
        <v>5</v>
      </c>
      <c r="V39" s="216">
        <v>5</v>
      </c>
      <c r="W39" s="222">
        <f t="shared" si="10"/>
        <v>5</v>
      </c>
      <c r="X39" s="216">
        <v>5</v>
      </c>
      <c r="Y39" s="216">
        <v>5</v>
      </c>
      <c r="Z39" s="216">
        <v>5</v>
      </c>
      <c r="AA39" s="216">
        <v>5</v>
      </c>
      <c r="AB39" s="223">
        <f t="shared" si="5"/>
        <v>5</v>
      </c>
      <c r="AC39" s="224">
        <f t="shared" si="6"/>
        <v>15</v>
      </c>
      <c r="AD39" s="216">
        <v>13</v>
      </c>
      <c r="AE39" s="216">
        <v>4</v>
      </c>
      <c r="AF39" s="225">
        <f t="shared" si="7"/>
        <v>20.399999999999999</v>
      </c>
      <c r="AG39" s="226">
        <f t="shared" si="8"/>
        <v>83</v>
      </c>
      <c r="AH39" s="227">
        <f t="shared" si="9"/>
        <v>5</v>
      </c>
    </row>
    <row r="40" spans="1:34" ht="15.75" x14ac:dyDescent="0.25">
      <c r="A40" s="214">
        <v>35</v>
      </c>
      <c r="B40" s="216" t="s">
        <v>1883</v>
      </c>
      <c r="C40" s="216">
        <v>5</v>
      </c>
      <c r="D40" s="216">
        <v>5</v>
      </c>
      <c r="E40" s="216">
        <v>5</v>
      </c>
      <c r="F40" s="216">
        <v>4</v>
      </c>
      <c r="G40" s="217">
        <f t="shared" si="0"/>
        <v>23.75</v>
      </c>
      <c r="H40" s="218">
        <v>8</v>
      </c>
      <c r="I40" s="218">
        <v>11</v>
      </c>
      <c r="J40" s="218"/>
      <c r="K40" s="219">
        <f t="shared" si="1"/>
        <v>11.4</v>
      </c>
      <c r="L40" s="215">
        <v>19</v>
      </c>
      <c r="M40" s="215">
        <v>5</v>
      </c>
      <c r="N40" s="220">
        <f t="shared" si="2"/>
        <v>9.6000000000000014</v>
      </c>
      <c r="O40" s="214">
        <v>6</v>
      </c>
      <c r="P40" s="214">
        <v>6</v>
      </c>
      <c r="Q40" s="214">
        <v>4</v>
      </c>
      <c r="R40" s="221">
        <f t="shared" si="3"/>
        <v>3.2</v>
      </c>
      <c r="S40" s="216">
        <v>5</v>
      </c>
      <c r="T40" s="216">
        <v>4</v>
      </c>
      <c r="U40" s="216">
        <v>4</v>
      </c>
      <c r="V40" s="216">
        <v>3</v>
      </c>
      <c r="W40" s="222">
        <f t="shared" si="10"/>
        <v>4</v>
      </c>
      <c r="X40" s="216">
        <v>5</v>
      </c>
      <c r="Y40" s="216">
        <v>5</v>
      </c>
      <c r="Z40" s="216">
        <v>4</v>
      </c>
      <c r="AA40" s="216">
        <v>4</v>
      </c>
      <c r="AB40" s="223">
        <f t="shared" si="5"/>
        <v>4.5</v>
      </c>
      <c r="AC40" s="224">
        <f t="shared" si="6"/>
        <v>12.75</v>
      </c>
      <c r="AD40" s="216">
        <v>14</v>
      </c>
      <c r="AE40" s="216">
        <v>4</v>
      </c>
      <c r="AF40" s="225">
        <f t="shared" si="7"/>
        <v>21.599999999999998</v>
      </c>
      <c r="AG40" s="226">
        <f t="shared" si="8"/>
        <v>82.3</v>
      </c>
      <c r="AH40" s="227">
        <f t="shared" si="9"/>
        <v>4.25</v>
      </c>
    </row>
    <row r="41" spans="1:34" ht="15.75" x14ac:dyDescent="0.25">
      <c r="A41" s="214">
        <v>36</v>
      </c>
      <c r="B41" s="216" t="s">
        <v>1884</v>
      </c>
      <c r="C41" s="216">
        <v>5</v>
      </c>
      <c r="D41" s="216">
        <v>5</v>
      </c>
      <c r="E41" s="216">
        <v>5</v>
      </c>
      <c r="F41" s="216">
        <v>5</v>
      </c>
      <c r="G41" s="217">
        <f t="shared" si="0"/>
        <v>25</v>
      </c>
      <c r="H41" s="218">
        <v>10</v>
      </c>
      <c r="I41" s="218">
        <v>9</v>
      </c>
      <c r="J41" s="218"/>
      <c r="K41" s="219">
        <f t="shared" si="1"/>
        <v>11.4</v>
      </c>
      <c r="L41" s="215">
        <v>6</v>
      </c>
      <c r="M41" s="215">
        <v>6</v>
      </c>
      <c r="N41" s="220">
        <f t="shared" si="2"/>
        <v>4.8000000000000007</v>
      </c>
      <c r="O41" s="214">
        <v>5</v>
      </c>
      <c r="P41" s="214">
        <v>6</v>
      </c>
      <c r="Q41" s="214">
        <v>5</v>
      </c>
      <c r="R41" s="221">
        <f t="shared" si="3"/>
        <v>3.2</v>
      </c>
      <c r="S41" s="216">
        <v>5</v>
      </c>
      <c r="T41" s="216">
        <v>5</v>
      </c>
      <c r="U41" s="216">
        <v>5</v>
      </c>
      <c r="V41" s="216">
        <v>5</v>
      </c>
      <c r="W41" s="222">
        <f t="shared" si="10"/>
        <v>5</v>
      </c>
      <c r="X41" s="216">
        <v>5</v>
      </c>
      <c r="Y41" s="216">
        <v>5</v>
      </c>
      <c r="Z41" s="216">
        <v>5</v>
      </c>
      <c r="AA41" s="216">
        <v>5</v>
      </c>
      <c r="AB41" s="223">
        <f t="shared" si="5"/>
        <v>5</v>
      </c>
      <c r="AC41" s="224">
        <f t="shared" si="6"/>
        <v>15</v>
      </c>
      <c r="AD41" s="216">
        <v>13</v>
      </c>
      <c r="AE41" s="216">
        <v>2</v>
      </c>
      <c r="AF41" s="225">
        <f t="shared" si="7"/>
        <v>18</v>
      </c>
      <c r="AG41" s="226">
        <f t="shared" si="8"/>
        <v>77.400000000000006</v>
      </c>
      <c r="AH41" s="227">
        <f t="shared" si="9"/>
        <v>5</v>
      </c>
    </row>
    <row r="42" spans="1:34" ht="15.75" x14ac:dyDescent="0.25">
      <c r="A42" s="214">
        <v>37</v>
      </c>
      <c r="B42" s="216" t="s">
        <v>1885</v>
      </c>
      <c r="C42" s="216">
        <v>4</v>
      </c>
      <c r="D42" s="216">
        <v>4</v>
      </c>
      <c r="E42" s="216">
        <v>5</v>
      </c>
      <c r="F42" s="216">
        <v>5</v>
      </c>
      <c r="G42" s="217">
        <f t="shared" si="0"/>
        <v>22.5</v>
      </c>
      <c r="H42" s="218">
        <v>10</v>
      </c>
      <c r="I42" s="218">
        <v>11</v>
      </c>
      <c r="J42" s="218"/>
      <c r="K42" s="219">
        <f t="shared" si="1"/>
        <v>12.6</v>
      </c>
      <c r="L42" s="215">
        <v>19</v>
      </c>
      <c r="M42" s="215">
        <v>3</v>
      </c>
      <c r="N42" s="220">
        <f t="shared" si="2"/>
        <v>8.8000000000000007</v>
      </c>
      <c r="O42" s="214">
        <v>6</v>
      </c>
      <c r="P42" s="214">
        <v>8</v>
      </c>
      <c r="Q42" s="214">
        <v>3</v>
      </c>
      <c r="R42" s="221">
        <f t="shared" si="3"/>
        <v>3.4000000000000004</v>
      </c>
      <c r="S42" s="216">
        <v>4</v>
      </c>
      <c r="T42" s="216">
        <v>5</v>
      </c>
      <c r="U42" s="216">
        <v>5</v>
      </c>
      <c r="V42" s="216">
        <v>5</v>
      </c>
      <c r="W42" s="222">
        <f t="shared" si="10"/>
        <v>4.75</v>
      </c>
      <c r="X42" s="216">
        <v>5</v>
      </c>
      <c r="Y42" s="216">
        <v>4</v>
      </c>
      <c r="Z42" s="216">
        <v>3</v>
      </c>
      <c r="AA42" s="216">
        <v>4</v>
      </c>
      <c r="AB42" s="223">
        <f t="shared" si="5"/>
        <v>4</v>
      </c>
      <c r="AC42" s="224">
        <f t="shared" si="6"/>
        <v>13.125</v>
      </c>
      <c r="AD42" s="216">
        <v>16</v>
      </c>
      <c r="AE42" s="216">
        <v>4</v>
      </c>
      <c r="AF42" s="225">
        <f t="shared" si="7"/>
        <v>24</v>
      </c>
      <c r="AG42" s="226">
        <f t="shared" si="8"/>
        <v>84.425000000000011</v>
      </c>
      <c r="AH42" s="227">
        <f t="shared" si="9"/>
        <v>4.375</v>
      </c>
    </row>
    <row r="43" spans="1:34" ht="15.75" x14ac:dyDescent="0.25">
      <c r="A43" s="214">
        <v>38</v>
      </c>
      <c r="B43" s="216" t="s">
        <v>1886</v>
      </c>
      <c r="C43" s="216">
        <v>5</v>
      </c>
      <c r="D43" s="216">
        <v>5</v>
      </c>
      <c r="E43" s="216">
        <v>5</v>
      </c>
      <c r="F43" s="216">
        <v>5</v>
      </c>
      <c r="G43" s="217">
        <f t="shared" si="0"/>
        <v>25</v>
      </c>
      <c r="H43" s="218">
        <v>7</v>
      </c>
      <c r="I43" s="218">
        <v>11</v>
      </c>
      <c r="J43" s="218"/>
      <c r="K43" s="219">
        <f t="shared" si="1"/>
        <v>10.799999999999999</v>
      </c>
      <c r="L43" s="215">
        <v>15</v>
      </c>
      <c r="M43" s="215">
        <v>5</v>
      </c>
      <c r="N43" s="220">
        <f t="shared" si="2"/>
        <v>8</v>
      </c>
      <c r="O43" s="214">
        <v>3</v>
      </c>
      <c r="P43" s="214">
        <v>4</v>
      </c>
      <c r="Q43" s="214">
        <v>7</v>
      </c>
      <c r="R43" s="221">
        <f t="shared" si="3"/>
        <v>2.8000000000000003</v>
      </c>
      <c r="S43" s="216">
        <v>5</v>
      </c>
      <c r="T43" s="216">
        <v>5</v>
      </c>
      <c r="U43" s="216">
        <v>5</v>
      </c>
      <c r="V43" s="216">
        <v>5</v>
      </c>
      <c r="W43" s="222">
        <f t="shared" si="10"/>
        <v>5</v>
      </c>
      <c r="X43" s="216">
        <v>5</v>
      </c>
      <c r="Y43" s="216">
        <v>5</v>
      </c>
      <c r="Z43" s="216">
        <v>5</v>
      </c>
      <c r="AA43" s="216">
        <v>4</v>
      </c>
      <c r="AB43" s="223">
        <f t="shared" si="5"/>
        <v>4.75</v>
      </c>
      <c r="AC43" s="224">
        <f t="shared" si="6"/>
        <v>14.625</v>
      </c>
      <c r="AD43" s="216">
        <v>16</v>
      </c>
      <c r="AE43" s="216">
        <v>4</v>
      </c>
      <c r="AF43" s="225">
        <f t="shared" si="7"/>
        <v>24</v>
      </c>
      <c r="AG43" s="226">
        <f t="shared" si="8"/>
        <v>85.224999999999994</v>
      </c>
      <c r="AH43" s="227">
        <f t="shared" si="9"/>
        <v>4.875</v>
      </c>
    </row>
    <row r="44" spans="1:34" ht="15.75" x14ac:dyDescent="0.25">
      <c r="A44" s="214">
        <v>39</v>
      </c>
      <c r="B44" s="216" t="s">
        <v>1887</v>
      </c>
      <c r="C44" s="216">
        <v>4</v>
      </c>
      <c r="D44" s="216">
        <v>3</v>
      </c>
      <c r="E44" s="216">
        <v>4</v>
      </c>
      <c r="F44" s="216">
        <v>5</v>
      </c>
      <c r="G44" s="217">
        <f t="shared" si="0"/>
        <v>20</v>
      </c>
      <c r="H44" s="218">
        <v>7</v>
      </c>
      <c r="I44" s="218">
        <v>6</v>
      </c>
      <c r="J44" s="218"/>
      <c r="K44" s="219">
        <f t="shared" si="1"/>
        <v>7.8</v>
      </c>
      <c r="L44" s="215">
        <v>17</v>
      </c>
      <c r="M44" s="215">
        <v>4</v>
      </c>
      <c r="N44" s="220">
        <f t="shared" si="2"/>
        <v>8.4</v>
      </c>
      <c r="O44" s="214">
        <v>3</v>
      </c>
      <c r="P44" s="214">
        <v>5</v>
      </c>
      <c r="Q44" s="214">
        <v>5</v>
      </c>
      <c r="R44" s="221">
        <f t="shared" si="3"/>
        <v>2.6</v>
      </c>
      <c r="S44" s="216">
        <v>4</v>
      </c>
      <c r="T44" s="216">
        <v>3</v>
      </c>
      <c r="U44" s="216">
        <v>4</v>
      </c>
      <c r="V44" s="216">
        <v>5</v>
      </c>
      <c r="W44" s="222">
        <f t="shared" si="10"/>
        <v>4</v>
      </c>
      <c r="X44" s="216">
        <v>5</v>
      </c>
      <c r="Y44" s="216">
        <v>4</v>
      </c>
      <c r="Z44" s="216">
        <v>3</v>
      </c>
      <c r="AA44" s="216">
        <v>5</v>
      </c>
      <c r="AB44" s="223">
        <f t="shared" si="5"/>
        <v>4.25</v>
      </c>
      <c r="AC44" s="224">
        <f t="shared" si="6"/>
        <v>12.375</v>
      </c>
      <c r="AD44" s="216">
        <v>11</v>
      </c>
      <c r="AE44" s="216">
        <v>5</v>
      </c>
      <c r="AF44" s="225">
        <f t="shared" si="7"/>
        <v>19.2</v>
      </c>
      <c r="AG44" s="226">
        <f t="shared" si="8"/>
        <v>70.375</v>
      </c>
      <c r="AH44" s="227">
        <f t="shared" si="9"/>
        <v>4.125</v>
      </c>
    </row>
    <row r="45" spans="1:34" ht="15.75" x14ac:dyDescent="0.25">
      <c r="A45" s="214">
        <v>40</v>
      </c>
      <c r="B45" s="216" t="s">
        <v>1888</v>
      </c>
      <c r="C45" s="216">
        <v>4</v>
      </c>
      <c r="D45" s="216">
        <v>4</v>
      </c>
      <c r="E45" s="216">
        <v>5</v>
      </c>
      <c r="F45" s="216">
        <v>5</v>
      </c>
      <c r="G45" s="217">
        <f t="shared" si="0"/>
        <v>22.5</v>
      </c>
      <c r="H45" s="218">
        <v>10</v>
      </c>
      <c r="I45" s="218">
        <v>8</v>
      </c>
      <c r="J45" s="218"/>
      <c r="K45" s="219">
        <f t="shared" si="1"/>
        <v>10.799999999999999</v>
      </c>
      <c r="L45" s="215">
        <v>19</v>
      </c>
      <c r="M45" s="215">
        <v>5</v>
      </c>
      <c r="N45" s="220">
        <f t="shared" si="2"/>
        <v>9.6000000000000014</v>
      </c>
      <c r="O45" s="214">
        <v>6</v>
      </c>
      <c r="P45" s="214">
        <v>6</v>
      </c>
      <c r="Q45" s="214">
        <v>6</v>
      </c>
      <c r="R45" s="221">
        <f t="shared" si="3"/>
        <v>3.6</v>
      </c>
      <c r="S45" s="216">
        <v>5</v>
      </c>
      <c r="T45" s="216">
        <v>4</v>
      </c>
      <c r="U45" s="216">
        <v>4</v>
      </c>
      <c r="V45" s="216">
        <v>4</v>
      </c>
      <c r="W45" s="222">
        <f t="shared" si="10"/>
        <v>4.25</v>
      </c>
      <c r="X45" s="216">
        <v>4</v>
      </c>
      <c r="Y45" s="216">
        <v>3</v>
      </c>
      <c r="Z45" s="216">
        <v>5</v>
      </c>
      <c r="AA45" s="216">
        <v>5</v>
      </c>
      <c r="AB45" s="223">
        <f t="shared" si="5"/>
        <v>4.25</v>
      </c>
      <c r="AC45" s="224">
        <f t="shared" si="6"/>
        <v>12.75</v>
      </c>
      <c r="AD45" s="216">
        <v>13</v>
      </c>
      <c r="AE45" s="216">
        <v>3</v>
      </c>
      <c r="AF45" s="225">
        <f t="shared" si="7"/>
        <v>19.2</v>
      </c>
      <c r="AG45" s="226">
        <f t="shared" si="8"/>
        <v>78.45</v>
      </c>
      <c r="AH45" s="227">
        <f t="shared" si="9"/>
        <v>4.25</v>
      </c>
    </row>
    <row r="46" spans="1:34" ht="15.75" x14ac:dyDescent="0.25">
      <c r="A46" s="214">
        <v>41</v>
      </c>
      <c r="B46" s="215" t="s">
        <v>1889</v>
      </c>
      <c r="C46" s="216">
        <v>5</v>
      </c>
      <c r="D46" s="216">
        <v>4</v>
      </c>
      <c r="E46" s="216">
        <v>4</v>
      </c>
      <c r="F46" s="216">
        <v>3</v>
      </c>
      <c r="G46" s="217">
        <f t="shared" si="0"/>
        <v>20</v>
      </c>
      <c r="H46" s="218">
        <v>11</v>
      </c>
      <c r="I46" s="218">
        <v>5</v>
      </c>
      <c r="J46" s="218"/>
      <c r="K46" s="219">
        <f t="shared" si="1"/>
        <v>9.6</v>
      </c>
      <c r="L46" s="215">
        <v>19</v>
      </c>
      <c r="M46" s="215">
        <v>5</v>
      </c>
      <c r="N46" s="220">
        <f t="shared" si="2"/>
        <v>9.6000000000000014</v>
      </c>
      <c r="O46" s="214">
        <v>6</v>
      </c>
      <c r="P46" s="214">
        <v>7</v>
      </c>
      <c r="Q46" s="214">
        <v>5</v>
      </c>
      <c r="R46" s="221">
        <f t="shared" si="3"/>
        <v>3.6</v>
      </c>
      <c r="S46" s="216">
        <v>5</v>
      </c>
      <c r="T46" s="216">
        <v>5</v>
      </c>
      <c r="U46" s="216">
        <v>5</v>
      </c>
      <c r="V46" s="216">
        <v>4</v>
      </c>
      <c r="W46" s="231">
        <f t="shared" si="10"/>
        <v>4.75</v>
      </c>
      <c r="X46" s="216">
        <v>5</v>
      </c>
      <c r="Y46" s="216">
        <v>5</v>
      </c>
      <c r="Z46" s="216">
        <v>5</v>
      </c>
      <c r="AA46" s="216">
        <v>5</v>
      </c>
      <c r="AB46" s="223">
        <f t="shared" si="5"/>
        <v>5</v>
      </c>
      <c r="AC46" s="224">
        <f t="shared" si="6"/>
        <v>14.625</v>
      </c>
      <c r="AD46" s="216">
        <v>15</v>
      </c>
      <c r="AE46" s="216">
        <v>5</v>
      </c>
      <c r="AF46" s="225">
        <f t="shared" si="7"/>
        <v>24</v>
      </c>
      <c r="AG46" s="226">
        <f t="shared" si="8"/>
        <v>81.425000000000011</v>
      </c>
      <c r="AH46" s="227">
        <f t="shared" si="9"/>
        <v>4.875</v>
      </c>
    </row>
    <row r="47" spans="1:34" ht="15.75" x14ac:dyDescent="0.25">
      <c r="A47" s="214">
        <v>42</v>
      </c>
      <c r="B47" s="215" t="s">
        <v>1890</v>
      </c>
      <c r="C47" s="216">
        <v>4</v>
      </c>
      <c r="D47" s="216">
        <v>5</v>
      </c>
      <c r="E47" s="216">
        <v>4</v>
      </c>
      <c r="F47" s="216">
        <v>5</v>
      </c>
      <c r="G47" s="217">
        <f t="shared" si="0"/>
        <v>22.5</v>
      </c>
      <c r="H47" s="218">
        <v>8</v>
      </c>
      <c r="I47" s="218">
        <v>7</v>
      </c>
      <c r="J47" s="218"/>
      <c r="K47" s="219">
        <f t="shared" si="1"/>
        <v>9</v>
      </c>
      <c r="L47" s="215">
        <v>13</v>
      </c>
      <c r="M47" s="215">
        <v>4</v>
      </c>
      <c r="N47" s="220">
        <f t="shared" si="2"/>
        <v>6.8000000000000007</v>
      </c>
      <c r="O47" s="214">
        <v>7</v>
      </c>
      <c r="P47" s="214">
        <v>7</v>
      </c>
      <c r="Q47" s="214">
        <v>8</v>
      </c>
      <c r="R47" s="221">
        <f t="shared" si="3"/>
        <v>4.4000000000000004</v>
      </c>
      <c r="S47" s="216">
        <v>3</v>
      </c>
      <c r="T47" s="216">
        <v>5</v>
      </c>
      <c r="U47" s="216">
        <v>4</v>
      </c>
      <c r="V47" s="216">
        <v>5</v>
      </c>
      <c r="W47" s="222">
        <f t="shared" si="10"/>
        <v>4.25</v>
      </c>
      <c r="X47" s="216">
        <v>5</v>
      </c>
      <c r="Y47" s="216">
        <v>5</v>
      </c>
      <c r="Z47" s="216">
        <v>5</v>
      </c>
      <c r="AA47" s="216">
        <v>5</v>
      </c>
      <c r="AB47" s="223">
        <f t="shared" si="5"/>
        <v>5</v>
      </c>
      <c r="AC47" s="224">
        <f t="shared" si="6"/>
        <v>13.875</v>
      </c>
      <c r="AD47" s="216">
        <v>15</v>
      </c>
      <c r="AE47" s="216">
        <v>4</v>
      </c>
      <c r="AF47" s="225">
        <f t="shared" si="7"/>
        <v>22.8</v>
      </c>
      <c r="AG47" s="226">
        <f t="shared" si="8"/>
        <v>79.375</v>
      </c>
      <c r="AH47" s="227">
        <f t="shared" si="9"/>
        <v>4.625</v>
      </c>
    </row>
    <row r="48" spans="1:34" ht="15.75" x14ac:dyDescent="0.25">
      <c r="A48" s="214">
        <v>43</v>
      </c>
      <c r="B48" s="216" t="s">
        <v>1891</v>
      </c>
      <c r="C48" s="216">
        <v>4</v>
      </c>
      <c r="D48" s="216">
        <v>4</v>
      </c>
      <c r="E48" s="216">
        <v>4</v>
      </c>
      <c r="F48" s="216">
        <v>5</v>
      </c>
      <c r="G48" s="217">
        <f t="shared" si="0"/>
        <v>21.25</v>
      </c>
      <c r="H48" s="218">
        <v>10</v>
      </c>
      <c r="I48" s="218">
        <v>8</v>
      </c>
      <c r="J48" s="218"/>
      <c r="K48" s="219">
        <f t="shared" si="1"/>
        <v>10.799999999999999</v>
      </c>
      <c r="L48" s="215">
        <v>16</v>
      </c>
      <c r="M48" s="215">
        <v>4</v>
      </c>
      <c r="N48" s="220">
        <f t="shared" si="2"/>
        <v>8</v>
      </c>
      <c r="O48" s="214">
        <v>3</v>
      </c>
      <c r="P48" s="214">
        <v>4</v>
      </c>
      <c r="Q48" s="214">
        <v>6</v>
      </c>
      <c r="R48" s="221">
        <f t="shared" si="3"/>
        <v>2.6</v>
      </c>
      <c r="S48" s="216">
        <v>3</v>
      </c>
      <c r="T48" s="216">
        <v>4</v>
      </c>
      <c r="U48" s="216">
        <v>4</v>
      </c>
      <c r="V48" s="216">
        <v>5</v>
      </c>
      <c r="W48" s="222">
        <f t="shared" si="10"/>
        <v>4</v>
      </c>
      <c r="X48" s="216">
        <v>5</v>
      </c>
      <c r="Y48" s="216">
        <v>5</v>
      </c>
      <c r="Z48" s="216">
        <v>5</v>
      </c>
      <c r="AA48" s="216">
        <v>5</v>
      </c>
      <c r="AB48" s="223">
        <f t="shared" si="5"/>
        <v>5</v>
      </c>
      <c r="AC48" s="224">
        <f t="shared" si="6"/>
        <v>13.5</v>
      </c>
      <c r="AD48" s="216">
        <v>13</v>
      </c>
      <c r="AE48" s="216">
        <v>5</v>
      </c>
      <c r="AF48" s="225">
        <f t="shared" si="7"/>
        <v>21.599999999999998</v>
      </c>
      <c r="AG48" s="226">
        <f t="shared" si="8"/>
        <v>77.75</v>
      </c>
      <c r="AH48" s="227">
        <f t="shared" si="9"/>
        <v>4.5</v>
      </c>
    </row>
    <row r="49" spans="1:34" ht="15.75" x14ac:dyDescent="0.25">
      <c r="A49" s="214">
        <v>44</v>
      </c>
      <c r="B49" s="228" t="s">
        <v>1892</v>
      </c>
      <c r="C49" s="228">
        <v>5</v>
      </c>
      <c r="D49" s="228">
        <v>5</v>
      </c>
      <c r="E49" s="228">
        <v>4</v>
      </c>
      <c r="F49" s="228">
        <v>4</v>
      </c>
      <c r="G49" s="233">
        <f t="shared" si="0"/>
        <v>22.5</v>
      </c>
      <c r="H49" s="229">
        <v>7</v>
      </c>
      <c r="I49" s="229">
        <v>6</v>
      </c>
      <c r="J49" s="218"/>
      <c r="K49" s="234">
        <f t="shared" si="1"/>
        <v>7.8</v>
      </c>
      <c r="L49" s="228">
        <v>16</v>
      </c>
      <c r="M49" s="215">
        <v>4</v>
      </c>
      <c r="N49" s="220">
        <f t="shared" si="2"/>
        <v>8</v>
      </c>
      <c r="O49" s="228">
        <v>6</v>
      </c>
      <c r="P49" s="228">
        <v>2</v>
      </c>
      <c r="Q49" s="228">
        <v>6</v>
      </c>
      <c r="R49" s="221">
        <f t="shared" si="3"/>
        <v>2.8000000000000003</v>
      </c>
      <c r="S49" s="228">
        <v>4</v>
      </c>
      <c r="T49" s="228">
        <v>5</v>
      </c>
      <c r="U49" s="228">
        <v>4</v>
      </c>
      <c r="V49" s="228">
        <v>5</v>
      </c>
      <c r="W49" s="222">
        <f t="shared" si="10"/>
        <v>4.5</v>
      </c>
      <c r="X49" s="228">
        <v>5</v>
      </c>
      <c r="Y49" s="228">
        <v>5</v>
      </c>
      <c r="Z49" s="228">
        <v>5</v>
      </c>
      <c r="AA49" s="228">
        <v>5</v>
      </c>
      <c r="AB49" s="223">
        <f t="shared" si="5"/>
        <v>5</v>
      </c>
      <c r="AC49" s="235">
        <f t="shared" si="6"/>
        <v>14.25</v>
      </c>
      <c r="AD49" s="228">
        <v>11</v>
      </c>
      <c r="AE49" s="228">
        <v>4</v>
      </c>
      <c r="AF49" s="225">
        <f t="shared" si="7"/>
        <v>18</v>
      </c>
      <c r="AG49" s="226">
        <f t="shared" si="8"/>
        <v>73.349999999999994</v>
      </c>
      <c r="AH49" s="227">
        <f t="shared" si="9"/>
        <v>4.75</v>
      </c>
    </row>
    <row r="50" spans="1:34" ht="15.75" x14ac:dyDescent="0.25">
      <c r="A50" s="214">
        <v>45</v>
      </c>
      <c r="B50" s="215" t="s">
        <v>1893</v>
      </c>
      <c r="C50" s="216">
        <v>4</v>
      </c>
      <c r="D50" s="216">
        <v>5</v>
      </c>
      <c r="E50" s="216">
        <v>5</v>
      </c>
      <c r="F50" s="216">
        <v>5</v>
      </c>
      <c r="G50" s="217">
        <f t="shared" si="0"/>
        <v>23.75</v>
      </c>
      <c r="H50" s="218">
        <v>10</v>
      </c>
      <c r="I50" s="218">
        <v>10</v>
      </c>
      <c r="J50" s="218"/>
      <c r="K50" s="219">
        <f t="shared" si="1"/>
        <v>12</v>
      </c>
      <c r="L50" s="215">
        <v>15</v>
      </c>
      <c r="M50" s="215">
        <v>4</v>
      </c>
      <c r="N50" s="220">
        <f t="shared" si="2"/>
        <v>7.6000000000000005</v>
      </c>
      <c r="O50" s="214">
        <v>6</v>
      </c>
      <c r="P50" s="214">
        <v>2</v>
      </c>
      <c r="Q50" s="214">
        <v>5</v>
      </c>
      <c r="R50" s="221">
        <f t="shared" si="3"/>
        <v>2.6</v>
      </c>
      <c r="S50" s="216">
        <v>5</v>
      </c>
      <c r="T50" s="216">
        <v>5</v>
      </c>
      <c r="U50" s="216">
        <v>5</v>
      </c>
      <c r="V50" s="216">
        <v>5</v>
      </c>
      <c r="W50" s="222">
        <v>5</v>
      </c>
      <c r="X50" s="216">
        <v>4</v>
      </c>
      <c r="Y50" s="216">
        <v>5</v>
      </c>
      <c r="Z50" s="216">
        <v>5</v>
      </c>
      <c r="AA50" s="216">
        <v>5</v>
      </c>
      <c r="AB50" s="223">
        <f t="shared" si="5"/>
        <v>4.75</v>
      </c>
      <c r="AC50" s="224">
        <f t="shared" si="6"/>
        <v>14.625</v>
      </c>
      <c r="AD50" s="216">
        <v>12</v>
      </c>
      <c r="AE50" s="216">
        <v>5</v>
      </c>
      <c r="AF50" s="225">
        <f t="shared" si="7"/>
        <v>20.399999999999999</v>
      </c>
      <c r="AG50" s="226">
        <f t="shared" si="8"/>
        <v>80.974999999999994</v>
      </c>
      <c r="AH50" s="227">
        <f t="shared" si="9"/>
        <v>4.875</v>
      </c>
    </row>
    <row r="51" spans="1:34" ht="15.75" x14ac:dyDescent="0.25">
      <c r="A51" s="214">
        <v>46</v>
      </c>
      <c r="B51" s="216" t="s">
        <v>1894</v>
      </c>
      <c r="C51" s="216">
        <v>5</v>
      </c>
      <c r="D51" s="216">
        <v>5</v>
      </c>
      <c r="E51" s="216">
        <v>5</v>
      </c>
      <c r="F51" s="216">
        <v>5</v>
      </c>
      <c r="G51" s="217">
        <f t="shared" si="0"/>
        <v>25</v>
      </c>
      <c r="H51" s="218">
        <v>4</v>
      </c>
      <c r="I51" s="218">
        <v>6</v>
      </c>
      <c r="J51" s="218"/>
      <c r="K51" s="219">
        <f t="shared" si="1"/>
        <v>6</v>
      </c>
      <c r="L51" s="215">
        <v>8</v>
      </c>
      <c r="M51" s="215">
        <v>2</v>
      </c>
      <c r="N51" s="220">
        <f t="shared" si="2"/>
        <v>4</v>
      </c>
      <c r="O51" s="214">
        <v>2</v>
      </c>
      <c r="P51" s="214">
        <v>6</v>
      </c>
      <c r="Q51" s="214">
        <v>6</v>
      </c>
      <c r="R51" s="221">
        <f t="shared" si="3"/>
        <v>2.8000000000000003</v>
      </c>
      <c r="S51" s="216">
        <v>5</v>
      </c>
      <c r="T51" s="216">
        <v>5</v>
      </c>
      <c r="U51" s="216">
        <v>5</v>
      </c>
      <c r="V51" s="216">
        <v>5</v>
      </c>
      <c r="W51" s="222">
        <f t="shared" ref="W51:W80" si="11">SUM(S51:V51)/4</f>
        <v>5</v>
      </c>
      <c r="X51" s="216">
        <v>5</v>
      </c>
      <c r="Y51" s="216">
        <v>5</v>
      </c>
      <c r="Z51" s="216">
        <v>5</v>
      </c>
      <c r="AA51" s="216">
        <v>5</v>
      </c>
      <c r="AB51" s="223">
        <f t="shared" si="5"/>
        <v>5</v>
      </c>
      <c r="AC51" s="224">
        <f t="shared" si="6"/>
        <v>15</v>
      </c>
      <c r="AD51" s="216">
        <v>13</v>
      </c>
      <c r="AE51" s="216">
        <v>3</v>
      </c>
      <c r="AF51" s="225">
        <f t="shared" si="7"/>
        <v>19.2</v>
      </c>
      <c r="AG51" s="226">
        <f t="shared" si="8"/>
        <v>72</v>
      </c>
      <c r="AH51" s="227">
        <f t="shared" si="9"/>
        <v>5</v>
      </c>
    </row>
    <row r="52" spans="1:34" ht="15.75" x14ac:dyDescent="0.25">
      <c r="A52" s="214">
        <v>47</v>
      </c>
      <c r="B52" s="216" t="s">
        <v>1895</v>
      </c>
      <c r="C52" s="216">
        <v>4</v>
      </c>
      <c r="D52" s="216">
        <v>4</v>
      </c>
      <c r="E52" s="216">
        <v>4</v>
      </c>
      <c r="F52" s="216">
        <v>5</v>
      </c>
      <c r="G52" s="217">
        <f t="shared" si="0"/>
        <v>21.25</v>
      </c>
      <c r="H52" s="218">
        <v>6</v>
      </c>
      <c r="I52" s="218">
        <v>2</v>
      </c>
      <c r="J52" s="218"/>
      <c r="K52" s="219">
        <f t="shared" si="1"/>
        <v>4.8</v>
      </c>
      <c r="L52" s="215">
        <v>9</v>
      </c>
      <c r="M52" s="215">
        <v>3</v>
      </c>
      <c r="N52" s="220">
        <f t="shared" si="2"/>
        <v>4.8000000000000007</v>
      </c>
      <c r="O52" s="214">
        <v>3</v>
      </c>
      <c r="P52" s="214">
        <v>4</v>
      </c>
      <c r="Q52" s="214">
        <v>4</v>
      </c>
      <c r="R52" s="221">
        <f t="shared" si="3"/>
        <v>2.2000000000000002</v>
      </c>
      <c r="S52" s="216">
        <v>3</v>
      </c>
      <c r="T52" s="216">
        <v>5</v>
      </c>
      <c r="U52" s="216">
        <v>5</v>
      </c>
      <c r="V52" s="216">
        <v>5</v>
      </c>
      <c r="W52" s="222">
        <f t="shared" si="11"/>
        <v>4.5</v>
      </c>
      <c r="X52" s="216">
        <v>4</v>
      </c>
      <c r="Y52" s="216">
        <v>4</v>
      </c>
      <c r="Z52" s="216">
        <v>5</v>
      </c>
      <c r="AA52" s="216">
        <v>5</v>
      </c>
      <c r="AB52" s="223">
        <f t="shared" si="5"/>
        <v>4.5</v>
      </c>
      <c r="AC52" s="224">
        <f t="shared" si="6"/>
        <v>13.5</v>
      </c>
      <c r="AD52" s="216">
        <v>11</v>
      </c>
      <c r="AE52" s="216">
        <v>4</v>
      </c>
      <c r="AF52" s="225">
        <f t="shared" si="7"/>
        <v>18</v>
      </c>
      <c r="AG52" s="226">
        <f t="shared" si="8"/>
        <v>64.550000000000011</v>
      </c>
      <c r="AH52" s="227">
        <f t="shared" si="9"/>
        <v>4.5</v>
      </c>
    </row>
    <row r="53" spans="1:34" ht="15.75" x14ac:dyDescent="0.25">
      <c r="A53" s="214">
        <v>48</v>
      </c>
      <c r="B53" s="216" t="s">
        <v>1896</v>
      </c>
      <c r="C53" s="216">
        <v>4</v>
      </c>
      <c r="D53" s="216">
        <v>5</v>
      </c>
      <c r="E53" s="216">
        <v>5</v>
      </c>
      <c r="F53" s="216">
        <v>4</v>
      </c>
      <c r="G53" s="217">
        <f t="shared" si="0"/>
        <v>22.5</v>
      </c>
      <c r="H53" s="218">
        <v>9</v>
      </c>
      <c r="I53" s="218">
        <v>6</v>
      </c>
      <c r="J53" s="218"/>
      <c r="K53" s="219">
        <f t="shared" si="1"/>
        <v>9</v>
      </c>
      <c r="L53" s="215">
        <v>13</v>
      </c>
      <c r="M53" s="215">
        <v>4</v>
      </c>
      <c r="N53" s="220">
        <f t="shared" si="2"/>
        <v>6.8000000000000007</v>
      </c>
      <c r="O53" s="214">
        <v>5</v>
      </c>
      <c r="P53" s="214">
        <v>8</v>
      </c>
      <c r="Q53" s="214">
        <v>6</v>
      </c>
      <c r="R53" s="221">
        <f t="shared" si="3"/>
        <v>3.8000000000000003</v>
      </c>
      <c r="S53" s="216">
        <v>4</v>
      </c>
      <c r="T53" s="216">
        <v>5</v>
      </c>
      <c r="U53" s="216">
        <v>5</v>
      </c>
      <c r="V53" s="216">
        <v>4</v>
      </c>
      <c r="W53" s="222">
        <f t="shared" si="11"/>
        <v>4.5</v>
      </c>
      <c r="X53" s="216">
        <v>4</v>
      </c>
      <c r="Y53" s="216">
        <v>5</v>
      </c>
      <c r="Z53" s="216">
        <v>5</v>
      </c>
      <c r="AA53" s="216">
        <v>4</v>
      </c>
      <c r="AB53" s="223">
        <f t="shared" si="5"/>
        <v>4.5</v>
      </c>
      <c r="AC53" s="224">
        <f t="shared" si="6"/>
        <v>13.5</v>
      </c>
      <c r="AD53" s="216">
        <v>10</v>
      </c>
      <c r="AE53" s="216">
        <v>4</v>
      </c>
      <c r="AF53" s="225">
        <f t="shared" si="7"/>
        <v>16.8</v>
      </c>
      <c r="AG53" s="226">
        <f t="shared" si="8"/>
        <v>72.399999999999991</v>
      </c>
      <c r="AH53" s="227">
        <f t="shared" si="9"/>
        <v>4.5</v>
      </c>
    </row>
    <row r="54" spans="1:34" ht="15.75" x14ac:dyDescent="0.25">
      <c r="A54" s="214">
        <v>49</v>
      </c>
      <c r="B54" s="216" t="s">
        <v>1897</v>
      </c>
      <c r="C54" s="216">
        <v>5</v>
      </c>
      <c r="D54" s="216">
        <v>5</v>
      </c>
      <c r="E54" s="216">
        <v>5</v>
      </c>
      <c r="F54" s="216">
        <v>4</v>
      </c>
      <c r="G54" s="217">
        <f t="shared" si="0"/>
        <v>23.75</v>
      </c>
      <c r="H54" s="218">
        <v>7</v>
      </c>
      <c r="I54" s="218">
        <v>8</v>
      </c>
      <c r="J54" s="218"/>
      <c r="K54" s="219">
        <f t="shared" si="1"/>
        <v>9</v>
      </c>
      <c r="L54" s="215">
        <v>15</v>
      </c>
      <c r="M54" s="215">
        <v>5</v>
      </c>
      <c r="N54" s="220">
        <f t="shared" si="2"/>
        <v>8</v>
      </c>
      <c r="O54" s="214">
        <v>7</v>
      </c>
      <c r="P54" s="214">
        <v>5</v>
      </c>
      <c r="Q54" s="214">
        <v>4</v>
      </c>
      <c r="R54" s="221">
        <f t="shared" si="3"/>
        <v>3.2</v>
      </c>
      <c r="S54" s="216">
        <v>5</v>
      </c>
      <c r="T54" s="216">
        <v>5</v>
      </c>
      <c r="U54" s="216">
        <v>5</v>
      </c>
      <c r="V54" s="216">
        <v>5</v>
      </c>
      <c r="W54" s="222">
        <f t="shared" si="11"/>
        <v>5</v>
      </c>
      <c r="X54" s="216">
        <v>4</v>
      </c>
      <c r="Y54" s="216">
        <v>4</v>
      </c>
      <c r="Z54" s="216">
        <v>5</v>
      </c>
      <c r="AA54" s="216">
        <v>5</v>
      </c>
      <c r="AB54" s="223">
        <f t="shared" si="5"/>
        <v>4.5</v>
      </c>
      <c r="AC54" s="224">
        <f t="shared" si="6"/>
        <v>14.25</v>
      </c>
      <c r="AD54" s="216">
        <v>14</v>
      </c>
      <c r="AE54" s="216">
        <v>4</v>
      </c>
      <c r="AF54" s="225">
        <f t="shared" si="7"/>
        <v>21.599999999999998</v>
      </c>
      <c r="AG54" s="226">
        <f t="shared" si="8"/>
        <v>79.8</v>
      </c>
      <c r="AH54" s="227">
        <f t="shared" si="9"/>
        <v>4.75</v>
      </c>
    </row>
    <row r="55" spans="1:34" ht="15.75" x14ac:dyDescent="0.25">
      <c r="A55" s="214">
        <v>50</v>
      </c>
      <c r="B55" s="216" t="s">
        <v>1898</v>
      </c>
      <c r="C55" s="216">
        <v>4</v>
      </c>
      <c r="D55" s="216">
        <v>4</v>
      </c>
      <c r="E55" s="216">
        <v>5</v>
      </c>
      <c r="F55" s="216">
        <v>4</v>
      </c>
      <c r="G55" s="217">
        <f t="shared" si="0"/>
        <v>21.25</v>
      </c>
      <c r="H55" s="218">
        <v>8</v>
      </c>
      <c r="I55" s="218">
        <v>8</v>
      </c>
      <c r="J55" s="218"/>
      <c r="K55" s="219">
        <f t="shared" si="1"/>
        <v>9.6</v>
      </c>
      <c r="L55" s="215">
        <v>15</v>
      </c>
      <c r="M55" s="215">
        <v>4</v>
      </c>
      <c r="N55" s="220">
        <f t="shared" si="2"/>
        <v>7.6000000000000005</v>
      </c>
      <c r="O55" s="214">
        <v>3</v>
      </c>
      <c r="P55" s="214">
        <v>7</v>
      </c>
      <c r="Q55" s="214">
        <v>5</v>
      </c>
      <c r="R55" s="221">
        <f t="shared" si="3"/>
        <v>3</v>
      </c>
      <c r="S55" s="216">
        <v>5</v>
      </c>
      <c r="T55" s="216">
        <v>5</v>
      </c>
      <c r="U55" s="216">
        <v>5</v>
      </c>
      <c r="V55" s="216">
        <v>4</v>
      </c>
      <c r="W55" s="222">
        <f t="shared" si="11"/>
        <v>4.75</v>
      </c>
      <c r="X55" s="216">
        <v>5</v>
      </c>
      <c r="Y55" s="216">
        <v>4</v>
      </c>
      <c r="Z55" s="216">
        <v>5</v>
      </c>
      <c r="AA55" s="216">
        <v>5</v>
      </c>
      <c r="AB55" s="223">
        <f t="shared" si="5"/>
        <v>4.75</v>
      </c>
      <c r="AC55" s="224">
        <f t="shared" si="6"/>
        <v>14.25</v>
      </c>
      <c r="AD55" s="216">
        <v>12</v>
      </c>
      <c r="AE55" s="216">
        <v>5</v>
      </c>
      <c r="AF55" s="225">
        <f t="shared" si="7"/>
        <v>20.399999999999999</v>
      </c>
      <c r="AG55" s="226">
        <f t="shared" si="8"/>
        <v>76.099999999999994</v>
      </c>
      <c r="AH55" s="227">
        <f t="shared" si="9"/>
        <v>4.75</v>
      </c>
    </row>
    <row r="56" spans="1:34" ht="15.75" x14ac:dyDescent="0.25">
      <c r="A56" s="214">
        <v>51</v>
      </c>
      <c r="B56" s="216" t="s">
        <v>1899</v>
      </c>
      <c r="C56" s="216">
        <v>5</v>
      </c>
      <c r="D56" s="216">
        <v>4</v>
      </c>
      <c r="E56" s="216">
        <v>5</v>
      </c>
      <c r="F56" s="216">
        <v>5</v>
      </c>
      <c r="G56" s="217">
        <f t="shared" si="0"/>
        <v>23.75</v>
      </c>
      <c r="H56" s="218">
        <v>10</v>
      </c>
      <c r="I56" s="218">
        <v>10</v>
      </c>
      <c r="J56" s="218"/>
      <c r="K56" s="219">
        <f t="shared" si="1"/>
        <v>12</v>
      </c>
      <c r="L56" s="215">
        <v>19</v>
      </c>
      <c r="M56" s="215">
        <v>4</v>
      </c>
      <c r="N56" s="220">
        <f t="shared" si="2"/>
        <v>9.2000000000000011</v>
      </c>
      <c r="O56" s="214">
        <v>7</v>
      </c>
      <c r="P56" s="214">
        <v>2</v>
      </c>
      <c r="Q56" s="214">
        <v>5</v>
      </c>
      <c r="R56" s="221">
        <f t="shared" si="3"/>
        <v>2.8000000000000003</v>
      </c>
      <c r="S56" s="216">
        <v>5</v>
      </c>
      <c r="T56" s="216">
        <v>4</v>
      </c>
      <c r="U56" s="216">
        <v>5</v>
      </c>
      <c r="V56" s="216">
        <v>5</v>
      </c>
      <c r="W56" s="222">
        <f t="shared" si="11"/>
        <v>4.75</v>
      </c>
      <c r="X56" s="216">
        <v>5</v>
      </c>
      <c r="Y56" s="216">
        <v>5</v>
      </c>
      <c r="Z56" s="216">
        <v>4</v>
      </c>
      <c r="AA56" s="216">
        <v>5</v>
      </c>
      <c r="AB56" s="223">
        <f t="shared" si="5"/>
        <v>4.75</v>
      </c>
      <c r="AC56" s="224">
        <f t="shared" si="6"/>
        <v>14.25</v>
      </c>
      <c r="AD56" s="216">
        <v>16</v>
      </c>
      <c r="AE56" s="216">
        <v>3</v>
      </c>
      <c r="AF56" s="225">
        <f t="shared" si="7"/>
        <v>22.8</v>
      </c>
      <c r="AG56" s="226">
        <f t="shared" si="8"/>
        <v>84.8</v>
      </c>
      <c r="AH56" s="227">
        <f t="shared" si="9"/>
        <v>4.75</v>
      </c>
    </row>
    <row r="57" spans="1:34" ht="15.75" x14ac:dyDescent="0.25">
      <c r="A57" s="214">
        <v>52</v>
      </c>
      <c r="B57" s="216" t="s">
        <v>1900</v>
      </c>
      <c r="C57" s="216">
        <v>4</v>
      </c>
      <c r="D57" s="216">
        <v>4</v>
      </c>
      <c r="E57" s="216">
        <v>4</v>
      </c>
      <c r="F57" s="216">
        <v>4</v>
      </c>
      <c r="G57" s="217">
        <f t="shared" si="0"/>
        <v>20</v>
      </c>
      <c r="H57" s="218">
        <v>10</v>
      </c>
      <c r="I57" s="218">
        <v>3</v>
      </c>
      <c r="J57" s="218"/>
      <c r="K57" s="219">
        <f t="shared" si="1"/>
        <v>7.8</v>
      </c>
      <c r="L57" s="215">
        <v>4</v>
      </c>
      <c r="M57" s="215">
        <v>4</v>
      </c>
      <c r="N57" s="220">
        <f t="shared" si="2"/>
        <v>3.2</v>
      </c>
      <c r="O57" s="214">
        <v>5</v>
      </c>
      <c r="P57" s="214">
        <v>7</v>
      </c>
      <c r="Q57" s="214">
        <v>6</v>
      </c>
      <c r="R57" s="221">
        <f t="shared" si="3"/>
        <v>3.6</v>
      </c>
      <c r="S57" s="216">
        <v>5</v>
      </c>
      <c r="T57" s="216">
        <v>5</v>
      </c>
      <c r="U57" s="216">
        <v>5</v>
      </c>
      <c r="V57" s="216">
        <v>5</v>
      </c>
      <c r="W57" s="222">
        <f t="shared" si="11"/>
        <v>5</v>
      </c>
      <c r="X57" s="216">
        <v>3</v>
      </c>
      <c r="Y57" s="216">
        <v>3</v>
      </c>
      <c r="Z57" s="216">
        <v>3</v>
      </c>
      <c r="AA57" s="216">
        <v>3</v>
      </c>
      <c r="AB57" s="223">
        <f t="shared" si="5"/>
        <v>3</v>
      </c>
      <c r="AC57" s="224">
        <f t="shared" si="6"/>
        <v>12</v>
      </c>
      <c r="AD57" s="216">
        <v>12</v>
      </c>
      <c r="AE57" s="216">
        <v>5</v>
      </c>
      <c r="AF57" s="225">
        <f t="shared" si="7"/>
        <v>20.399999999999999</v>
      </c>
      <c r="AG57" s="226">
        <f t="shared" si="8"/>
        <v>67</v>
      </c>
      <c r="AH57" s="227">
        <f t="shared" si="9"/>
        <v>4</v>
      </c>
    </row>
    <row r="58" spans="1:34" ht="15.75" x14ac:dyDescent="0.25">
      <c r="A58" s="214">
        <v>53</v>
      </c>
      <c r="B58" s="215" t="s">
        <v>513</v>
      </c>
      <c r="C58" s="216">
        <v>4</v>
      </c>
      <c r="D58" s="216">
        <v>3</v>
      </c>
      <c r="E58" s="216">
        <v>3</v>
      </c>
      <c r="F58" s="216">
        <v>4</v>
      </c>
      <c r="G58" s="217">
        <f t="shared" si="0"/>
        <v>17.5</v>
      </c>
      <c r="H58" s="218">
        <v>5</v>
      </c>
      <c r="I58" s="218">
        <v>5</v>
      </c>
      <c r="J58" s="218"/>
      <c r="K58" s="219">
        <f t="shared" si="1"/>
        <v>6</v>
      </c>
      <c r="L58" s="215">
        <v>7</v>
      </c>
      <c r="M58" s="215">
        <v>2</v>
      </c>
      <c r="N58" s="220">
        <f t="shared" si="2"/>
        <v>3.6</v>
      </c>
      <c r="O58" s="214">
        <v>4</v>
      </c>
      <c r="P58" s="214">
        <v>2</v>
      </c>
      <c r="Q58" s="214">
        <v>4</v>
      </c>
      <c r="R58" s="221">
        <f t="shared" si="3"/>
        <v>2</v>
      </c>
      <c r="S58" s="216">
        <v>4</v>
      </c>
      <c r="T58" s="216">
        <v>4</v>
      </c>
      <c r="U58" s="216">
        <v>4</v>
      </c>
      <c r="V58" s="216">
        <v>5</v>
      </c>
      <c r="W58" s="222">
        <f t="shared" si="11"/>
        <v>4.25</v>
      </c>
      <c r="X58" s="216">
        <v>3</v>
      </c>
      <c r="Y58" s="216">
        <v>4</v>
      </c>
      <c r="Z58" s="216">
        <v>4</v>
      </c>
      <c r="AA58" s="216">
        <v>4</v>
      </c>
      <c r="AB58" s="223">
        <f t="shared" si="5"/>
        <v>3.75</v>
      </c>
      <c r="AC58" s="224">
        <f t="shared" si="6"/>
        <v>12</v>
      </c>
      <c r="AD58" s="216">
        <v>12</v>
      </c>
      <c r="AE58" s="216">
        <v>5</v>
      </c>
      <c r="AF58" s="225">
        <f t="shared" si="7"/>
        <v>20.399999999999999</v>
      </c>
      <c r="AG58" s="226">
        <f t="shared" si="8"/>
        <v>61.5</v>
      </c>
      <c r="AH58" s="227">
        <f t="shared" si="9"/>
        <v>4</v>
      </c>
    </row>
    <row r="59" spans="1:34" ht="15.75" x14ac:dyDescent="0.25">
      <c r="A59" s="214">
        <v>54</v>
      </c>
      <c r="B59" s="216" t="s">
        <v>1901</v>
      </c>
      <c r="C59" s="216">
        <v>5</v>
      </c>
      <c r="D59" s="216">
        <v>4</v>
      </c>
      <c r="E59" s="216">
        <v>5</v>
      </c>
      <c r="F59" s="216">
        <v>5</v>
      </c>
      <c r="G59" s="217">
        <f t="shared" si="0"/>
        <v>23.75</v>
      </c>
      <c r="H59" s="218">
        <v>9</v>
      </c>
      <c r="I59" s="218">
        <v>10</v>
      </c>
      <c r="J59" s="218"/>
      <c r="K59" s="219">
        <f t="shared" si="1"/>
        <v>11.4</v>
      </c>
      <c r="L59" s="215">
        <v>11</v>
      </c>
      <c r="M59" s="215">
        <v>4</v>
      </c>
      <c r="N59" s="220">
        <f t="shared" si="2"/>
        <v>6</v>
      </c>
      <c r="O59" s="214">
        <v>4</v>
      </c>
      <c r="P59" s="214">
        <v>5</v>
      </c>
      <c r="Q59" s="214">
        <v>4</v>
      </c>
      <c r="R59" s="221">
        <f t="shared" si="3"/>
        <v>2.6</v>
      </c>
      <c r="S59" s="216">
        <v>4</v>
      </c>
      <c r="T59" s="216">
        <v>4</v>
      </c>
      <c r="U59" s="216">
        <v>5</v>
      </c>
      <c r="V59" s="216">
        <v>5</v>
      </c>
      <c r="W59" s="222">
        <f t="shared" si="11"/>
        <v>4.5</v>
      </c>
      <c r="X59" s="216">
        <v>5</v>
      </c>
      <c r="Y59" s="216">
        <v>5</v>
      </c>
      <c r="Z59" s="216">
        <v>5</v>
      </c>
      <c r="AA59" s="216">
        <v>5</v>
      </c>
      <c r="AB59" s="223">
        <f t="shared" si="5"/>
        <v>5</v>
      </c>
      <c r="AC59" s="224">
        <f t="shared" si="6"/>
        <v>14.25</v>
      </c>
      <c r="AD59" s="216">
        <v>9</v>
      </c>
      <c r="AE59" s="216">
        <v>3</v>
      </c>
      <c r="AF59" s="225">
        <f t="shared" si="7"/>
        <v>14.399999999999999</v>
      </c>
      <c r="AG59" s="226">
        <f t="shared" si="8"/>
        <v>72.400000000000006</v>
      </c>
      <c r="AH59" s="227">
        <f t="shared" si="9"/>
        <v>4.75</v>
      </c>
    </row>
    <row r="60" spans="1:34" ht="15.75" x14ac:dyDescent="0.25">
      <c r="A60" s="214">
        <v>55</v>
      </c>
      <c r="B60" s="216" t="s">
        <v>1902</v>
      </c>
      <c r="C60" s="216">
        <v>5</v>
      </c>
      <c r="D60" s="216">
        <v>4</v>
      </c>
      <c r="E60" s="216">
        <v>4</v>
      </c>
      <c r="F60" s="216">
        <v>5</v>
      </c>
      <c r="G60" s="217">
        <f t="shared" si="0"/>
        <v>22.5</v>
      </c>
      <c r="H60" s="218">
        <v>7</v>
      </c>
      <c r="I60" s="218">
        <v>6</v>
      </c>
      <c r="J60" s="218"/>
      <c r="K60" s="219">
        <f t="shared" si="1"/>
        <v>7.8</v>
      </c>
      <c r="L60" s="215">
        <v>13</v>
      </c>
      <c r="M60" s="215">
        <v>3</v>
      </c>
      <c r="N60" s="220">
        <f t="shared" si="2"/>
        <v>6.4</v>
      </c>
      <c r="O60" s="214">
        <v>4</v>
      </c>
      <c r="P60" s="214">
        <v>3</v>
      </c>
      <c r="Q60" s="214">
        <v>4</v>
      </c>
      <c r="R60" s="221">
        <f t="shared" si="3"/>
        <v>2.2000000000000002</v>
      </c>
      <c r="S60" s="216">
        <v>4</v>
      </c>
      <c r="T60" s="216">
        <v>3</v>
      </c>
      <c r="U60" s="216">
        <v>4</v>
      </c>
      <c r="V60" s="216">
        <v>4</v>
      </c>
      <c r="W60" s="222">
        <f t="shared" si="11"/>
        <v>3.75</v>
      </c>
      <c r="X60" s="216">
        <v>5</v>
      </c>
      <c r="Y60" s="216">
        <v>4</v>
      </c>
      <c r="Z60" s="216">
        <v>4</v>
      </c>
      <c r="AA60" s="216">
        <v>4</v>
      </c>
      <c r="AB60" s="223">
        <f t="shared" si="5"/>
        <v>4.25</v>
      </c>
      <c r="AC60" s="224">
        <f t="shared" si="6"/>
        <v>12</v>
      </c>
      <c r="AD60" s="216">
        <v>13</v>
      </c>
      <c r="AE60" s="216">
        <v>5</v>
      </c>
      <c r="AF60" s="225">
        <f t="shared" si="7"/>
        <v>21.599999999999998</v>
      </c>
      <c r="AG60" s="226">
        <f t="shared" si="8"/>
        <v>72.5</v>
      </c>
      <c r="AH60" s="227">
        <f t="shared" si="9"/>
        <v>4</v>
      </c>
    </row>
    <row r="61" spans="1:34" ht="15.75" x14ac:dyDescent="0.25">
      <c r="A61" s="214">
        <v>56</v>
      </c>
      <c r="B61" s="216" t="s">
        <v>1903</v>
      </c>
      <c r="C61" s="216">
        <v>4</v>
      </c>
      <c r="D61" s="216">
        <v>4</v>
      </c>
      <c r="E61" s="216">
        <v>3</v>
      </c>
      <c r="F61" s="216">
        <v>4</v>
      </c>
      <c r="G61" s="217">
        <f t="shared" si="0"/>
        <v>18.75</v>
      </c>
      <c r="H61" s="218">
        <v>6</v>
      </c>
      <c r="I61" s="218">
        <v>8</v>
      </c>
      <c r="J61" s="218"/>
      <c r="K61" s="219">
        <f t="shared" si="1"/>
        <v>8.4</v>
      </c>
      <c r="L61" s="215">
        <v>17</v>
      </c>
      <c r="M61" s="215">
        <v>4</v>
      </c>
      <c r="N61" s="220">
        <f t="shared" si="2"/>
        <v>8.4</v>
      </c>
      <c r="O61" s="214">
        <v>5</v>
      </c>
      <c r="P61" s="214">
        <v>8</v>
      </c>
      <c r="Q61" s="214">
        <v>6</v>
      </c>
      <c r="R61" s="221">
        <f t="shared" si="3"/>
        <v>3.8000000000000003</v>
      </c>
      <c r="S61" s="216">
        <v>5</v>
      </c>
      <c r="T61" s="216">
        <v>4</v>
      </c>
      <c r="U61" s="216">
        <v>4</v>
      </c>
      <c r="V61" s="216">
        <v>5</v>
      </c>
      <c r="W61" s="222">
        <f t="shared" si="11"/>
        <v>4.5</v>
      </c>
      <c r="X61" s="216">
        <v>4</v>
      </c>
      <c r="Y61" s="216">
        <v>5</v>
      </c>
      <c r="Z61" s="216">
        <v>4</v>
      </c>
      <c r="AA61" s="216">
        <v>4</v>
      </c>
      <c r="AB61" s="223">
        <f t="shared" si="5"/>
        <v>4.25</v>
      </c>
      <c r="AC61" s="224">
        <f t="shared" si="6"/>
        <v>13.125</v>
      </c>
      <c r="AD61" s="216">
        <v>14</v>
      </c>
      <c r="AE61" s="216">
        <v>5</v>
      </c>
      <c r="AF61" s="225">
        <f t="shared" si="7"/>
        <v>22.8</v>
      </c>
      <c r="AG61" s="226">
        <f t="shared" si="8"/>
        <v>75.274999999999991</v>
      </c>
      <c r="AH61" s="227">
        <f t="shared" si="9"/>
        <v>4.375</v>
      </c>
    </row>
    <row r="62" spans="1:34" ht="15.75" x14ac:dyDescent="0.25">
      <c r="A62" s="214">
        <v>57</v>
      </c>
      <c r="B62" s="216" t="s">
        <v>1904</v>
      </c>
      <c r="C62" s="216">
        <v>5</v>
      </c>
      <c r="D62" s="216">
        <v>5</v>
      </c>
      <c r="E62" s="216">
        <v>5</v>
      </c>
      <c r="F62" s="216">
        <v>5</v>
      </c>
      <c r="G62" s="217">
        <f t="shared" si="0"/>
        <v>25</v>
      </c>
      <c r="H62" s="218">
        <v>9</v>
      </c>
      <c r="I62" s="218">
        <v>7</v>
      </c>
      <c r="J62" s="218"/>
      <c r="K62" s="219">
        <f t="shared" si="1"/>
        <v>9.6</v>
      </c>
      <c r="L62" s="215">
        <v>5</v>
      </c>
      <c r="M62" s="215">
        <v>4</v>
      </c>
      <c r="N62" s="220">
        <f t="shared" si="2"/>
        <v>3.6</v>
      </c>
      <c r="O62" s="214">
        <v>5</v>
      </c>
      <c r="P62" s="214">
        <v>6</v>
      </c>
      <c r="Q62" s="214">
        <v>5</v>
      </c>
      <c r="R62" s="221">
        <f t="shared" si="3"/>
        <v>3.2</v>
      </c>
      <c r="S62" s="216">
        <v>5</v>
      </c>
      <c r="T62" s="216">
        <v>4</v>
      </c>
      <c r="U62" s="216">
        <v>4</v>
      </c>
      <c r="V62" s="216">
        <v>5</v>
      </c>
      <c r="W62" s="222">
        <f t="shared" si="11"/>
        <v>4.5</v>
      </c>
      <c r="X62" s="216">
        <v>5</v>
      </c>
      <c r="Y62" s="216">
        <v>5</v>
      </c>
      <c r="Z62" s="216">
        <v>5</v>
      </c>
      <c r="AA62" s="216">
        <v>5</v>
      </c>
      <c r="AB62" s="223">
        <f t="shared" si="5"/>
        <v>5</v>
      </c>
      <c r="AC62" s="224">
        <f t="shared" si="6"/>
        <v>14.25</v>
      </c>
      <c r="AD62" s="216">
        <v>11</v>
      </c>
      <c r="AE62" s="216">
        <v>3</v>
      </c>
      <c r="AF62" s="225">
        <f t="shared" si="7"/>
        <v>16.8</v>
      </c>
      <c r="AG62" s="226">
        <f t="shared" si="8"/>
        <v>72.45</v>
      </c>
      <c r="AH62" s="227">
        <f t="shared" si="9"/>
        <v>4.75</v>
      </c>
    </row>
    <row r="63" spans="1:34" ht="15.75" x14ac:dyDescent="0.25">
      <c r="A63" s="214">
        <v>58</v>
      </c>
      <c r="B63" s="216" t="s">
        <v>1905</v>
      </c>
      <c r="C63" s="216">
        <v>5</v>
      </c>
      <c r="D63" s="216">
        <v>5</v>
      </c>
      <c r="E63" s="216">
        <v>5</v>
      </c>
      <c r="F63" s="216">
        <v>5</v>
      </c>
      <c r="G63" s="217">
        <f t="shared" si="0"/>
        <v>25</v>
      </c>
      <c r="H63" s="218">
        <v>10</v>
      </c>
      <c r="I63" s="218">
        <v>10</v>
      </c>
      <c r="J63" s="218"/>
      <c r="K63" s="219">
        <f t="shared" si="1"/>
        <v>12</v>
      </c>
      <c r="L63" s="215">
        <v>10</v>
      </c>
      <c r="M63" s="215">
        <v>1</v>
      </c>
      <c r="N63" s="220">
        <f t="shared" si="2"/>
        <v>4.4000000000000004</v>
      </c>
      <c r="O63" s="214">
        <v>4</v>
      </c>
      <c r="P63" s="214">
        <v>4</v>
      </c>
      <c r="Q63" s="214">
        <v>6</v>
      </c>
      <c r="R63" s="221">
        <f t="shared" si="3"/>
        <v>2.8000000000000003</v>
      </c>
      <c r="S63" s="216">
        <v>5</v>
      </c>
      <c r="T63" s="216">
        <v>5</v>
      </c>
      <c r="U63" s="216">
        <v>5</v>
      </c>
      <c r="V63" s="216">
        <v>5</v>
      </c>
      <c r="W63" s="222">
        <f t="shared" si="11"/>
        <v>5</v>
      </c>
      <c r="X63" s="216">
        <v>5</v>
      </c>
      <c r="Y63" s="216">
        <v>5</v>
      </c>
      <c r="Z63" s="216">
        <v>5</v>
      </c>
      <c r="AA63" s="216">
        <v>5</v>
      </c>
      <c r="AB63" s="223">
        <f t="shared" si="5"/>
        <v>5</v>
      </c>
      <c r="AC63" s="224">
        <f t="shared" si="6"/>
        <v>15</v>
      </c>
      <c r="AD63" s="216">
        <v>12</v>
      </c>
      <c r="AE63" s="216">
        <v>5</v>
      </c>
      <c r="AF63" s="225">
        <f t="shared" si="7"/>
        <v>20.399999999999999</v>
      </c>
      <c r="AG63" s="226">
        <f t="shared" si="8"/>
        <v>79.599999999999994</v>
      </c>
      <c r="AH63" s="227">
        <f t="shared" si="9"/>
        <v>5</v>
      </c>
    </row>
    <row r="64" spans="1:34" ht="15.75" x14ac:dyDescent="0.25">
      <c r="A64" s="214">
        <v>59</v>
      </c>
      <c r="B64" s="216" t="s">
        <v>1906</v>
      </c>
      <c r="C64" s="216">
        <v>5</v>
      </c>
      <c r="D64" s="216">
        <v>4</v>
      </c>
      <c r="E64" s="216">
        <v>5</v>
      </c>
      <c r="F64" s="216">
        <v>5</v>
      </c>
      <c r="G64" s="217">
        <f t="shared" si="0"/>
        <v>23.75</v>
      </c>
      <c r="H64" s="218">
        <v>6</v>
      </c>
      <c r="I64" s="218">
        <v>5</v>
      </c>
      <c r="J64" s="218"/>
      <c r="K64" s="219">
        <f t="shared" si="1"/>
        <v>6.6</v>
      </c>
      <c r="L64" s="215">
        <v>12</v>
      </c>
      <c r="M64" s="215">
        <v>3</v>
      </c>
      <c r="N64" s="220">
        <f t="shared" si="2"/>
        <v>6</v>
      </c>
      <c r="O64" s="214">
        <v>5</v>
      </c>
      <c r="P64" s="214">
        <v>3</v>
      </c>
      <c r="Q64" s="214">
        <v>4</v>
      </c>
      <c r="R64" s="221">
        <f t="shared" si="3"/>
        <v>2.4000000000000004</v>
      </c>
      <c r="S64" s="216">
        <v>4</v>
      </c>
      <c r="T64" s="216">
        <v>4</v>
      </c>
      <c r="U64" s="216">
        <v>4</v>
      </c>
      <c r="V64" s="216">
        <v>5</v>
      </c>
      <c r="W64" s="222">
        <f t="shared" si="11"/>
        <v>4.25</v>
      </c>
      <c r="X64" s="216">
        <v>5</v>
      </c>
      <c r="Y64" s="216">
        <v>4</v>
      </c>
      <c r="Z64" s="216">
        <v>5</v>
      </c>
      <c r="AA64" s="216">
        <v>5</v>
      </c>
      <c r="AB64" s="223">
        <f t="shared" si="5"/>
        <v>4.75</v>
      </c>
      <c r="AC64" s="224">
        <f t="shared" si="6"/>
        <v>13.5</v>
      </c>
      <c r="AD64" s="216">
        <v>11</v>
      </c>
      <c r="AE64" s="216">
        <v>5</v>
      </c>
      <c r="AF64" s="225">
        <f t="shared" si="7"/>
        <v>19.2</v>
      </c>
      <c r="AG64" s="226">
        <f t="shared" si="8"/>
        <v>71.45</v>
      </c>
      <c r="AH64" s="227">
        <f t="shared" si="9"/>
        <v>4.5</v>
      </c>
    </row>
    <row r="65" spans="1:34" ht="15.75" x14ac:dyDescent="0.25">
      <c r="A65" s="214">
        <v>60</v>
      </c>
      <c r="B65" s="216" t="s">
        <v>1907</v>
      </c>
      <c r="C65" s="216">
        <v>4</v>
      </c>
      <c r="D65" s="216">
        <v>5</v>
      </c>
      <c r="E65" s="216">
        <v>5</v>
      </c>
      <c r="F65" s="216">
        <v>4</v>
      </c>
      <c r="G65" s="217">
        <f t="shared" si="0"/>
        <v>22.5</v>
      </c>
      <c r="H65" s="218">
        <v>11</v>
      </c>
      <c r="I65" s="218">
        <v>10</v>
      </c>
      <c r="J65" s="218"/>
      <c r="K65" s="219">
        <f t="shared" si="1"/>
        <v>12.6</v>
      </c>
      <c r="L65" s="215">
        <v>18</v>
      </c>
      <c r="M65" s="215">
        <v>5</v>
      </c>
      <c r="N65" s="220">
        <f t="shared" si="2"/>
        <v>9.2000000000000011</v>
      </c>
      <c r="O65" s="214">
        <v>6</v>
      </c>
      <c r="P65" s="214">
        <v>6</v>
      </c>
      <c r="Q65" s="214">
        <v>6</v>
      </c>
      <c r="R65" s="221">
        <f t="shared" si="3"/>
        <v>3.6</v>
      </c>
      <c r="S65" s="216">
        <v>3</v>
      </c>
      <c r="T65" s="216">
        <v>5</v>
      </c>
      <c r="U65" s="216">
        <v>5</v>
      </c>
      <c r="V65" s="216">
        <v>4</v>
      </c>
      <c r="W65" s="222">
        <f t="shared" si="11"/>
        <v>4.25</v>
      </c>
      <c r="X65" s="216">
        <v>5</v>
      </c>
      <c r="Y65" s="216">
        <v>5</v>
      </c>
      <c r="Z65" s="216">
        <v>5</v>
      </c>
      <c r="AA65" s="216">
        <v>4</v>
      </c>
      <c r="AB65" s="223">
        <f t="shared" si="5"/>
        <v>4.75</v>
      </c>
      <c r="AC65" s="224">
        <f t="shared" si="6"/>
        <v>13.5</v>
      </c>
      <c r="AD65" s="216">
        <v>17</v>
      </c>
      <c r="AE65" s="216">
        <v>5</v>
      </c>
      <c r="AF65" s="225">
        <f t="shared" si="7"/>
        <v>26.4</v>
      </c>
      <c r="AG65" s="226">
        <f t="shared" si="8"/>
        <v>87.800000000000011</v>
      </c>
      <c r="AH65" s="227">
        <f t="shared" si="9"/>
        <v>4.5</v>
      </c>
    </row>
    <row r="66" spans="1:34" ht="15.75" x14ac:dyDescent="0.25">
      <c r="A66" s="214">
        <v>61</v>
      </c>
      <c r="B66" s="216" t="s">
        <v>1908</v>
      </c>
      <c r="C66" s="216">
        <v>5</v>
      </c>
      <c r="D66" s="216">
        <v>5</v>
      </c>
      <c r="E66" s="216">
        <v>5</v>
      </c>
      <c r="F66" s="216">
        <v>5</v>
      </c>
      <c r="G66" s="217">
        <f t="shared" si="0"/>
        <v>25</v>
      </c>
      <c r="H66" s="218">
        <v>5</v>
      </c>
      <c r="I66" s="218">
        <v>7</v>
      </c>
      <c r="J66" s="218"/>
      <c r="K66" s="219">
        <f t="shared" si="1"/>
        <v>7.1999999999999993</v>
      </c>
      <c r="L66" s="215">
        <v>17</v>
      </c>
      <c r="M66" s="215">
        <v>5</v>
      </c>
      <c r="N66" s="220">
        <f t="shared" si="2"/>
        <v>8.8000000000000007</v>
      </c>
      <c r="O66" s="214">
        <v>4</v>
      </c>
      <c r="P66" s="214">
        <v>4</v>
      </c>
      <c r="Q66" s="214">
        <v>7</v>
      </c>
      <c r="R66" s="221">
        <f t="shared" si="3"/>
        <v>3</v>
      </c>
      <c r="S66" s="216">
        <v>5</v>
      </c>
      <c r="T66" s="216">
        <v>4</v>
      </c>
      <c r="U66" s="216">
        <v>5</v>
      </c>
      <c r="V66" s="216">
        <v>5</v>
      </c>
      <c r="W66" s="222">
        <f t="shared" si="11"/>
        <v>4.75</v>
      </c>
      <c r="X66" s="216">
        <v>5</v>
      </c>
      <c r="Y66" s="216">
        <v>5</v>
      </c>
      <c r="Z66" s="216">
        <v>5</v>
      </c>
      <c r="AA66" s="216">
        <v>5</v>
      </c>
      <c r="AB66" s="223">
        <f t="shared" si="5"/>
        <v>5</v>
      </c>
      <c r="AC66" s="224">
        <f t="shared" si="6"/>
        <v>14.625</v>
      </c>
      <c r="AD66" s="216">
        <v>16</v>
      </c>
      <c r="AE66" s="216">
        <v>4</v>
      </c>
      <c r="AF66" s="225">
        <f t="shared" si="7"/>
        <v>24</v>
      </c>
      <c r="AG66" s="226">
        <f t="shared" si="8"/>
        <v>82.625</v>
      </c>
      <c r="AH66" s="227">
        <f t="shared" si="9"/>
        <v>4.875</v>
      </c>
    </row>
    <row r="67" spans="1:34" ht="15.75" x14ac:dyDescent="0.25">
      <c r="A67" s="214">
        <v>62</v>
      </c>
      <c r="B67" s="216" t="s">
        <v>1909</v>
      </c>
      <c r="C67" s="216">
        <v>5</v>
      </c>
      <c r="D67" s="216">
        <v>5</v>
      </c>
      <c r="E67" s="216">
        <v>5</v>
      </c>
      <c r="F67" s="216">
        <v>5</v>
      </c>
      <c r="G67" s="217">
        <f t="shared" si="0"/>
        <v>25</v>
      </c>
      <c r="H67" s="218">
        <v>6</v>
      </c>
      <c r="I67" s="218">
        <v>7</v>
      </c>
      <c r="J67" s="218"/>
      <c r="K67" s="219">
        <f t="shared" si="1"/>
        <v>7.8</v>
      </c>
      <c r="L67" s="215">
        <v>12</v>
      </c>
      <c r="M67" s="215">
        <v>4</v>
      </c>
      <c r="N67" s="220">
        <f t="shared" si="2"/>
        <v>6.4</v>
      </c>
      <c r="O67" s="214">
        <v>6</v>
      </c>
      <c r="P67" s="214">
        <v>6</v>
      </c>
      <c r="Q67" s="214">
        <v>3</v>
      </c>
      <c r="R67" s="221">
        <f t="shared" si="3"/>
        <v>3</v>
      </c>
      <c r="S67" s="216">
        <v>3</v>
      </c>
      <c r="T67" s="216">
        <v>4</v>
      </c>
      <c r="U67" s="216">
        <v>4</v>
      </c>
      <c r="V67" s="216">
        <v>5</v>
      </c>
      <c r="W67" s="222">
        <f t="shared" si="11"/>
        <v>4</v>
      </c>
      <c r="X67" s="216">
        <v>5</v>
      </c>
      <c r="Y67" s="216">
        <v>5</v>
      </c>
      <c r="Z67" s="216">
        <v>4</v>
      </c>
      <c r="AA67" s="216">
        <v>5</v>
      </c>
      <c r="AB67" s="223">
        <f t="shared" si="5"/>
        <v>4.75</v>
      </c>
      <c r="AC67" s="224">
        <f t="shared" si="6"/>
        <v>13.125</v>
      </c>
      <c r="AD67" s="216">
        <v>16</v>
      </c>
      <c r="AE67" s="216">
        <v>5</v>
      </c>
      <c r="AF67" s="225">
        <f t="shared" si="7"/>
        <v>25.2</v>
      </c>
      <c r="AG67" s="226">
        <f t="shared" si="8"/>
        <v>80.524999999999991</v>
      </c>
      <c r="AH67" s="227">
        <f t="shared" si="9"/>
        <v>4.375</v>
      </c>
    </row>
    <row r="68" spans="1:34" ht="15.75" x14ac:dyDescent="0.25">
      <c r="A68" s="214">
        <v>63</v>
      </c>
      <c r="B68" s="216" t="s">
        <v>1910</v>
      </c>
      <c r="C68" s="216">
        <v>4</v>
      </c>
      <c r="D68" s="216">
        <v>4</v>
      </c>
      <c r="E68" s="216">
        <v>4</v>
      </c>
      <c r="F68" s="216">
        <v>4</v>
      </c>
      <c r="G68" s="217">
        <f t="shared" si="0"/>
        <v>20</v>
      </c>
      <c r="H68" s="218">
        <v>9</v>
      </c>
      <c r="I68" s="218">
        <v>7</v>
      </c>
      <c r="J68" s="218"/>
      <c r="K68" s="219">
        <f t="shared" si="1"/>
        <v>9.6</v>
      </c>
      <c r="L68" s="215">
        <v>19</v>
      </c>
      <c r="M68" s="215">
        <v>5</v>
      </c>
      <c r="N68" s="220">
        <f t="shared" si="2"/>
        <v>9.6000000000000014</v>
      </c>
      <c r="O68" s="214">
        <v>7</v>
      </c>
      <c r="P68" s="214">
        <v>5</v>
      </c>
      <c r="Q68" s="214">
        <v>6</v>
      </c>
      <c r="R68" s="221">
        <f t="shared" si="3"/>
        <v>3.6</v>
      </c>
      <c r="S68" s="216">
        <v>5</v>
      </c>
      <c r="T68" s="216">
        <v>5</v>
      </c>
      <c r="U68" s="216">
        <v>4</v>
      </c>
      <c r="V68" s="216">
        <v>5</v>
      </c>
      <c r="W68" s="222">
        <f t="shared" si="11"/>
        <v>4.75</v>
      </c>
      <c r="X68" s="216">
        <v>4</v>
      </c>
      <c r="Y68" s="216">
        <v>3</v>
      </c>
      <c r="Z68" s="216">
        <v>4</v>
      </c>
      <c r="AA68" s="216">
        <v>5</v>
      </c>
      <c r="AB68" s="223">
        <f t="shared" si="5"/>
        <v>4</v>
      </c>
      <c r="AC68" s="224">
        <f t="shared" si="6"/>
        <v>13.125</v>
      </c>
      <c r="AD68" s="216">
        <v>14</v>
      </c>
      <c r="AE68" s="216">
        <v>3</v>
      </c>
      <c r="AF68" s="225">
        <f t="shared" si="7"/>
        <v>20.399999999999999</v>
      </c>
      <c r="AG68" s="226">
        <f t="shared" si="8"/>
        <v>76.325000000000003</v>
      </c>
      <c r="AH68" s="227">
        <f t="shared" si="9"/>
        <v>4.375</v>
      </c>
    </row>
    <row r="69" spans="1:34" ht="15.75" x14ac:dyDescent="0.25">
      <c r="A69" s="214">
        <v>64</v>
      </c>
      <c r="B69" s="216" t="s">
        <v>1911</v>
      </c>
      <c r="C69" s="216">
        <v>5</v>
      </c>
      <c r="D69" s="216">
        <v>5</v>
      </c>
      <c r="E69" s="216">
        <v>5</v>
      </c>
      <c r="F69" s="216">
        <v>5</v>
      </c>
      <c r="G69" s="217">
        <f t="shared" si="0"/>
        <v>25</v>
      </c>
      <c r="H69" s="218">
        <v>10</v>
      </c>
      <c r="I69" s="218">
        <v>10</v>
      </c>
      <c r="J69" s="218"/>
      <c r="K69" s="219">
        <f t="shared" si="1"/>
        <v>12</v>
      </c>
      <c r="L69" s="215">
        <v>20</v>
      </c>
      <c r="M69" s="215">
        <v>3</v>
      </c>
      <c r="N69" s="220">
        <f t="shared" si="2"/>
        <v>9.2000000000000011</v>
      </c>
      <c r="O69" s="214">
        <v>8</v>
      </c>
      <c r="P69" s="214">
        <v>6</v>
      </c>
      <c r="Q69" s="214">
        <v>4</v>
      </c>
      <c r="R69" s="221">
        <f t="shared" si="3"/>
        <v>3.6</v>
      </c>
      <c r="S69" s="216">
        <v>5</v>
      </c>
      <c r="T69" s="216">
        <v>5</v>
      </c>
      <c r="U69" s="216">
        <v>5</v>
      </c>
      <c r="V69" s="216">
        <v>5</v>
      </c>
      <c r="W69" s="222">
        <f t="shared" si="11"/>
        <v>5</v>
      </c>
      <c r="X69" s="216">
        <v>5</v>
      </c>
      <c r="Y69" s="216">
        <v>5</v>
      </c>
      <c r="Z69" s="216">
        <v>5</v>
      </c>
      <c r="AA69" s="216">
        <v>5</v>
      </c>
      <c r="AB69" s="223">
        <f t="shared" si="5"/>
        <v>5</v>
      </c>
      <c r="AC69" s="224">
        <f t="shared" si="6"/>
        <v>15</v>
      </c>
      <c r="AD69" s="216">
        <v>12</v>
      </c>
      <c r="AE69" s="216">
        <v>4</v>
      </c>
      <c r="AF69" s="225">
        <f t="shared" si="7"/>
        <v>19.2</v>
      </c>
      <c r="AG69" s="226">
        <f t="shared" si="8"/>
        <v>84.000000000000014</v>
      </c>
      <c r="AH69" s="227">
        <f t="shared" si="9"/>
        <v>5</v>
      </c>
    </row>
    <row r="70" spans="1:34" ht="15.75" x14ac:dyDescent="0.25">
      <c r="A70" s="214">
        <v>65</v>
      </c>
      <c r="B70" s="215" t="s">
        <v>1912</v>
      </c>
      <c r="C70" s="216">
        <v>4</v>
      </c>
      <c r="D70" s="216">
        <v>4</v>
      </c>
      <c r="E70" s="216">
        <v>4</v>
      </c>
      <c r="F70" s="216">
        <v>5</v>
      </c>
      <c r="G70" s="217">
        <f t="shared" ref="G70:G133" si="12">SUM(C70:F70)/4*5</f>
        <v>21.25</v>
      </c>
      <c r="H70" s="218">
        <v>4</v>
      </c>
      <c r="I70" s="218">
        <v>5</v>
      </c>
      <c r="J70" s="218"/>
      <c r="K70" s="219">
        <f t="shared" ref="K70:K133" si="13">(H70+I70+J70)*0.6</f>
        <v>5.3999999999999995</v>
      </c>
      <c r="L70" s="215">
        <v>3</v>
      </c>
      <c r="M70" s="215">
        <v>1</v>
      </c>
      <c r="N70" s="220">
        <f t="shared" ref="N70:N133" si="14">SUM(L70,M70)*0.4</f>
        <v>1.6</v>
      </c>
      <c r="O70" s="214">
        <v>4</v>
      </c>
      <c r="P70" s="214">
        <v>2</v>
      </c>
      <c r="Q70" s="214">
        <v>5</v>
      </c>
      <c r="R70" s="221">
        <f t="shared" ref="R70:R133" si="15">SUM(O70:Q70)*0.2</f>
        <v>2.2000000000000002</v>
      </c>
      <c r="S70" s="216">
        <v>4</v>
      </c>
      <c r="T70" s="216">
        <v>3</v>
      </c>
      <c r="U70" s="216">
        <v>4</v>
      </c>
      <c r="V70" s="216">
        <v>5</v>
      </c>
      <c r="W70" s="222">
        <f t="shared" si="11"/>
        <v>4</v>
      </c>
      <c r="X70" s="216">
        <v>4</v>
      </c>
      <c r="Y70" s="216">
        <v>5</v>
      </c>
      <c r="Z70" s="216">
        <v>5</v>
      </c>
      <c r="AA70" s="216">
        <v>5</v>
      </c>
      <c r="AB70" s="223">
        <f t="shared" ref="AB70:AB133" si="16">SUM(X70:AA70)/4</f>
        <v>4.75</v>
      </c>
      <c r="AC70" s="224">
        <f t="shared" ref="AC70:AC133" si="17">SUM(W70+AB70)/2*3</f>
        <v>13.125</v>
      </c>
      <c r="AD70" s="216">
        <v>11</v>
      </c>
      <c r="AE70" s="216">
        <v>3</v>
      </c>
      <c r="AF70" s="225">
        <f t="shared" ref="AF70:AF133" si="18">SUM(AD70:AE70)*1.2</f>
        <v>16.8</v>
      </c>
      <c r="AG70" s="226">
        <f t="shared" ref="AG70:AG133" si="19">SUM(G70,K70,N70,R70,AC70,AF70)</f>
        <v>60.375</v>
      </c>
      <c r="AH70" s="227">
        <f t="shared" ref="AH70:AH133" si="20">(W70+AB70)/2</f>
        <v>4.375</v>
      </c>
    </row>
    <row r="71" spans="1:34" ht="15.75" x14ac:dyDescent="0.25">
      <c r="A71" s="214">
        <v>66</v>
      </c>
      <c r="B71" s="228" t="s">
        <v>1913</v>
      </c>
      <c r="C71" s="228">
        <v>5</v>
      </c>
      <c r="D71" s="228">
        <v>5</v>
      </c>
      <c r="E71" s="228">
        <v>4</v>
      </c>
      <c r="F71" s="228">
        <v>5</v>
      </c>
      <c r="G71" s="217">
        <f t="shared" si="12"/>
        <v>23.75</v>
      </c>
      <c r="H71" s="229">
        <v>10</v>
      </c>
      <c r="I71" s="229">
        <v>2</v>
      </c>
      <c r="J71" s="229"/>
      <c r="K71" s="219">
        <f t="shared" si="13"/>
        <v>7.1999999999999993</v>
      </c>
      <c r="L71" s="228">
        <v>10</v>
      </c>
      <c r="M71" s="228">
        <v>3</v>
      </c>
      <c r="N71" s="220">
        <f t="shared" si="14"/>
        <v>5.2</v>
      </c>
      <c r="O71" s="228">
        <v>5</v>
      </c>
      <c r="P71" s="228">
        <v>6</v>
      </c>
      <c r="Q71" s="228">
        <v>5</v>
      </c>
      <c r="R71" s="221">
        <f t="shared" si="15"/>
        <v>3.2</v>
      </c>
      <c r="S71" s="228">
        <v>5</v>
      </c>
      <c r="T71" s="228">
        <v>5</v>
      </c>
      <c r="U71" s="228">
        <v>4</v>
      </c>
      <c r="V71" s="228">
        <v>5</v>
      </c>
      <c r="W71" s="222">
        <f t="shared" si="11"/>
        <v>4.75</v>
      </c>
      <c r="X71" s="228">
        <v>5</v>
      </c>
      <c r="Y71" s="228">
        <v>5</v>
      </c>
      <c r="Z71" s="228">
        <v>5</v>
      </c>
      <c r="AA71" s="228">
        <v>5</v>
      </c>
      <c r="AB71" s="223">
        <f t="shared" si="16"/>
        <v>5</v>
      </c>
      <c r="AC71" s="224">
        <f t="shared" si="17"/>
        <v>14.625</v>
      </c>
      <c r="AD71" s="228">
        <v>15</v>
      </c>
      <c r="AE71" s="228">
        <v>5</v>
      </c>
      <c r="AF71" s="225">
        <f t="shared" si="18"/>
        <v>24</v>
      </c>
      <c r="AG71" s="226">
        <f t="shared" si="19"/>
        <v>77.974999999999994</v>
      </c>
      <c r="AH71" s="230">
        <f t="shared" si="20"/>
        <v>4.875</v>
      </c>
    </row>
    <row r="72" spans="1:34" ht="15.75" x14ac:dyDescent="0.25">
      <c r="A72" s="214">
        <v>67</v>
      </c>
      <c r="B72" s="215" t="s">
        <v>512</v>
      </c>
      <c r="C72" s="216">
        <v>4</v>
      </c>
      <c r="D72" s="216">
        <v>4</v>
      </c>
      <c r="E72" s="216">
        <v>4</v>
      </c>
      <c r="F72" s="216">
        <v>5</v>
      </c>
      <c r="G72" s="217">
        <f t="shared" si="12"/>
        <v>21.25</v>
      </c>
      <c r="H72" s="218">
        <v>9</v>
      </c>
      <c r="I72" s="218">
        <v>6</v>
      </c>
      <c r="J72" s="218"/>
      <c r="K72" s="219">
        <f t="shared" si="13"/>
        <v>9</v>
      </c>
      <c r="L72" s="215">
        <v>7</v>
      </c>
      <c r="M72" s="215">
        <v>3</v>
      </c>
      <c r="N72" s="220">
        <f t="shared" si="14"/>
        <v>4</v>
      </c>
      <c r="O72" s="214">
        <v>6</v>
      </c>
      <c r="P72" s="214">
        <v>5</v>
      </c>
      <c r="Q72" s="214">
        <v>4</v>
      </c>
      <c r="R72" s="221">
        <f t="shared" si="15"/>
        <v>3</v>
      </c>
      <c r="S72" s="216">
        <v>5</v>
      </c>
      <c r="T72" s="216">
        <v>4</v>
      </c>
      <c r="U72" s="216">
        <v>3</v>
      </c>
      <c r="V72" s="216">
        <v>4</v>
      </c>
      <c r="W72" s="222">
        <f t="shared" si="11"/>
        <v>4</v>
      </c>
      <c r="X72" s="216">
        <v>5</v>
      </c>
      <c r="Y72" s="216">
        <v>5</v>
      </c>
      <c r="Z72" s="216">
        <v>5</v>
      </c>
      <c r="AA72" s="216">
        <v>5</v>
      </c>
      <c r="AB72" s="223">
        <f t="shared" si="16"/>
        <v>5</v>
      </c>
      <c r="AC72" s="224">
        <f t="shared" si="17"/>
        <v>13.5</v>
      </c>
      <c r="AD72" s="216">
        <v>14</v>
      </c>
      <c r="AE72" s="216">
        <v>4</v>
      </c>
      <c r="AF72" s="225">
        <f t="shared" si="18"/>
        <v>21.599999999999998</v>
      </c>
      <c r="AG72" s="226">
        <f t="shared" si="19"/>
        <v>72.349999999999994</v>
      </c>
      <c r="AH72" s="227">
        <f t="shared" si="20"/>
        <v>4.5</v>
      </c>
    </row>
    <row r="73" spans="1:34" ht="15.75" x14ac:dyDescent="0.25">
      <c r="A73" s="214">
        <v>68</v>
      </c>
      <c r="B73" s="216" t="s">
        <v>1914</v>
      </c>
      <c r="C73" s="216">
        <v>3</v>
      </c>
      <c r="D73" s="216">
        <v>3</v>
      </c>
      <c r="E73" s="216">
        <v>4</v>
      </c>
      <c r="F73" s="216">
        <v>4</v>
      </c>
      <c r="G73" s="217">
        <f t="shared" si="12"/>
        <v>17.5</v>
      </c>
      <c r="H73" s="218">
        <v>7</v>
      </c>
      <c r="I73" s="218">
        <v>7</v>
      </c>
      <c r="J73" s="218"/>
      <c r="K73" s="219">
        <f t="shared" si="13"/>
        <v>8.4</v>
      </c>
      <c r="L73" s="215">
        <v>16</v>
      </c>
      <c r="M73" s="215">
        <v>5</v>
      </c>
      <c r="N73" s="220">
        <f t="shared" si="14"/>
        <v>8.4</v>
      </c>
      <c r="O73" s="214">
        <v>8</v>
      </c>
      <c r="P73" s="214">
        <v>5</v>
      </c>
      <c r="Q73" s="214">
        <v>6</v>
      </c>
      <c r="R73" s="221">
        <f t="shared" si="15"/>
        <v>3.8000000000000003</v>
      </c>
      <c r="S73" s="216">
        <v>3</v>
      </c>
      <c r="T73" s="216">
        <v>3</v>
      </c>
      <c r="U73" s="216">
        <v>4</v>
      </c>
      <c r="V73" s="216">
        <v>5</v>
      </c>
      <c r="W73" s="222">
        <f t="shared" si="11"/>
        <v>3.75</v>
      </c>
      <c r="X73" s="216">
        <v>3</v>
      </c>
      <c r="Y73" s="216">
        <v>4</v>
      </c>
      <c r="Z73" s="216">
        <v>5</v>
      </c>
      <c r="AA73" s="216">
        <v>5</v>
      </c>
      <c r="AB73" s="223">
        <f t="shared" si="16"/>
        <v>4.25</v>
      </c>
      <c r="AC73" s="224">
        <f t="shared" si="17"/>
        <v>12</v>
      </c>
      <c r="AD73" s="216">
        <v>13</v>
      </c>
      <c r="AE73" s="216">
        <v>5</v>
      </c>
      <c r="AF73" s="225">
        <f t="shared" si="18"/>
        <v>21.599999999999998</v>
      </c>
      <c r="AG73" s="226">
        <f t="shared" si="19"/>
        <v>71.699999999999989</v>
      </c>
      <c r="AH73" s="227">
        <f t="shared" si="20"/>
        <v>4</v>
      </c>
    </row>
    <row r="74" spans="1:34" ht="15.75" x14ac:dyDescent="0.25">
      <c r="A74" s="214">
        <v>69</v>
      </c>
      <c r="B74" s="216" t="s">
        <v>1915</v>
      </c>
      <c r="C74" s="216">
        <v>5</v>
      </c>
      <c r="D74" s="216">
        <v>5</v>
      </c>
      <c r="E74" s="216">
        <v>5</v>
      </c>
      <c r="F74" s="216">
        <v>5</v>
      </c>
      <c r="G74" s="217">
        <f t="shared" si="12"/>
        <v>25</v>
      </c>
      <c r="H74" s="218">
        <v>7</v>
      </c>
      <c r="I74" s="218">
        <v>6</v>
      </c>
      <c r="J74" s="218"/>
      <c r="K74" s="219">
        <f t="shared" si="13"/>
        <v>7.8</v>
      </c>
      <c r="L74" s="215">
        <v>14</v>
      </c>
      <c r="M74" s="215">
        <v>3</v>
      </c>
      <c r="N74" s="220">
        <f t="shared" si="14"/>
        <v>6.8000000000000007</v>
      </c>
      <c r="O74" s="214">
        <v>5</v>
      </c>
      <c r="P74" s="214">
        <v>5</v>
      </c>
      <c r="Q74" s="214">
        <v>3</v>
      </c>
      <c r="R74" s="221">
        <f t="shared" si="15"/>
        <v>2.6</v>
      </c>
      <c r="S74" s="216">
        <v>5</v>
      </c>
      <c r="T74" s="216">
        <v>5</v>
      </c>
      <c r="U74" s="216">
        <v>5</v>
      </c>
      <c r="V74" s="216">
        <v>5</v>
      </c>
      <c r="W74" s="222">
        <f t="shared" si="11"/>
        <v>5</v>
      </c>
      <c r="X74" s="216">
        <v>5</v>
      </c>
      <c r="Y74" s="216">
        <v>5</v>
      </c>
      <c r="Z74" s="216">
        <v>5</v>
      </c>
      <c r="AA74" s="216">
        <v>5</v>
      </c>
      <c r="AB74" s="223">
        <f t="shared" si="16"/>
        <v>5</v>
      </c>
      <c r="AC74" s="224">
        <f t="shared" si="17"/>
        <v>15</v>
      </c>
      <c r="AD74" s="216">
        <v>13</v>
      </c>
      <c r="AE74" s="216">
        <v>5</v>
      </c>
      <c r="AF74" s="225">
        <f t="shared" si="18"/>
        <v>21.599999999999998</v>
      </c>
      <c r="AG74" s="226">
        <f t="shared" si="19"/>
        <v>78.8</v>
      </c>
      <c r="AH74" s="227">
        <f t="shared" si="20"/>
        <v>5</v>
      </c>
    </row>
    <row r="75" spans="1:34" ht="15.75" x14ac:dyDescent="0.25">
      <c r="A75" s="214">
        <v>70</v>
      </c>
      <c r="B75" s="215" t="s">
        <v>1916</v>
      </c>
      <c r="C75" s="216">
        <v>4</v>
      </c>
      <c r="D75" s="216">
        <v>5</v>
      </c>
      <c r="E75" s="216">
        <v>5</v>
      </c>
      <c r="F75" s="216">
        <v>5</v>
      </c>
      <c r="G75" s="217">
        <f t="shared" si="12"/>
        <v>23.75</v>
      </c>
      <c r="H75" s="218">
        <v>10</v>
      </c>
      <c r="I75" s="218">
        <v>7</v>
      </c>
      <c r="J75" s="218"/>
      <c r="K75" s="219">
        <f t="shared" si="13"/>
        <v>10.199999999999999</v>
      </c>
      <c r="L75" s="215">
        <v>14</v>
      </c>
      <c r="M75" s="215">
        <v>5</v>
      </c>
      <c r="N75" s="220">
        <f t="shared" si="14"/>
        <v>7.6000000000000005</v>
      </c>
      <c r="O75" s="214">
        <v>5</v>
      </c>
      <c r="P75" s="214">
        <v>5</v>
      </c>
      <c r="Q75" s="214">
        <v>7</v>
      </c>
      <c r="R75" s="221">
        <f t="shared" si="15"/>
        <v>3.4000000000000004</v>
      </c>
      <c r="S75" s="216">
        <v>5</v>
      </c>
      <c r="T75" s="216">
        <v>5</v>
      </c>
      <c r="U75" s="216">
        <v>5</v>
      </c>
      <c r="V75" s="216">
        <v>5</v>
      </c>
      <c r="W75" s="222">
        <f t="shared" si="11"/>
        <v>5</v>
      </c>
      <c r="X75" s="216">
        <v>3</v>
      </c>
      <c r="Y75" s="216">
        <v>4</v>
      </c>
      <c r="Z75" s="216">
        <v>4</v>
      </c>
      <c r="AA75" s="216">
        <v>4</v>
      </c>
      <c r="AB75" s="223">
        <f t="shared" si="16"/>
        <v>3.75</v>
      </c>
      <c r="AC75" s="224">
        <f t="shared" si="17"/>
        <v>13.125</v>
      </c>
      <c r="AD75" s="216">
        <v>18</v>
      </c>
      <c r="AE75" s="216">
        <v>4</v>
      </c>
      <c r="AF75" s="225">
        <f t="shared" si="18"/>
        <v>26.4</v>
      </c>
      <c r="AG75" s="226">
        <f t="shared" si="19"/>
        <v>84.474999999999994</v>
      </c>
      <c r="AH75" s="227">
        <f t="shared" si="20"/>
        <v>4.375</v>
      </c>
    </row>
    <row r="76" spans="1:34" ht="15.75" x14ac:dyDescent="0.25">
      <c r="A76" s="214">
        <v>71</v>
      </c>
      <c r="B76" s="216" t="s">
        <v>1917</v>
      </c>
      <c r="C76" s="216">
        <v>3</v>
      </c>
      <c r="D76" s="216">
        <v>4</v>
      </c>
      <c r="E76" s="216">
        <v>4</v>
      </c>
      <c r="F76" s="216">
        <v>5</v>
      </c>
      <c r="G76" s="217">
        <f t="shared" si="12"/>
        <v>20</v>
      </c>
      <c r="H76" s="218">
        <v>10</v>
      </c>
      <c r="I76" s="218">
        <v>11</v>
      </c>
      <c r="J76" s="218"/>
      <c r="K76" s="219">
        <f t="shared" si="13"/>
        <v>12.6</v>
      </c>
      <c r="L76" s="215">
        <v>19</v>
      </c>
      <c r="M76" s="215">
        <v>5</v>
      </c>
      <c r="N76" s="220">
        <f t="shared" si="14"/>
        <v>9.6000000000000014</v>
      </c>
      <c r="O76" s="214">
        <v>5</v>
      </c>
      <c r="P76" s="214">
        <v>6</v>
      </c>
      <c r="Q76" s="214">
        <v>6</v>
      </c>
      <c r="R76" s="221">
        <f t="shared" si="15"/>
        <v>3.4000000000000004</v>
      </c>
      <c r="S76" s="216">
        <v>2</v>
      </c>
      <c r="T76" s="216">
        <v>4</v>
      </c>
      <c r="U76" s="216">
        <v>4</v>
      </c>
      <c r="V76" s="216">
        <v>5</v>
      </c>
      <c r="W76" s="222">
        <f t="shared" si="11"/>
        <v>3.75</v>
      </c>
      <c r="X76" s="216">
        <v>5</v>
      </c>
      <c r="Y76" s="216">
        <v>4</v>
      </c>
      <c r="Z76" s="216">
        <v>4</v>
      </c>
      <c r="AA76" s="216">
        <v>4</v>
      </c>
      <c r="AB76" s="223">
        <f t="shared" si="16"/>
        <v>4.25</v>
      </c>
      <c r="AC76" s="224">
        <f t="shared" si="17"/>
        <v>12</v>
      </c>
      <c r="AD76" s="216">
        <v>18</v>
      </c>
      <c r="AE76" s="216">
        <v>5</v>
      </c>
      <c r="AF76" s="225">
        <f t="shared" si="18"/>
        <v>27.599999999999998</v>
      </c>
      <c r="AG76" s="226">
        <f t="shared" si="19"/>
        <v>85.2</v>
      </c>
      <c r="AH76" s="227">
        <f t="shared" si="20"/>
        <v>4</v>
      </c>
    </row>
    <row r="77" spans="1:34" ht="15.75" x14ac:dyDescent="0.25">
      <c r="A77" s="214">
        <v>72</v>
      </c>
      <c r="B77" s="216" t="s">
        <v>514</v>
      </c>
      <c r="C77" s="216">
        <v>5</v>
      </c>
      <c r="D77" s="216">
        <v>5</v>
      </c>
      <c r="E77" s="216">
        <v>5</v>
      </c>
      <c r="F77" s="216">
        <v>5</v>
      </c>
      <c r="G77" s="217">
        <f t="shared" si="12"/>
        <v>25</v>
      </c>
      <c r="H77" s="218">
        <v>10</v>
      </c>
      <c r="I77" s="218">
        <v>11</v>
      </c>
      <c r="J77" s="218"/>
      <c r="K77" s="219">
        <f t="shared" si="13"/>
        <v>12.6</v>
      </c>
      <c r="L77" s="215">
        <v>19</v>
      </c>
      <c r="M77" s="215">
        <v>5</v>
      </c>
      <c r="N77" s="220">
        <f t="shared" si="14"/>
        <v>9.6000000000000014</v>
      </c>
      <c r="O77" s="214">
        <v>5</v>
      </c>
      <c r="P77" s="214">
        <v>6</v>
      </c>
      <c r="Q77" s="214">
        <v>6</v>
      </c>
      <c r="R77" s="221">
        <f t="shared" si="15"/>
        <v>3.4000000000000004</v>
      </c>
      <c r="S77" s="216">
        <v>5</v>
      </c>
      <c r="T77" s="216">
        <v>5</v>
      </c>
      <c r="U77" s="216">
        <v>5</v>
      </c>
      <c r="V77" s="216">
        <v>5</v>
      </c>
      <c r="W77" s="222">
        <f t="shared" si="11"/>
        <v>5</v>
      </c>
      <c r="X77" s="216">
        <v>5</v>
      </c>
      <c r="Y77" s="216">
        <v>5</v>
      </c>
      <c r="Z77" s="216">
        <v>5</v>
      </c>
      <c r="AA77" s="216">
        <v>5</v>
      </c>
      <c r="AB77" s="223">
        <f t="shared" si="16"/>
        <v>5</v>
      </c>
      <c r="AC77" s="224">
        <f t="shared" si="17"/>
        <v>15</v>
      </c>
      <c r="AD77" s="216">
        <v>18</v>
      </c>
      <c r="AE77" s="216">
        <v>5</v>
      </c>
      <c r="AF77" s="225">
        <f t="shared" si="18"/>
        <v>27.599999999999998</v>
      </c>
      <c r="AG77" s="226">
        <f t="shared" si="19"/>
        <v>93.199999999999989</v>
      </c>
      <c r="AH77" s="227">
        <f t="shared" si="20"/>
        <v>5</v>
      </c>
    </row>
    <row r="78" spans="1:34" ht="15.75" x14ac:dyDescent="0.25">
      <c r="A78" s="214">
        <v>73</v>
      </c>
      <c r="B78" s="215" t="s">
        <v>1918</v>
      </c>
      <c r="C78" s="216">
        <v>4</v>
      </c>
      <c r="D78" s="216">
        <v>4</v>
      </c>
      <c r="E78" s="216">
        <v>4</v>
      </c>
      <c r="F78" s="216">
        <v>5</v>
      </c>
      <c r="G78" s="217">
        <f t="shared" si="12"/>
        <v>21.25</v>
      </c>
      <c r="H78" s="218">
        <v>10</v>
      </c>
      <c r="I78" s="218">
        <v>8</v>
      </c>
      <c r="J78" s="218"/>
      <c r="K78" s="219">
        <f t="shared" si="13"/>
        <v>10.799999999999999</v>
      </c>
      <c r="L78" s="215">
        <v>20</v>
      </c>
      <c r="M78" s="215">
        <v>5</v>
      </c>
      <c r="N78" s="220">
        <f t="shared" si="14"/>
        <v>10</v>
      </c>
      <c r="O78" s="214">
        <v>6</v>
      </c>
      <c r="P78" s="214">
        <v>5</v>
      </c>
      <c r="Q78" s="214">
        <v>8</v>
      </c>
      <c r="R78" s="221">
        <f t="shared" si="15"/>
        <v>3.8000000000000003</v>
      </c>
      <c r="S78" s="216">
        <v>4</v>
      </c>
      <c r="T78" s="216">
        <v>4</v>
      </c>
      <c r="U78" s="216">
        <v>4</v>
      </c>
      <c r="V78" s="216">
        <v>5</v>
      </c>
      <c r="W78" s="222">
        <f t="shared" si="11"/>
        <v>4.25</v>
      </c>
      <c r="X78" s="216">
        <v>4</v>
      </c>
      <c r="Y78" s="216">
        <v>3</v>
      </c>
      <c r="Z78" s="216">
        <v>4</v>
      </c>
      <c r="AA78" s="216">
        <v>5</v>
      </c>
      <c r="AB78" s="223">
        <f t="shared" si="16"/>
        <v>4</v>
      </c>
      <c r="AC78" s="224">
        <f t="shared" si="17"/>
        <v>12.375</v>
      </c>
      <c r="AD78" s="216">
        <v>16</v>
      </c>
      <c r="AE78" s="216">
        <v>5</v>
      </c>
      <c r="AF78" s="225">
        <f t="shared" si="18"/>
        <v>25.2</v>
      </c>
      <c r="AG78" s="226">
        <f t="shared" si="19"/>
        <v>83.424999999999997</v>
      </c>
      <c r="AH78" s="227">
        <f t="shared" si="20"/>
        <v>4.125</v>
      </c>
    </row>
    <row r="79" spans="1:34" ht="15.75" x14ac:dyDescent="0.25">
      <c r="A79" s="214">
        <v>74</v>
      </c>
      <c r="B79" s="216" t="s">
        <v>1919</v>
      </c>
      <c r="C79" s="216">
        <v>4</v>
      </c>
      <c r="D79" s="216">
        <v>5</v>
      </c>
      <c r="E79" s="216">
        <v>4</v>
      </c>
      <c r="F79" s="216">
        <v>4</v>
      </c>
      <c r="G79" s="217">
        <f t="shared" si="12"/>
        <v>21.25</v>
      </c>
      <c r="H79" s="218">
        <v>6</v>
      </c>
      <c r="I79" s="218">
        <v>11</v>
      </c>
      <c r="J79" s="218"/>
      <c r="K79" s="219">
        <f t="shared" si="13"/>
        <v>10.199999999999999</v>
      </c>
      <c r="L79" s="215">
        <v>9</v>
      </c>
      <c r="M79" s="215">
        <v>5</v>
      </c>
      <c r="N79" s="220">
        <f t="shared" si="14"/>
        <v>5.6000000000000005</v>
      </c>
      <c r="O79" s="214">
        <v>7</v>
      </c>
      <c r="P79" s="214">
        <v>7</v>
      </c>
      <c r="Q79" s="214">
        <v>7</v>
      </c>
      <c r="R79" s="221">
        <f t="shared" si="15"/>
        <v>4.2</v>
      </c>
      <c r="S79" s="216">
        <v>5</v>
      </c>
      <c r="T79" s="216">
        <v>5</v>
      </c>
      <c r="U79" s="216">
        <v>5</v>
      </c>
      <c r="V79" s="216">
        <v>4</v>
      </c>
      <c r="W79" s="222">
        <f t="shared" si="11"/>
        <v>4.75</v>
      </c>
      <c r="X79" s="216">
        <v>4</v>
      </c>
      <c r="Y79" s="216">
        <v>5</v>
      </c>
      <c r="Z79" s="216">
        <v>5</v>
      </c>
      <c r="AA79" s="216">
        <v>5</v>
      </c>
      <c r="AB79" s="223">
        <f t="shared" si="16"/>
        <v>4.75</v>
      </c>
      <c r="AC79" s="224">
        <f t="shared" si="17"/>
        <v>14.25</v>
      </c>
      <c r="AD79" s="216">
        <v>15</v>
      </c>
      <c r="AE79" s="216">
        <v>5</v>
      </c>
      <c r="AF79" s="225">
        <f t="shared" si="18"/>
        <v>24</v>
      </c>
      <c r="AG79" s="226">
        <f t="shared" si="19"/>
        <v>79.5</v>
      </c>
      <c r="AH79" s="227">
        <f t="shared" si="20"/>
        <v>4.75</v>
      </c>
    </row>
    <row r="80" spans="1:34" ht="15.75" x14ac:dyDescent="0.25">
      <c r="A80" s="214">
        <v>75</v>
      </c>
      <c r="B80" s="216" t="s">
        <v>1920</v>
      </c>
      <c r="C80" s="216">
        <v>4</v>
      </c>
      <c r="D80" s="216">
        <v>4</v>
      </c>
      <c r="E80" s="216">
        <v>4</v>
      </c>
      <c r="F80" s="216">
        <v>4</v>
      </c>
      <c r="G80" s="217">
        <f t="shared" si="12"/>
        <v>20</v>
      </c>
      <c r="H80" s="218">
        <v>8</v>
      </c>
      <c r="I80" s="218">
        <v>6</v>
      </c>
      <c r="J80" s="218"/>
      <c r="K80" s="219">
        <f t="shared" si="13"/>
        <v>8.4</v>
      </c>
      <c r="L80" s="215">
        <v>14</v>
      </c>
      <c r="M80" s="215">
        <v>3</v>
      </c>
      <c r="N80" s="220">
        <f t="shared" si="14"/>
        <v>6.8000000000000007</v>
      </c>
      <c r="O80" s="214">
        <v>3</v>
      </c>
      <c r="P80" s="214">
        <v>5</v>
      </c>
      <c r="Q80" s="214">
        <v>5</v>
      </c>
      <c r="R80" s="221">
        <f t="shared" si="15"/>
        <v>2.6</v>
      </c>
      <c r="S80" s="216">
        <v>3</v>
      </c>
      <c r="T80" s="216">
        <v>4</v>
      </c>
      <c r="U80" s="216">
        <v>4</v>
      </c>
      <c r="V80" s="216">
        <v>4</v>
      </c>
      <c r="W80" s="222">
        <f t="shared" si="11"/>
        <v>3.75</v>
      </c>
      <c r="X80" s="216">
        <v>4</v>
      </c>
      <c r="Y80" s="216">
        <v>4</v>
      </c>
      <c r="Z80" s="216">
        <v>4</v>
      </c>
      <c r="AA80" s="216">
        <v>5</v>
      </c>
      <c r="AB80" s="223">
        <f t="shared" si="16"/>
        <v>4.25</v>
      </c>
      <c r="AC80" s="224">
        <f t="shared" si="17"/>
        <v>12</v>
      </c>
      <c r="AD80" s="216">
        <v>12</v>
      </c>
      <c r="AE80" s="216">
        <v>3</v>
      </c>
      <c r="AF80" s="225">
        <f t="shared" si="18"/>
        <v>18</v>
      </c>
      <c r="AG80" s="226">
        <f t="shared" si="19"/>
        <v>67.800000000000011</v>
      </c>
      <c r="AH80" s="227">
        <f t="shared" si="20"/>
        <v>4</v>
      </c>
    </row>
    <row r="81" spans="1:34" ht="15.75" x14ac:dyDescent="0.25">
      <c r="A81" s="214">
        <v>76</v>
      </c>
      <c r="B81" s="216" t="s">
        <v>1921</v>
      </c>
      <c r="C81" s="216">
        <v>5</v>
      </c>
      <c r="D81" s="216">
        <v>5</v>
      </c>
      <c r="E81" s="216">
        <v>5</v>
      </c>
      <c r="F81" s="216">
        <v>5</v>
      </c>
      <c r="G81" s="217">
        <f t="shared" si="12"/>
        <v>25</v>
      </c>
      <c r="H81" s="218">
        <v>5</v>
      </c>
      <c r="I81" s="218">
        <v>2</v>
      </c>
      <c r="J81" s="218"/>
      <c r="K81" s="219">
        <f t="shared" si="13"/>
        <v>4.2</v>
      </c>
      <c r="L81" s="215">
        <v>7</v>
      </c>
      <c r="M81" s="215">
        <v>3</v>
      </c>
      <c r="N81" s="220">
        <f t="shared" si="14"/>
        <v>4</v>
      </c>
      <c r="O81" s="214">
        <v>5</v>
      </c>
      <c r="P81" s="214">
        <v>3</v>
      </c>
      <c r="Q81" s="214">
        <v>3</v>
      </c>
      <c r="R81" s="221">
        <f t="shared" si="15"/>
        <v>2.2000000000000002</v>
      </c>
      <c r="S81" s="216">
        <v>4</v>
      </c>
      <c r="T81" s="216">
        <v>5</v>
      </c>
      <c r="U81" s="216">
        <v>5</v>
      </c>
      <c r="V81" s="216">
        <v>5</v>
      </c>
      <c r="W81" s="222">
        <v>5</v>
      </c>
      <c r="X81" s="216">
        <v>4</v>
      </c>
      <c r="Y81" s="216">
        <v>5</v>
      </c>
      <c r="Z81" s="216">
        <v>5</v>
      </c>
      <c r="AA81" s="216">
        <v>4</v>
      </c>
      <c r="AB81" s="223">
        <f t="shared" si="16"/>
        <v>4.5</v>
      </c>
      <c r="AC81" s="224">
        <f t="shared" si="17"/>
        <v>14.25</v>
      </c>
      <c r="AD81" s="216">
        <v>13</v>
      </c>
      <c r="AE81" s="216">
        <v>2</v>
      </c>
      <c r="AF81" s="225">
        <f t="shared" si="18"/>
        <v>18</v>
      </c>
      <c r="AG81" s="226">
        <f t="shared" si="19"/>
        <v>67.650000000000006</v>
      </c>
      <c r="AH81" s="227">
        <f t="shared" si="20"/>
        <v>4.75</v>
      </c>
    </row>
    <row r="82" spans="1:34" ht="15.75" x14ac:dyDescent="0.25">
      <c r="A82" s="214">
        <v>77</v>
      </c>
      <c r="B82" s="228" t="s">
        <v>1922</v>
      </c>
      <c r="C82" s="228">
        <v>5</v>
      </c>
      <c r="D82" s="228">
        <v>4</v>
      </c>
      <c r="E82" s="228">
        <v>3</v>
      </c>
      <c r="F82" s="228">
        <v>4</v>
      </c>
      <c r="G82" s="217">
        <f t="shared" si="12"/>
        <v>20</v>
      </c>
      <c r="H82" s="229">
        <v>7</v>
      </c>
      <c r="I82" s="229">
        <v>5</v>
      </c>
      <c r="J82" s="229"/>
      <c r="K82" s="219">
        <f t="shared" si="13"/>
        <v>7.1999999999999993</v>
      </c>
      <c r="L82" s="228">
        <v>12</v>
      </c>
      <c r="M82" s="228">
        <v>2</v>
      </c>
      <c r="N82" s="220">
        <f t="shared" si="14"/>
        <v>5.6000000000000005</v>
      </c>
      <c r="O82" s="228">
        <v>3</v>
      </c>
      <c r="P82" s="228">
        <v>4</v>
      </c>
      <c r="Q82" s="228">
        <v>3</v>
      </c>
      <c r="R82" s="221">
        <f t="shared" si="15"/>
        <v>2</v>
      </c>
      <c r="S82" s="228">
        <v>5</v>
      </c>
      <c r="T82" s="228">
        <v>5</v>
      </c>
      <c r="U82" s="228">
        <v>5</v>
      </c>
      <c r="V82" s="228">
        <v>5</v>
      </c>
      <c r="W82" s="222">
        <f t="shared" ref="W82:W145" si="21">SUM(S82:V82)/4</f>
        <v>5</v>
      </c>
      <c r="X82" s="228">
        <v>5</v>
      </c>
      <c r="Y82" s="228">
        <v>5</v>
      </c>
      <c r="Z82" s="228">
        <v>5</v>
      </c>
      <c r="AA82" s="228">
        <v>4</v>
      </c>
      <c r="AB82" s="223">
        <f t="shared" si="16"/>
        <v>4.75</v>
      </c>
      <c r="AC82" s="224">
        <f t="shared" si="17"/>
        <v>14.625</v>
      </c>
      <c r="AD82" s="228">
        <v>12</v>
      </c>
      <c r="AE82" s="228">
        <v>5</v>
      </c>
      <c r="AF82" s="225">
        <f t="shared" si="18"/>
        <v>20.399999999999999</v>
      </c>
      <c r="AG82" s="226">
        <f t="shared" si="19"/>
        <v>69.824999999999989</v>
      </c>
      <c r="AH82" s="230">
        <f t="shared" si="20"/>
        <v>4.875</v>
      </c>
    </row>
    <row r="83" spans="1:34" ht="15.75" x14ac:dyDescent="0.25">
      <c r="A83" s="214">
        <v>78</v>
      </c>
      <c r="B83" s="215" t="s">
        <v>1923</v>
      </c>
      <c r="C83" s="216">
        <v>4</v>
      </c>
      <c r="D83" s="216">
        <v>4</v>
      </c>
      <c r="E83" s="216">
        <v>4</v>
      </c>
      <c r="F83" s="216">
        <v>4</v>
      </c>
      <c r="G83" s="217">
        <f t="shared" si="12"/>
        <v>20</v>
      </c>
      <c r="H83" s="218">
        <v>10</v>
      </c>
      <c r="I83" s="218">
        <v>7</v>
      </c>
      <c r="J83" s="218"/>
      <c r="K83" s="219">
        <f t="shared" si="13"/>
        <v>10.199999999999999</v>
      </c>
      <c r="L83" s="215">
        <v>16</v>
      </c>
      <c r="M83" s="215">
        <v>5</v>
      </c>
      <c r="N83" s="220">
        <f t="shared" si="14"/>
        <v>8.4</v>
      </c>
      <c r="O83" s="214">
        <v>5</v>
      </c>
      <c r="P83" s="214">
        <v>5</v>
      </c>
      <c r="Q83" s="214">
        <v>6</v>
      </c>
      <c r="R83" s="221">
        <f t="shared" si="15"/>
        <v>3.2</v>
      </c>
      <c r="S83" s="216">
        <v>3</v>
      </c>
      <c r="T83" s="216">
        <v>5</v>
      </c>
      <c r="U83" s="216">
        <v>4</v>
      </c>
      <c r="V83" s="216">
        <v>4</v>
      </c>
      <c r="W83" s="222">
        <f t="shared" si="21"/>
        <v>4</v>
      </c>
      <c r="X83" s="216">
        <v>4</v>
      </c>
      <c r="Y83" s="216">
        <v>4</v>
      </c>
      <c r="Z83" s="216">
        <v>4</v>
      </c>
      <c r="AA83" s="216">
        <v>4</v>
      </c>
      <c r="AB83" s="223">
        <f t="shared" si="16"/>
        <v>4</v>
      </c>
      <c r="AC83" s="224">
        <f t="shared" si="17"/>
        <v>12</v>
      </c>
      <c r="AD83" s="216">
        <v>17</v>
      </c>
      <c r="AE83" s="216">
        <v>5</v>
      </c>
      <c r="AF83" s="225">
        <f t="shared" si="18"/>
        <v>26.4</v>
      </c>
      <c r="AG83" s="226">
        <f t="shared" si="19"/>
        <v>80.2</v>
      </c>
      <c r="AH83" s="227">
        <f t="shared" si="20"/>
        <v>4</v>
      </c>
    </row>
    <row r="84" spans="1:34" ht="15.75" x14ac:dyDescent="0.25">
      <c r="A84" s="214">
        <v>79</v>
      </c>
      <c r="B84" s="216" t="s">
        <v>1924</v>
      </c>
      <c r="C84" s="216">
        <v>5</v>
      </c>
      <c r="D84" s="216">
        <v>5</v>
      </c>
      <c r="E84" s="216">
        <v>5</v>
      </c>
      <c r="F84" s="216">
        <v>5</v>
      </c>
      <c r="G84" s="217">
        <f t="shared" si="12"/>
        <v>25</v>
      </c>
      <c r="H84" s="218">
        <v>10</v>
      </c>
      <c r="I84" s="218">
        <v>8</v>
      </c>
      <c r="J84" s="218"/>
      <c r="K84" s="219">
        <f t="shared" si="13"/>
        <v>10.799999999999999</v>
      </c>
      <c r="L84" s="215">
        <v>9</v>
      </c>
      <c r="M84" s="215">
        <v>4</v>
      </c>
      <c r="N84" s="220">
        <f t="shared" si="14"/>
        <v>5.2</v>
      </c>
      <c r="O84" s="214">
        <v>5</v>
      </c>
      <c r="P84" s="214">
        <v>5</v>
      </c>
      <c r="Q84" s="214">
        <v>2</v>
      </c>
      <c r="R84" s="221">
        <f t="shared" si="15"/>
        <v>2.4000000000000004</v>
      </c>
      <c r="S84" s="216">
        <v>5</v>
      </c>
      <c r="T84" s="216">
        <v>5</v>
      </c>
      <c r="U84" s="216">
        <v>5</v>
      </c>
      <c r="V84" s="216">
        <v>5</v>
      </c>
      <c r="W84" s="222">
        <f t="shared" si="21"/>
        <v>5</v>
      </c>
      <c r="X84" s="216">
        <v>5</v>
      </c>
      <c r="Y84" s="216">
        <v>5</v>
      </c>
      <c r="Z84" s="216">
        <v>5</v>
      </c>
      <c r="AA84" s="216">
        <v>5</v>
      </c>
      <c r="AB84" s="223">
        <f t="shared" si="16"/>
        <v>5</v>
      </c>
      <c r="AC84" s="224">
        <f t="shared" si="17"/>
        <v>15</v>
      </c>
      <c r="AD84" s="216">
        <v>16</v>
      </c>
      <c r="AE84" s="216">
        <v>5</v>
      </c>
      <c r="AF84" s="225">
        <f t="shared" si="18"/>
        <v>25.2</v>
      </c>
      <c r="AG84" s="226">
        <f t="shared" si="19"/>
        <v>83.6</v>
      </c>
      <c r="AH84" s="227">
        <f t="shared" si="20"/>
        <v>5</v>
      </c>
    </row>
    <row r="85" spans="1:34" ht="15.75" x14ac:dyDescent="0.25">
      <c r="A85" s="214">
        <v>80</v>
      </c>
      <c r="B85" s="216" t="s">
        <v>1925</v>
      </c>
      <c r="C85" s="216">
        <v>5</v>
      </c>
      <c r="D85" s="216">
        <v>4</v>
      </c>
      <c r="E85" s="216">
        <v>4</v>
      </c>
      <c r="F85" s="216">
        <v>4</v>
      </c>
      <c r="G85" s="217">
        <f t="shared" si="12"/>
        <v>21.25</v>
      </c>
      <c r="H85" s="218">
        <v>10</v>
      </c>
      <c r="I85" s="218">
        <v>11</v>
      </c>
      <c r="J85" s="218"/>
      <c r="K85" s="219">
        <f t="shared" si="13"/>
        <v>12.6</v>
      </c>
      <c r="L85" s="215">
        <v>19</v>
      </c>
      <c r="M85" s="215">
        <v>3</v>
      </c>
      <c r="N85" s="220">
        <f t="shared" si="14"/>
        <v>8.8000000000000007</v>
      </c>
      <c r="O85" s="214">
        <v>6</v>
      </c>
      <c r="P85" s="214">
        <v>6</v>
      </c>
      <c r="Q85" s="214">
        <v>5</v>
      </c>
      <c r="R85" s="221">
        <f t="shared" si="15"/>
        <v>3.4000000000000004</v>
      </c>
      <c r="S85" s="216">
        <v>5</v>
      </c>
      <c r="T85" s="216">
        <v>5</v>
      </c>
      <c r="U85" s="216">
        <v>5</v>
      </c>
      <c r="V85" s="216">
        <v>4</v>
      </c>
      <c r="W85" s="222">
        <f t="shared" si="21"/>
        <v>4.75</v>
      </c>
      <c r="X85" s="216">
        <v>5</v>
      </c>
      <c r="Y85" s="216">
        <v>4</v>
      </c>
      <c r="Z85" s="216">
        <v>4</v>
      </c>
      <c r="AA85" s="216">
        <v>4</v>
      </c>
      <c r="AB85" s="223">
        <f t="shared" si="16"/>
        <v>4.25</v>
      </c>
      <c r="AC85" s="224">
        <f t="shared" si="17"/>
        <v>13.5</v>
      </c>
      <c r="AD85" s="216">
        <v>15</v>
      </c>
      <c r="AE85" s="216">
        <v>5</v>
      </c>
      <c r="AF85" s="225">
        <f t="shared" si="18"/>
        <v>24</v>
      </c>
      <c r="AG85" s="226">
        <f t="shared" si="19"/>
        <v>83.550000000000011</v>
      </c>
      <c r="AH85" s="227">
        <f t="shared" si="20"/>
        <v>4.5</v>
      </c>
    </row>
    <row r="86" spans="1:34" ht="15.75" x14ac:dyDescent="0.25">
      <c r="A86" s="214">
        <v>81</v>
      </c>
      <c r="B86" s="216" t="s">
        <v>1926</v>
      </c>
      <c r="C86" s="216">
        <v>5</v>
      </c>
      <c r="D86" s="216">
        <v>4</v>
      </c>
      <c r="E86" s="216">
        <v>4</v>
      </c>
      <c r="F86" s="216">
        <v>4</v>
      </c>
      <c r="G86" s="217">
        <f t="shared" si="12"/>
        <v>21.25</v>
      </c>
      <c r="H86" s="218">
        <v>12</v>
      </c>
      <c r="I86" s="218">
        <v>8</v>
      </c>
      <c r="J86" s="218"/>
      <c r="K86" s="219">
        <f t="shared" si="13"/>
        <v>12</v>
      </c>
      <c r="L86" s="215">
        <v>11</v>
      </c>
      <c r="M86" s="215">
        <v>4</v>
      </c>
      <c r="N86" s="220">
        <f t="shared" si="14"/>
        <v>6</v>
      </c>
      <c r="O86" s="214">
        <v>6</v>
      </c>
      <c r="P86" s="214">
        <v>8</v>
      </c>
      <c r="Q86" s="214">
        <v>4</v>
      </c>
      <c r="R86" s="221">
        <f t="shared" si="15"/>
        <v>3.6</v>
      </c>
      <c r="S86" s="216">
        <v>5</v>
      </c>
      <c r="T86" s="216">
        <v>5</v>
      </c>
      <c r="U86" s="216">
        <v>4</v>
      </c>
      <c r="V86" s="216">
        <v>5</v>
      </c>
      <c r="W86" s="222">
        <f t="shared" si="21"/>
        <v>4.75</v>
      </c>
      <c r="X86" s="216">
        <v>4</v>
      </c>
      <c r="Y86" s="216">
        <v>4</v>
      </c>
      <c r="Z86" s="216">
        <v>4</v>
      </c>
      <c r="AA86" s="216">
        <v>4</v>
      </c>
      <c r="AB86" s="223">
        <f t="shared" si="16"/>
        <v>4</v>
      </c>
      <c r="AC86" s="224">
        <f t="shared" si="17"/>
        <v>13.125</v>
      </c>
      <c r="AD86" s="216">
        <v>13</v>
      </c>
      <c r="AE86" s="216">
        <v>4</v>
      </c>
      <c r="AF86" s="225">
        <f t="shared" si="18"/>
        <v>20.399999999999999</v>
      </c>
      <c r="AG86" s="226">
        <f t="shared" si="19"/>
        <v>76.375</v>
      </c>
      <c r="AH86" s="227">
        <f t="shared" si="20"/>
        <v>4.375</v>
      </c>
    </row>
    <row r="87" spans="1:34" ht="15.75" x14ac:dyDescent="0.25">
      <c r="A87" s="214">
        <v>82</v>
      </c>
      <c r="B87" s="216" t="s">
        <v>1927</v>
      </c>
      <c r="C87" s="216">
        <v>5</v>
      </c>
      <c r="D87" s="216">
        <v>3</v>
      </c>
      <c r="E87" s="216">
        <v>5</v>
      </c>
      <c r="F87" s="216">
        <v>4</v>
      </c>
      <c r="G87" s="217">
        <f t="shared" si="12"/>
        <v>21.25</v>
      </c>
      <c r="H87" s="218">
        <v>5</v>
      </c>
      <c r="I87" s="218">
        <v>8</v>
      </c>
      <c r="J87" s="218"/>
      <c r="K87" s="219">
        <f t="shared" si="13"/>
        <v>7.8</v>
      </c>
      <c r="L87" s="215">
        <v>5</v>
      </c>
      <c r="M87" s="215">
        <v>3</v>
      </c>
      <c r="N87" s="220">
        <f t="shared" si="14"/>
        <v>3.2</v>
      </c>
      <c r="O87" s="214">
        <v>4</v>
      </c>
      <c r="P87" s="214">
        <v>4</v>
      </c>
      <c r="Q87" s="214">
        <v>5</v>
      </c>
      <c r="R87" s="221">
        <f t="shared" si="15"/>
        <v>2.6</v>
      </c>
      <c r="S87" s="216">
        <v>5</v>
      </c>
      <c r="T87" s="216">
        <v>4</v>
      </c>
      <c r="U87" s="216">
        <v>5</v>
      </c>
      <c r="V87" s="216">
        <v>3</v>
      </c>
      <c r="W87" s="222">
        <f t="shared" si="21"/>
        <v>4.25</v>
      </c>
      <c r="X87" s="216">
        <v>5</v>
      </c>
      <c r="Y87" s="216">
        <v>4</v>
      </c>
      <c r="Z87" s="216">
        <v>5</v>
      </c>
      <c r="AA87" s="216">
        <v>4</v>
      </c>
      <c r="AB87" s="223">
        <f t="shared" si="16"/>
        <v>4.5</v>
      </c>
      <c r="AC87" s="224">
        <f t="shared" si="17"/>
        <v>13.125</v>
      </c>
      <c r="AD87" s="216">
        <v>14</v>
      </c>
      <c r="AE87" s="216">
        <v>5</v>
      </c>
      <c r="AF87" s="225">
        <f t="shared" si="18"/>
        <v>22.8</v>
      </c>
      <c r="AG87" s="226">
        <f t="shared" si="19"/>
        <v>70.775000000000006</v>
      </c>
      <c r="AH87" s="227">
        <f t="shared" si="20"/>
        <v>4.375</v>
      </c>
    </row>
    <row r="88" spans="1:34" ht="15.75" x14ac:dyDescent="0.25">
      <c r="A88" s="214">
        <v>83</v>
      </c>
      <c r="B88" s="216" t="s">
        <v>1928</v>
      </c>
      <c r="C88" s="216">
        <v>5</v>
      </c>
      <c r="D88" s="216">
        <v>5</v>
      </c>
      <c r="E88" s="216">
        <v>5</v>
      </c>
      <c r="F88" s="216">
        <v>5</v>
      </c>
      <c r="G88" s="217">
        <f t="shared" si="12"/>
        <v>25</v>
      </c>
      <c r="H88" s="218">
        <v>8</v>
      </c>
      <c r="I88" s="218">
        <v>8</v>
      </c>
      <c r="J88" s="218"/>
      <c r="K88" s="219">
        <f t="shared" si="13"/>
        <v>9.6</v>
      </c>
      <c r="L88" s="215">
        <v>9</v>
      </c>
      <c r="M88" s="215">
        <v>4</v>
      </c>
      <c r="N88" s="220">
        <f t="shared" si="14"/>
        <v>5.2</v>
      </c>
      <c r="O88" s="214">
        <v>4</v>
      </c>
      <c r="P88" s="214">
        <v>6</v>
      </c>
      <c r="Q88" s="214">
        <v>5</v>
      </c>
      <c r="R88" s="221">
        <f t="shared" si="15"/>
        <v>3</v>
      </c>
      <c r="S88" s="216">
        <v>5</v>
      </c>
      <c r="T88" s="216">
        <v>5</v>
      </c>
      <c r="U88" s="216">
        <v>5</v>
      </c>
      <c r="V88" s="216">
        <v>5</v>
      </c>
      <c r="W88" s="222">
        <f t="shared" si="21"/>
        <v>5</v>
      </c>
      <c r="X88" s="216">
        <v>5</v>
      </c>
      <c r="Y88" s="216">
        <v>5</v>
      </c>
      <c r="Z88" s="216">
        <v>5</v>
      </c>
      <c r="AA88" s="216">
        <v>5</v>
      </c>
      <c r="AB88" s="223">
        <f t="shared" si="16"/>
        <v>5</v>
      </c>
      <c r="AC88" s="224">
        <f t="shared" si="17"/>
        <v>15</v>
      </c>
      <c r="AD88" s="216">
        <v>13</v>
      </c>
      <c r="AE88" s="216">
        <v>3</v>
      </c>
      <c r="AF88" s="225">
        <f t="shared" si="18"/>
        <v>19.2</v>
      </c>
      <c r="AG88" s="226">
        <f t="shared" si="19"/>
        <v>77</v>
      </c>
      <c r="AH88" s="227">
        <f t="shared" si="20"/>
        <v>5</v>
      </c>
    </row>
    <row r="89" spans="1:34" ht="15.75" x14ac:dyDescent="0.25">
      <c r="A89" s="214">
        <v>84</v>
      </c>
      <c r="B89" s="216" t="s">
        <v>1929</v>
      </c>
      <c r="C89" s="216">
        <v>5</v>
      </c>
      <c r="D89" s="216">
        <v>5</v>
      </c>
      <c r="E89" s="216">
        <v>5</v>
      </c>
      <c r="F89" s="216">
        <v>5</v>
      </c>
      <c r="G89" s="217">
        <f t="shared" si="12"/>
        <v>25</v>
      </c>
      <c r="H89" s="218">
        <v>5</v>
      </c>
      <c r="I89" s="218">
        <v>10</v>
      </c>
      <c r="J89" s="218"/>
      <c r="K89" s="219">
        <f t="shared" si="13"/>
        <v>9</v>
      </c>
      <c r="L89" s="215">
        <v>16</v>
      </c>
      <c r="M89" s="215">
        <v>5</v>
      </c>
      <c r="N89" s="220">
        <f t="shared" si="14"/>
        <v>8.4</v>
      </c>
      <c r="O89" s="214">
        <v>7</v>
      </c>
      <c r="P89" s="214">
        <v>8</v>
      </c>
      <c r="Q89" s="214">
        <v>5</v>
      </c>
      <c r="R89" s="221">
        <f t="shared" si="15"/>
        <v>4</v>
      </c>
      <c r="S89" s="216">
        <v>5</v>
      </c>
      <c r="T89" s="216">
        <v>4</v>
      </c>
      <c r="U89" s="216">
        <v>4</v>
      </c>
      <c r="V89" s="216">
        <v>4</v>
      </c>
      <c r="W89" s="222">
        <f t="shared" si="21"/>
        <v>4.25</v>
      </c>
      <c r="X89" s="216">
        <v>5</v>
      </c>
      <c r="Y89" s="216">
        <v>5</v>
      </c>
      <c r="Z89" s="216">
        <v>5</v>
      </c>
      <c r="AA89" s="216">
        <v>5</v>
      </c>
      <c r="AB89" s="223">
        <f t="shared" si="16"/>
        <v>5</v>
      </c>
      <c r="AC89" s="224">
        <f t="shared" si="17"/>
        <v>13.875</v>
      </c>
      <c r="AD89" s="216">
        <v>15</v>
      </c>
      <c r="AE89" s="216">
        <v>5</v>
      </c>
      <c r="AF89" s="225">
        <f t="shared" si="18"/>
        <v>24</v>
      </c>
      <c r="AG89" s="226">
        <f t="shared" si="19"/>
        <v>84.275000000000006</v>
      </c>
      <c r="AH89" s="227">
        <f t="shared" si="20"/>
        <v>4.625</v>
      </c>
    </row>
    <row r="90" spans="1:34" ht="15.75" x14ac:dyDescent="0.25">
      <c r="A90" s="214">
        <v>85</v>
      </c>
      <c r="B90" s="215" t="s">
        <v>1930</v>
      </c>
      <c r="C90" s="216">
        <v>5</v>
      </c>
      <c r="D90" s="216">
        <v>5</v>
      </c>
      <c r="E90" s="216">
        <v>5</v>
      </c>
      <c r="F90" s="216">
        <v>5</v>
      </c>
      <c r="G90" s="217">
        <f t="shared" si="12"/>
        <v>25</v>
      </c>
      <c r="H90" s="218">
        <v>5</v>
      </c>
      <c r="I90" s="218">
        <v>10</v>
      </c>
      <c r="J90" s="218"/>
      <c r="K90" s="219">
        <f t="shared" si="13"/>
        <v>9</v>
      </c>
      <c r="L90" s="215">
        <v>14</v>
      </c>
      <c r="M90" s="215">
        <v>3</v>
      </c>
      <c r="N90" s="220">
        <f t="shared" si="14"/>
        <v>6.8000000000000007</v>
      </c>
      <c r="O90" s="214">
        <v>4</v>
      </c>
      <c r="P90" s="214">
        <v>3</v>
      </c>
      <c r="Q90" s="214">
        <v>7</v>
      </c>
      <c r="R90" s="221">
        <f t="shared" si="15"/>
        <v>2.8000000000000003</v>
      </c>
      <c r="S90" s="216">
        <v>5</v>
      </c>
      <c r="T90" s="216">
        <v>5</v>
      </c>
      <c r="U90" s="216">
        <v>5</v>
      </c>
      <c r="V90" s="216">
        <v>5</v>
      </c>
      <c r="W90" s="222">
        <f t="shared" si="21"/>
        <v>5</v>
      </c>
      <c r="X90" s="216">
        <v>3</v>
      </c>
      <c r="Y90" s="216">
        <v>4</v>
      </c>
      <c r="Z90" s="216">
        <v>5</v>
      </c>
      <c r="AA90" s="216">
        <v>5</v>
      </c>
      <c r="AB90" s="223">
        <f t="shared" si="16"/>
        <v>4.25</v>
      </c>
      <c r="AC90" s="224">
        <f t="shared" si="17"/>
        <v>13.875</v>
      </c>
      <c r="AD90" s="216">
        <v>12</v>
      </c>
      <c r="AE90" s="216">
        <v>5</v>
      </c>
      <c r="AF90" s="225">
        <f t="shared" si="18"/>
        <v>20.399999999999999</v>
      </c>
      <c r="AG90" s="226">
        <f t="shared" si="19"/>
        <v>77.875</v>
      </c>
      <c r="AH90" s="227">
        <f t="shared" si="20"/>
        <v>4.625</v>
      </c>
    </row>
    <row r="91" spans="1:34" ht="15.75" x14ac:dyDescent="0.25">
      <c r="A91" s="214">
        <v>86</v>
      </c>
      <c r="B91" s="216" t="s">
        <v>1931</v>
      </c>
      <c r="C91" s="216">
        <v>3</v>
      </c>
      <c r="D91" s="216">
        <v>4</v>
      </c>
      <c r="E91" s="216">
        <v>5</v>
      </c>
      <c r="F91" s="216">
        <v>5</v>
      </c>
      <c r="G91" s="217">
        <f t="shared" si="12"/>
        <v>21.25</v>
      </c>
      <c r="H91" s="218">
        <v>5</v>
      </c>
      <c r="I91" s="218">
        <v>3</v>
      </c>
      <c r="J91" s="218"/>
      <c r="K91" s="219">
        <f t="shared" si="13"/>
        <v>4.8</v>
      </c>
      <c r="L91" s="215">
        <v>10</v>
      </c>
      <c r="M91" s="215">
        <v>3</v>
      </c>
      <c r="N91" s="220">
        <f t="shared" si="14"/>
        <v>5.2</v>
      </c>
      <c r="O91" s="214">
        <v>5</v>
      </c>
      <c r="P91" s="214">
        <v>4</v>
      </c>
      <c r="Q91" s="214">
        <v>5</v>
      </c>
      <c r="R91" s="221">
        <f t="shared" si="15"/>
        <v>2.8000000000000003</v>
      </c>
      <c r="S91" s="216">
        <v>3</v>
      </c>
      <c r="T91" s="216">
        <v>4</v>
      </c>
      <c r="U91" s="216">
        <v>5</v>
      </c>
      <c r="V91" s="216">
        <v>5</v>
      </c>
      <c r="W91" s="222">
        <f t="shared" si="21"/>
        <v>4.25</v>
      </c>
      <c r="X91" s="216">
        <v>3</v>
      </c>
      <c r="Y91" s="216">
        <v>5</v>
      </c>
      <c r="Z91" s="216">
        <v>5</v>
      </c>
      <c r="AA91" s="216">
        <v>5</v>
      </c>
      <c r="AB91" s="223">
        <f t="shared" si="16"/>
        <v>4.5</v>
      </c>
      <c r="AC91" s="224">
        <f t="shared" si="17"/>
        <v>13.125</v>
      </c>
      <c r="AD91" s="216">
        <v>14</v>
      </c>
      <c r="AE91" s="216">
        <v>2</v>
      </c>
      <c r="AF91" s="225">
        <f t="shared" si="18"/>
        <v>19.2</v>
      </c>
      <c r="AG91" s="226">
        <f t="shared" si="19"/>
        <v>66.375</v>
      </c>
      <c r="AH91" s="227">
        <f t="shared" si="20"/>
        <v>4.375</v>
      </c>
    </row>
    <row r="92" spans="1:34" ht="15.75" x14ac:dyDescent="0.25">
      <c r="A92" s="214">
        <v>87</v>
      </c>
      <c r="B92" s="216" t="s">
        <v>1932</v>
      </c>
      <c r="C92" s="216">
        <v>5</v>
      </c>
      <c r="D92" s="216">
        <v>5</v>
      </c>
      <c r="E92" s="216">
        <v>3</v>
      </c>
      <c r="F92" s="216">
        <v>3</v>
      </c>
      <c r="G92" s="217">
        <f t="shared" si="12"/>
        <v>20</v>
      </c>
      <c r="H92" s="218">
        <v>8</v>
      </c>
      <c r="I92" s="218">
        <v>8</v>
      </c>
      <c r="J92" s="218"/>
      <c r="K92" s="219">
        <f t="shared" si="13"/>
        <v>9.6</v>
      </c>
      <c r="L92" s="215">
        <v>16</v>
      </c>
      <c r="M92" s="215">
        <v>4</v>
      </c>
      <c r="N92" s="220">
        <f t="shared" si="14"/>
        <v>8</v>
      </c>
      <c r="O92" s="214">
        <v>5</v>
      </c>
      <c r="P92" s="214">
        <v>7</v>
      </c>
      <c r="Q92" s="214">
        <v>7</v>
      </c>
      <c r="R92" s="221">
        <f t="shared" si="15"/>
        <v>3.8000000000000003</v>
      </c>
      <c r="S92" s="216">
        <v>5</v>
      </c>
      <c r="T92" s="216">
        <v>5</v>
      </c>
      <c r="U92" s="216">
        <v>3</v>
      </c>
      <c r="V92" s="216">
        <v>3</v>
      </c>
      <c r="W92" s="222">
        <f t="shared" si="21"/>
        <v>4</v>
      </c>
      <c r="X92" s="216">
        <v>5</v>
      </c>
      <c r="Y92" s="216">
        <v>5</v>
      </c>
      <c r="Z92" s="216">
        <v>4</v>
      </c>
      <c r="AA92" s="216">
        <v>3</v>
      </c>
      <c r="AB92" s="223">
        <f t="shared" si="16"/>
        <v>4.25</v>
      </c>
      <c r="AC92" s="224">
        <f t="shared" si="17"/>
        <v>12.375</v>
      </c>
      <c r="AD92" s="216">
        <v>13</v>
      </c>
      <c r="AE92" s="216">
        <v>4</v>
      </c>
      <c r="AF92" s="225">
        <f t="shared" si="18"/>
        <v>20.399999999999999</v>
      </c>
      <c r="AG92" s="226">
        <f t="shared" si="19"/>
        <v>74.174999999999997</v>
      </c>
      <c r="AH92" s="227">
        <f t="shared" si="20"/>
        <v>4.125</v>
      </c>
    </row>
    <row r="93" spans="1:34" ht="15.75" x14ac:dyDescent="0.25">
      <c r="A93" s="214">
        <v>88</v>
      </c>
      <c r="B93" s="215" t="s">
        <v>1933</v>
      </c>
      <c r="C93" s="216">
        <v>3</v>
      </c>
      <c r="D93" s="216">
        <v>4</v>
      </c>
      <c r="E93" s="216">
        <v>4</v>
      </c>
      <c r="F93" s="216">
        <v>5</v>
      </c>
      <c r="G93" s="217">
        <f t="shared" si="12"/>
        <v>20</v>
      </c>
      <c r="H93" s="218">
        <v>3</v>
      </c>
      <c r="I93" s="218">
        <v>5</v>
      </c>
      <c r="J93" s="218"/>
      <c r="K93" s="219">
        <f t="shared" si="13"/>
        <v>4.8</v>
      </c>
      <c r="L93" s="215">
        <v>19</v>
      </c>
      <c r="M93" s="215">
        <v>4</v>
      </c>
      <c r="N93" s="220">
        <f t="shared" si="14"/>
        <v>9.2000000000000011</v>
      </c>
      <c r="O93" s="214">
        <v>1</v>
      </c>
      <c r="P93" s="214">
        <v>2</v>
      </c>
      <c r="Q93" s="214">
        <v>5</v>
      </c>
      <c r="R93" s="221">
        <f t="shared" si="15"/>
        <v>1.6</v>
      </c>
      <c r="S93" s="216">
        <v>3</v>
      </c>
      <c r="T93" s="216">
        <v>3</v>
      </c>
      <c r="U93" s="216">
        <v>5</v>
      </c>
      <c r="V93" s="216">
        <v>5</v>
      </c>
      <c r="W93" s="222">
        <f t="shared" si="21"/>
        <v>4</v>
      </c>
      <c r="X93" s="216">
        <v>5</v>
      </c>
      <c r="Y93" s="216">
        <v>5</v>
      </c>
      <c r="Z93" s="216">
        <v>5</v>
      </c>
      <c r="AA93" s="216">
        <v>5</v>
      </c>
      <c r="AB93" s="223">
        <f t="shared" si="16"/>
        <v>5</v>
      </c>
      <c r="AC93" s="224">
        <f t="shared" si="17"/>
        <v>13.5</v>
      </c>
      <c r="AD93" s="216">
        <v>9</v>
      </c>
      <c r="AE93" s="216">
        <v>1</v>
      </c>
      <c r="AF93" s="225">
        <f t="shared" si="18"/>
        <v>12</v>
      </c>
      <c r="AG93" s="226">
        <f t="shared" si="19"/>
        <v>61.1</v>
      </c>
      <c r="AH93" s="227">
        <f t="shared" si="20"/>
        <v>4.5</v>
      </c>
    </row>
    <row r="94" spans="1:34" ht="15.75" x14ac:dyDescent="0.25">
      <c r="A94" s="214">
        <v>89</v>
      </c>
      <c r="B94" s="216" t="s">
        <v>1934</v>
      </c>
      <c r="C94" s="216">
        <v>5</v>
      </c>
      <c r="D94" s="216">
        <v>4</v>
      </c>
      <c r="E94" s="216">
        <v>4</v>
      </c>
      <c r="F94" s="216">
        <v>4</v>
      </c>
      <c r="G94" s="217">
        <f t="shared" si="12"/>
        <v>21.25</v>
      </c>
      <c r="H94" s="218">
        <v>7</v>
      </c>
      <c r="I94" s="218">
        <v>6</v>
      </c>
      <c r="J94" s="218"/>
      <c r="K94" s="219">
        <f t="shared" si="13"/>
        <v>7.8</v>
      </c>
      <c r="L94" s="215">
        <v>8</v>
      </c>
      <c r="M94" s="215">
        <v>4</v>
      </c>
      <c r="N94" s="220">
        <f t="shared" si="14"/>
        <v>4.8000000000000007</v>
      </c>
      <c r="O94" s="214">
        <v>5</v>
      </c>
      <c r="P94" s="214">
        <v>7</v>
      </c>
      <c r="Q94" s="214">
        <v>6</v>
      </c>
      <c r="R94" s="221">
        <f t="shared" si="15"/>
        <v>3.6</v>
      </c>
      <c r="S94" s="216">
        <v>5</v>
      </c>
      <c r="T94" s="216">
        <v>5</v>
      </c>
      <c r="U94" s="216">
        <v>4</v>
      </c>
      <c r="V94" s="216">
        <v>3</v>
      </c>
      <c r="W94" s="222">
        <f t="shared" si="21"/>
        <v>4.25</v>
      </c>
      <c r="X94" s="216">
        <v>4</v>
      </c>
      <c r="Y94" s="216">
        <v>5</v>
      </c>
      <c r="Z94" s="216">
        <v>5</v>
      </c>
      <c r="AA94" s="216">
        <v>5</v>
      </c>
      <c r="AB94" s="223">
        <f t="shared" si="16"/>
        <v>4.75</v>
      </c>
      <c r="AC94" s="224">
        <f t="shared" si="17"/>
        <v>13.5</v>
      </c>
      <c r="AD94" s="216">
        <v>12</v>
      </c>
      <c r="AE94" s="216">
        <v>5</v>
      </c>
      <c r="AF94" s="225">
        <f t="shared" si="18"/>
        <v>20.399999999999999</v>
      </c>
      <c r="AG94" s="226">
        <f t="shared" si="19"/>
        <v>71.349999999999994</v>
      </c>
      <c r="AH94" s="227">
        <f t="shared" si="20"/>
        <v>4.5</v>
      </c>
    </row>
    <row r="95" spans="1:34" ht="15.75" x14ac:dyDescent="0.25">
      <c r="A95" s="214">
        <v>90</v>
      </c>
      <c r="B95" s="215" t="s">
        <v>1935</v>
      </c>
      <c r="C95" s="216">
        <v>4</v>
      </c>
      <c r="D95" s="216">
        <v>5</v>
      </c>
      <c r="E95" s="216">
        <v>5</v>
      </c>
      <c r="F95" s="216">
        <v>5</v>
      </c>
      <c r="G95" s="217">
        <f t="shared" si="12"/>
        <v>23.75</v>
      </c>
      <c r="H95" s="218">
        <v>9</v>
      </c>
      <c r="I95" s="218">
        <v>6</v>
      </c>
      <c r="J95" s="218"/>
      <c r="K95" s="219">
        <f t="shared" si="13"/>
        <v>9</v>
      </c>
      <c r="L95" s="215">
        <v>13</v>
      </c>
      <c r="M95" s="215">
        <v>2</v>
      </c>
      <c r="N95" s="220">
        <f t="shared" si="14"/>
        <v>6</v>
      </c>
      <c r="O95" s="214">
        <v>6</v>
      </c>
      <c r="P95" s="214">
        <v>6</v>
      </c>
      <c r="Q95" s="214">
        <v>3</v>
      </c>
      <c r="R95" s="221">
        <f t="shared" si="15"/>
        <v>3</v>
      </c>
      <c r="S95" s="216">
        <v>3</v>
      </c>
      <c r="T95" s="216">
        <v>5</v>
      </c>
      <c r="U95" s="216">
        <v>5</v>
      </c>
      <c r="V95" s="216">
        <v>4</v>
      </c>
      <c r="W95" s="222">
        <f t="shared" si="21"/>
        <v>4.25</v>
      </c>
      <c r="X95" s="216">
        <v>3</v>
      </c>
      <c r="Y95" s="216">
        <v>4</v>
      </c>
      <c r="Z95" s="216">
        <v>4</v>
      </c>
      <c r="AA95" s="216">
        <v>4</v>
      </c>
      <c r="AB95" s="223">
        <f t="shared" si="16"/>
        <v>3.75</v>
      </c>
      <c r="AC95" s="224">
        <f t="shared" si="17"/>
        <v>12</v>
      </c>
      <c r="AD95" s="216">
        <v>13</v>
      </c>
      <c r="AE95" s="216">
        <v>5</v>
      </c>
      <c r="AF95" s="225">
        <f t="shared" si="18"/>
        <v>21.599999999999998</v>
      </c>
      <c r="AG95" s="226">
        <f t="shared" si="19"/>
        <v>75.349999999999994</v>
      </c>
      <c r="AH95" s="227">
        <f t="shared" si="20"/>
        <v>4</v>
      </c>
    </row>
    <row r="96" spans="1:34" ht="15.75" x14ac:dyDescent="0.25">
      <c r="A96" s="214">
        <v>91</v>
      </c>
      <c r="B96" s="216" t="s">
        <v>1936</v>
      </c>
      <c r="C96" s="216">
        <v>5</v>
      </c>
      <c r="D96" s="216">
        <v>5</v>
      </c>
      <c r="E96" s="216">
        <v>5</v>
      </c>
      <c r="F96" s="216">
        <v>5</v>
      </c>
      <c r="G96" s="217">
        <f t="shared" si="12"/>
        <v>25</v>
      </c>
      <c r="H96" s="218">
        <v>8</v>
      </c>
      <c r="I96" s="218">
        <v>7</v>
      </c>
      <c r="J96" s="218"/>
      <c r="K96" s="219">
        <f t="shared" si="13"/>
        <v>9</v>
      </c>
      <c r="L96" s="215">
        <v>13</v>
      </c>
      <c r="M96" s="215">
        <v>3</v>
      </c>
      <c r="N96" s="220">
        <f t="shared" si="14"/>
        <v>6.4</v>
      </c>
      <c r="O96" s="214">
        <v>4</v>
      </c>
      <c r="P96" s="214">
        <v>3</v>
      </c>
      <c r="Q96" s="214">
        <v>5</v>
      </c>
      <c r="R96" s="221">
        <f t="shared" si="15"/>
        <v>2.4000000000000004</v>
      </c>
      <c r="S96" s="216">
        <v>5</v>
      </c>
      <c r="T96" s="216">
        <v>5</v>
      </c>
      <c r="U96" s="216">
        <v>5</v>
      </c>
      <c r="V96" s="216">
        <v>5</v>
      </c>
      <c r="W96" s="222">
        <f t="shared" si="21"/>
        <v>5</v>
      </c>
      <c r="X96" s="216">
        <v>5</v>
      </c>
      <c r="Y96" s="216">
        <v>5</v>
      </c>
      <c r="Z96" s="216">
        <v>5</v>
      </c>
      <c r="AA96" s="216">
        <v>5</v>
      </c>
      <c r="AB96" s="223">
        <f t="shared" si="16"/>
        <v>5</v>
      </c>
      <c r="AC96" s="224">
        <f t="shared" si="17"/>
        <v>15</v>
      </c>
      <c r="AD96" s="216">
        <v>16</v>
      </c>
      <c r="AE96" s="216">
        <v>4</v>
      </c>
      <c r="AF96" s="225">
        <f t="shared" si="18"/>
        <v>24</v>
      </c>
      <c r="AG96" s="226">
        <f t="shared" si="19"/>
        <v>81.8</v>
      </c>
      <c r="AH96" s="227">
        <f t="shared" si="20"/>
        <v>5</v>
      </c>
    </row>
    <row r="97" spans="1:34" ht="15.75" x14ac:dyDescent="0.25">
      <c r="A97" s="214">
        <v>92</v>
      </c>
      <c r="B97" s="216" t="s">
        <v>1937</v>
      </c>
      <c r="C97" s="216">
        <v>4</v>
      </c>
      <c r="D97" s="216">
        <v>5</v>
      </c>
      <c r="E97" s="216">
        <v>4</v>
      </c>
      <c r="F97" s="216">
        <v>3</v>
      </c>
      <c r="G97" s="217">
        <f t="shared" si="12"/>
        <v>20</v>
      </c>
      <c r="H97" s="218">
        <v>7</v>
      </c>
      <c r="I97" s="218">
        <v>3</v>
      </c>
      <c r="J97" s="218"/>
      <c r="K97" s="219">
        <f t="shared" si="13"/>
        <v>6</v>
      </c>
      <c r="L97" s="215">
        <v>15</v>
      </c>
      <c r="M97" s="215">
        <v>4</v>
      </c>
      <c r="N97" s="220">
        <f t="shared" si="14"/>
        <v>7.6000000000000005</v>
      </c>
      <c r="O97" s="214">
        <v>7</v>
      </c>
      <c r="P97" s="214">
        <v>5</v>
      </c>
      <c r="Q97" s="214">
        <v>4</v>
      </c>
      <c r="R97" s="221">
        <f t="shared" si="15"/>
        <v>3.2</v>
      </c>
      <c r="S97" s="216">
        <v>3</v>
      </c>
      <c r="T97" s="216">
        <v>4</v>
      </c>
      <c r="U97" s="216">
        <v>4</v>
      </c>
      <c r="V97" s="216">
        <v>3</v>
      </c>
      <c r="W97" s="222">
        <f t="shared" si="21"/>
        <v>3.5</v>
      </c>
      <c r="X97" s="216">
        <v>5</v>
      </c>
      <c r="Y97" s="216">
        <v>5</v>
      </c>
      <c r="Z97" s="216">
        <v>5</v>
      </c>
      <c r="AA97" s="216">
        <v>5</v>
      </c>
      <c r="AB97" s="223">
        <f t="shared" si="16"/>
        <v>5</v>
      </c>
      <c r="AC97" s="224">
        <f t="shared" si="17"/>
        <v>12.75</v>
      </c>
      <c r="AD97" s="216">
        <v>16</v>
      </c>
      <c r="AE97" s="216">
        <v>5</v>
      </c>
      <c r="AF97" s="225">
        <f t="shared" si="18"/>
        <v>25.2</v>
      </c>
      <c r="AG97" s="226">
        <f t="shared" si="19"/>
        <v>74.75</v>
      </c>
      <c r="AH97" s="227">
        <f t="shared" si="20"/>
        <v>4.25</v>
      </c>
    </row>
    <row r="98" spans="1:34" ht="15.75" x14ac:dyDescent="0.25">
      <c r="A98" s="214">
        <v>93</v>
      </c>
      <c r="B98" s="216" t="s">
        <v>1938</v>
      </c>
      <c r="C98" s="216">
        <v>5</v>
      </c>
      <c r="D98" s="216">
        <v>5</v>
      </c>
      <c r="E98" s="216">
        <v>4</v>
      </c>
      <c r="F98" s="216">
        <v>4</v>
      </c>
      <c r="G98" s="217">
        <f t="shared" si="12"/>
        <v>22.5</v>
      </c>
      <c r="H98" s="218">
        <v>10</v>
      </c>
      <c r="I98" s="218">
        <v>7</v>
      </c>
      <c r="J98" s="218"/>
      <c r="K98" s="219">
        <f t="shared" si="13"/>
        <v>10.199999999999999</v>
      </c>
      <c r="L98" s="215">
        <v>20</v>
      </c>
      <c r="M98" s="215">
        <v>4</v>
      </c>
      <c r="N98" s="220">
        <f t="shared" si="14"/>
        <v>9.6000000000000014</v>
      </c>
      <c r="O98" s="214">
        <v>7</v>
      </c>
      <c r="P98" s="214">
        <v>6</v>
      </c>
      <c r="Q98" s="214">
        <v>7</v>
      </c>
      <c r="R98" s="221">
        <f t="shared" si="15"/>
        <v>4</v>
      </c>
      <c r="S98" s="216">
        <v>5</v>
      </c>
      <c r="T98" s="216">
        <v>5</v>
      </c>
      <c r="U98" s="216">
        <v>5</v>
      </c>
      <c r="V98" s="216">
        <v>5</v>
      </c>
      <c r="W98" s="222">
        <f t="shared" si="21"/>
        <v>5</v>
      </c>
      <c r="X98" s="216">
        <v>5</v>
      </c>
      <c r="Y98" s="216">
        <v>5</v>
      </c>
      <c r="Z98" s="216">
        <v>5</v>
      </c>
      <c r="AA98" s="216">
        <v>5</v>
      </c>
      <c r="AB98" s="223">
        <f t="shared" si="16"/>
        <v>5</v>
      </c>
      <c r="AC98" s="224">
        <f t="shared" si="17"/>
        <v>15</v>
      </c>
      <c r="AD98" s="216">
        <v>12</v>
      </c>
      <c r="AE98" s="216">
        <v>5</v>
      </c>
      <c r="AF98" s="225">
        <f t="shared" si="18"/>
        <v>20.399999999999999</v>
      </c>
      <c r="AG98" s="226">
        <f t="shared" si="19"/>
        <v>81.7</v>
      </c>
      <c r="AH98" s="227">
        <f t="shared" si="20"/>
        <v>5</v>
      </c>
    </row>
    <row r="99" spans="1:34" ht="15.75" x14ac:dyDescent="0.25">
      <c r="A99" s="214">
        <v>94</v>
      </c>
      <c r="B99" s="215" t="s">
        <v>1939</v>
      </c>
      <c r="C99" s="216">
        <v>4</v>
      </c>
      <c r="D99" s="216">
        <v>4</v>
      </c>
      <c r="E99" s="216">
        <v>4</v>
      </c>
      <c r="F99" s="216">
        <v>4</v>
      </c>
      <c r="G99" s="217">
        <f t="shared" si="12"/>
        <v>20</v>
      </c>
      <c r="H99" s="218">
        <v>6</v>
      </c>
      <c r="I99" s="218">
        <v>9</v>
      </c>
      <c r="J99" s="218"/>
      <c r="K99" s="219">
        <f t="shared" si="13"/>
        <v>9</v>
      </c>
      <c r="L99" s="215">
        <v>19</v>
      </c>
      <c r="M99" s="215">
        <v>5</v>
      </c>
      <c r="N99" s="220">
        <f t="shared" si="14"/>
        <v>9.6000000000000014</v>
      </c>
      <c r="O99" s="214">
        <v>7</v>
      </c>
      <c r="P99" s="214">
        <v>6</v>
      </c>
      <c r="Q99" s="214">
        <v>7</v>
      </c>
      <c r="R99" s="221">
        <f t="shared" si="15"/>
        <v>4</v>
      </c>
      <c r="S99" s="216">
        <v>4</v>
      </c>
      <c r="T99" s="216">
        <v>5</v>
      </c>
      <c r="U99" s="216">
        <v>5</v>
      </c>
      <c r="V99" s="216">
        <v>4</v>
      </c>
      <c r="W99" s="222">
        <f t="shared" si="21"/>
        <v>4.5</v>
      </c>
      <c r="X99" s="216">
        <v>3</v>
      </c>
      <c r="Y99" s="216">
        <v>5</v>
      </c>
      <c r="Z99" s="216">
        <v>5</v>
      </c>
      <c r="AA99" s="216">
        <v>5</v>
      </c>
      <c r="AB99" s="223">
        <f t="shared" si="16"/>
        <v>4.5</v>
      </c>
      <c r="AC99" s="224">
        <f t="shared" si="17"/>
        <v>13.5</v>
      </c>
      <c r="AD99" s="216">
        <v>20</v>
      </c>
      <c r="AE99" s="216">
        <v>4</v>
      </c>
      <c r="AF99" s="225">
        <f t="shared" si="18"/>
        <v>28.799999999999997</v>
      </c>
      <c r="AG99" s="226">
        <f t="shared" si="19"/>
        <v>84.9</v>
      </c>
      <c r="AH99" s="227">
        <f t="shared" si="20"/>
        <v>4.5</v>
      </c>
    </row>
    <row r="100" spans="1:34" ht="15.75" x14ac:dyDescent="0.25">
      <c r="A100" s="214">
        <v>95</v>
      </c>
      <c r="B100" s="216" t="s">
        <v>1940</v>
      </c>
      <c r="C100" s="216">
        <v>4</v>
      </c>
      <c r="D100" s="216">
        <v>4</v>
      </c>
      <c r="E100" s="216">
        <v>3</v>
      </c>
      <c r="F100" s="216">
        <v>3</v>
      </c>
      <c r="G100" s="217">
        <f t="shared" si="12"/>
        <v>17.5</v>
      </c>
      <c r="H100" s="218">
        <v>6</v>
      </c>
      <c r="I100" s="218">
        <v>9</v>
      </c>
      <c r="J100" s="218"/>
      <c r="K100" s="219">
        <f t="shared" si="13"/>
        <v>9</v>
      </c>
      <c r="L100" s="215">
        <v>17</v>
      </c>
      <c r="M100" s="215">
        <v>5</v>
      </c>
      <c r="N100" s="220">
        <f t="shared" si="14"/>
        <v>8.8000000000000007</v>
      </c>
      <c r="O100" s="214">
        <v>7</v>
      </c>
      <c r="P100" s="214">
        <v>4</v>
      </c>
      <c r="Q100" s="214">
        <v>7</v>
      </c>
      <c r="R100" s="221">
        <f t="shared" si="15"/>
        <v>3.6</v>
      </c>
      <c r="S100" s="216">
        <v>3</v>
      </c>
      <c r="T100" s="216">
        <v>4</v>
      </c>
      <c r="U100" s="216">
        <v>4</v>
      </c>
      <c r="V100" s="216">
        <v>3</v>
      </c>
      <c r="W100" s="222">
        <f t="shared" si="21"/>
        <v>3.5</v>
      </c>
      <c r="X100" s="216">
        <v>4</v>
      </c>
      <c r="Y100" s="216">
        <v>5</v>
      </c>
      <c r="Z100" s="216">
        <v>5</v>
      </c>
      <c r="AA100" s="216">
        <v>5</v>
      </c>
      <c r="AB100" s="223">
        <f t="shared" si="16"/>
        <v>4.75</v>
      </c>
      <c r="AC100" s="224">
        <f t="shared" si="17"/>
        <v>12.375</v>
      </c>
      <c r="AD100" s="216">
        <v>20</v>
      </c>
      <c r="AE100" s="216">
        <v>4</v>
      </c>
      <c r="AF100" s="225">
        <f t="shared" si="18"/>
        <v>28.799999999999997</v>
      </c>
      <c r="AG100" s="226">
        <f t="shared" si="19"/>
        <v>80.074999999999989</v>
      </c>
      <c r="AH100" s="227">
        <f t="shared" si="20"/>
        <v>4.125</v>
      </c>
    </row>
    <row r="101" spans="1:34" ht="15.75" x14ac:dyDescent="0.25">
      <c r="A101" s="214">
        <v>96</v>
      </c>
      <c r="B101" s="216" t="s">
        <v>1941</v>
      </c>
      <c r="C101" s="216">
        <v>4</v>
      </c>
      <c r="D101" s="216">
        <v>4</v>
      </c>
      <c r="E101" s="216">
        <v>4</v>
      </c>
      <c r="F101" s="216">
        <v>5</v>
      </c>
      <c r="G101" s="217">
        <f t="shared" si="12"/>
        <v>21.25</v>
      </c>
      <c r="H101" s="218">
        <v>7</v>
      </c>
      <c r="I101" s="218">
        <v>10</v>
      </c>
      <c r="J101" s="218"/>
      <c r="K101" s="219">
        <f t="shared" si="13"/>
        <v>10.199999999999999</v>
      </c>
      <c r="L101" s="215">
        <v>17</v>
      </c>
      <c r="M101" s="215">
        <v>5</v>
      </c>
      <c r="N101" s="220">
        <f t="shared" si="14"/>
        <v>8.8000000000000007</v>
      </c>
      <c r="O101" s="214">
        <v>7</v>
      </c>
      <c r="P101" s="214">
        <v>4</v>
      </c>
      <c r="Q101" s="214">
        <v>5</v>
      </c>
      <c r="R101" s="221">
        <f t="shared" si="15"/>
        <v>3.2</v>
      </c>
      <c r="S101" s="216">
        <v>5</v>
      </c>
      <c r="T101" s="216">
        <v>4</v>
      </c>
      <c r="U101" s="216">
        <v>5</v>
      </c>
      <c r="V101" s="216">
        <v>5</v>
      </c>
      <c r="W101" s="222">
        <f t="shared" si="21"/>
        <v>4.75</v>
      </c>
      <c r="X101" s="216">
        <v>4</v>
      </c>
      <c r="Y101" s="216">
        <v>5</v>
      </c>
      <c r="Z101" s="216">
        <v>4</v>
      </c>
      <c r="AA101" s="216">
        <v>4</v>
      </c>
      <c r="AB101" s="223">
        <f t="shared" si="16"/>
        <v>4.25</v>
      </c>
      <c r="AC101" s="224">
        <f t="shared" si="17"/>
        <v>13.5</v>
      </c>
      <c r="AD101" s="216">
        <v>13</v>
      </c>
      <c r="AE101" s="216">
        <v>4</v>
      </c>
      <c r="AF101" s="225">
        <f t="shared" si="18"/>
        <v>20.399999999999999</v>
      </c>
      <c r="AG101" s="226">
        <f t="shared" si="19"/>
        <v>77.349999999999994</v>
      </c>
      <c r="AH101" s="227">
        <f t="shared" si="20"/>
        <v>4.5</v>
      </c>
    </row>
    <row r="102" spans="1:34" ht="15.75" x14ac:dyDescent="0.25">
      <c r="A102" s="214">
        <v>97</v>
      </c>
      <c r="B102" s="216" t="s">
        <v>1942</v>
      </c>
      <c r="C102" s="216">
        <v>3</v>
      </c>
      <c r="D102" s="216">
        <v>3</v>
      </c>
      <c r="E102" s="216">
        <v>3</v>
      </c>
      <c r="F102" s="216">
        <v>4</v>
      </c>
      <c r="G102" s="217">
        <f t="shared" si="12"/>
        <v>16.25</v>
      </c>
      <c r="H102" s="218">
        <v>8</v>
      </c>
      <c r="I102" s="218">
        <v>8</v>
      </c>
      <c r="J102" s="218"/>
      <c r="K102" s="219">
        <f t="shared" si="13"/>
        <v>9.6</v>
      </c>
      <c r="L102" s="215">
        <v>18</v>
      </c>
      <c r="M102" s="215">
        <v>5</v>
      </c>
      <c r="N102" s="220">
        <f t="shared" si="14"/>
        <v>9.2000000000000011</v>
      </c>
      <c r="O102" s="214">
        <v>6</v>
      </c>
      <c r="P102" s="214">
        <v>7</v>
      </c>
      <c r="Q102" s="214">
        <v>8</v>
      </c>
      <c r="R102" s="221">
        <f t="shared" si="15"/>
        <v>4.2</v>
      </c>
      <c r="S102" s="216">
        <v>4</v>
      </c>
      <c r="T102" s="216">
        <v>4</v>
      </c>
      <c r="U102" s="216">
        <v>3</v>
      </c>
      <c r="V102" s="216">
        <v>4</v>
      </c>
      <c r="W102" s="222">
        <f t="shared" si="21"/>
        <v>3.75</v>
      </c>
      <c r="X102" s="216">
        <v>4</v>
      </c>
      <c r="Y102" s="216">
        <v>4</v>
      </c>
      <c r="Z102" s="216">
        <v>4</v>
      </c>
      <c r="AA102" s="216">
        <v>5</v>
      </c>
      <c r="AB102" s="223">
        <f t="shared" si="16"/>
        <v>4.25</v>
      </c>
      <c r="AC102" s="224">
        <f t="shared" si="17"/>
        <v>12</v>
      </c>
      <c r="AD102" s="216">
        <v>17</v>
      </c>
      <c r="AE102" s="216">
        <v>5</v>
      </c>
      <c r="AF102" s="225">
        <f t="shared" si="18"/>
        <v>26.4</v>
      </c>
      <c r="AG102" s="226">
        <f t="shared" si="19"/>
        <v>77.650000000000006</v>
      </c>
      <c r="AH102" s="227">
        <f t="shared" si="20"/>
        <v>4</v>
      </c>
    </row>
    <row r="103" spans="1:34" ht="15.75" x14ac:dyDescent="0.25">
      <c r="A103" s="214">
        <v>98</v>
      </c>
      <c r="B103" s="216" t="s">
        <v>1943</v>
      </c>
      <c r="C103" s="216">
        <v>4</v>
      </c>
      <c r="D103" s="216">
        <v>5</v>
      </c>
      <c r="E103" s="216">
        <v>5</v>
      </c>
      <c r="F103" s="216">
        <v>5</v>
      </c>
      <c r="G103" s="217">
        <f t="shared" si="12"/>
        <v>23.75</v>
      </c>
      <c r="H103" s="218">
        <v>5</v>
      </c>
      <c r="I103" s="218">
        <v>4</v>
      </c>
      <c r="J103" s="218"/>
      <c r="K103" s="219">
        <f t="shared" si="13"/>
        <v>5.3999999999999995</v>
      </c>
      <c r="L103" s="215">
        <v>5</v>
      </c>
      <c r="M103" s="215">
        <v>4</v>
      </c>
      <c r="N103" s="220">
        <f t="shared" si="14"/>
        <v>3.6</v>
      </c>
      <c r="O103" s="214">
        <v>3</v>
      </c>
      <c r="P103" s="214">
        <v>4</v>
      </c>
      <c r="Q103" s="214">
        <v>4</v>
      </c>
      <c r="R103" s="221">
        <f t="shared" si="15"/>
        <v>2.2000000000000002</v>
      </c>
      <c r="S103" s="216">
        <v>4</v>
      </c>
      <c r="T103" s="216">
        <v>5</v>
      </c>
      <c r="U103" s="216">
        <v>4</v>
      </c>
      <c r="V103" s="216">
        <v>5</v>
      </c>
      <c r="W103" s="222">
        <f t="shared" si="21"/>
        <v>4.5</v>
      </c>
      <c r="X103" s="216">
        <v>5</v>
      </c>
      <c r="Y103" s="216">
        <v>5</v>
      </c>
      <c r="Z103" s="216">
        <v>5</v>
      </c>
      <c r="AA103" s="216">
        <v>5</v>
      </c>
      <c r="AB103" s="223">
        <f t="shared" si="16"/>
        <v>5</v>
      </c>
      <c r="AC103" s="224">
        <f t="shared" si="17"/>
        <v>14.25</v>
      </c>
      <c r="AD103" s="216">
        <v>9</v>
      </c>
      <c r="AE103" s="216">
        <v>5</v>
      </c>
      <c r="AF103" s="225">
        <f t="shared" si="18"/>
        <v>16.8</v>
      </c>
      <c r="AG103" s="226">
        <f t="shared" si="19"/>
        <v>66</v>
      </c>
      <c r="AH103" s="227">
        <f t="shared" si="20"/>
        <v>4.75</v>
      </c>
    </row>
    <row r="104" spans="1:34" ht="15.75" x14ac:dyDescent="0.25">
      <c r="A104" s="214">
        <v>99</v>
      </c>
      <c r="B104" s="215" t="s">
        <v>1944</v>
      </c>
      <c r="C104" s="216">
        <v>5</v>
      </c>
      <c r="D104" s="216">
        <v>5</v>
      </c>
      <c r="E104" s="216">
        <v>4</v>
      </c>
      <c r="F104" s="216">
        <v>4</v>
      </c>
      <c r="G104" s="217">
        <f t="shared" si="12"/>
        <v>22.5</v>
      </c>
      <c r="H104" s="218">
        <v>8</v>
      </c>
      <c r="I104" s="218">
        <v>5</v>
      </c>
      <c r="J104" s="218"/>
      <c r="K104" s="219">
        <f t="shared" si="13"/>
        <v>7.8</v>
      </c>
      <c r="L104" s="215">
        <v>13</v>
      </c>
      <c r="M104" s="215">
        <v>3</v>
      </c>
      <c r="N104" s="220">
        <f t="shared" si="14"/>
        <v>6.4</v>
      </c>
      <c r="O104" s="214">
        <v>3</v>
      </c>
      <c r="P104" s="214">
        <v>1</v>
      </c>
      <c r="Q104" s="214">
        <v>4</v>
      </c>
      <c r="R104" s="221">
        <f t="shared" si="15"/>
        <v>1.6</v>
      </c>
      <c r="S104" s="216">
        <v>5</v>
      </c>
      <c r="T104" s="216">
        <v>5</v>
      </c>
      <c r="U104" s="216">
        <v>5</v>
      </c>
      <c r="V104" s="216">
        <v>4</v>
      </c>
      <c r="W104" s="222">
        <f t="shared" si="21"/>
        <v>4.75</v>
      </c>
      <c r="X104" s="216">
        <v>5</v>
      </c>
      <c r="Y104" s="216">
        <v>5</v>
      </c>
      <c r="Z104" s="216">
        <v>5</v>
      </c>
      <c r="AA104" s="216">
        <v>4</v>
      </c>
      <c r="AB104" s="223">
        <f t="shared" si="16"/>
        <v>4.75</v>
      </c>
      <c r="AC104" s="224">
        <f t="shared" si="17"/>
        <v>14.25</v>
      </c>
      <c r="AD104" s="216">
        <v>13</v>
      </c>
      <c r="AE104" s="216">
        <v>4</v>
      </c>
      <c r="AF104" s="225">
        <f t="shared" si="18"/>
        <v>20.399999999999999</v>
      </c>
      <c r="AG104" s="226">
        <f t="shared" si="19"/>
        <v>72.95</v>
      </c>
      <c r="AH104" s="227">
        <f t="shared" si="20"/>
        <v>4.75</v>
      </c>
    </row>
    <row r="105" spans="1:34" ht="15.75" x14ac:dyDescent="0.25">
      <c r="A105" s="214">
        <v>100</v>
      </c>
      <c r="B105" s="216" t="s">
        <v>1945</v>
      </c>
      <c r="C105" s="216">
        <v>5</v>
      </c>
      <c r="D105" s="216">
        <v>4</v>
      </c>
      <c r="E105" s="216">
        <v>4</v>
      </c>
      <c r="F105" s="216">
        <v>4</v>
      </c>
      <c r="G105" s="217">
        <f t="shared" si="12"/>
        <v>21.25</v>
      </c>
      <c r="H105" s="218">
        <v>5</v>
      </c>
      <c r="I105" s="218">
        <v>4</v>
      </c>
      <c r="J105" s="218"/>
      <c r="K105" s="219">
        <f t="shared" si="13"/>
        <v>5.3999999999999995</v>
      </c>
      <c r="L105" s="215">
        <v>9</v>
      </c>
      <c r="M105" s="215">
        <v>2</v>
      </c>
      <c r="N105" s="220">
        <f t="shared" si="14"/>
        <v>4.4000000000000004</v>
      </c>
      <c r="O105" s="214">
        <v>4</v>
      </c>
      <c r="P105" s="214">
        <v>2</v>
      </c>
      <c r="Q105" s="214">
        <v>5</v>
      </c>
      <c r="R105" s="221">
        <f t="shared" si="15"/>
        <v>2.2000000000000002</v>
      </c>
      <c r="S105" s="216">
        <v>5</v>
      </c>
      <c r="T105" s="216">
        <v>5</v>
      </c>
      <c r="U105" s="216">
        <v>5</v>
      </c>
      <c r="V105" s="216">
        <v>5</v>
      </c>
      <c r="W105" s="222">
        <f t="shared" si="21"/>
        <v>5</v>
      </c>
      <c r="X105" s="216">
        <v>5</v>
      </c>
      <c r="Y105" s="216">
        <v>5</v>
      </c>
      <c r="Z105" s="216">
        <v>5</v>
      </c>
      <c r="AA105" s="216">
        <v>5</v>
      </c>
      <c r="AB105" s="223">
        <f t="shared" si="16"/>
        <v>5</v>
      </c>
      <c r="AC105" s="224">
        <f t="shared" si="17"/>
        <v>15</v>
      </c>
      <c r="AD105" s="216">
        <v>11</v>
      </c>
      <c r="AE105" s="216">
        <v>4</v>
      </c>
      <c r="AF105" s="225">
        <f t="shared" si="18"/>
        <v>18</v>
      </c>
      <c r="AG105" s="226">
        <f t="shared" si="19"/>
        <v>66.25</v>
      </c>
      <c r="AH105" s="227">
        <f t="shared" si="20"/>
        <v>5</v>
      </c>
    </row>
    <row r="106" spans="1:34" ht="15.75" x14ac:dyDescent="0.25">
      <c r="A106" s="214">
        <v>101</v>
      </c>
      <c r="B106" s="216" t="s">
        <v>1946</v>
      </c>
      <c r="C106" s="216">
        <v>4</v>
      </c>
      <c r="D106" s="216">
        <v>5</v>
      </c>
      <c r="E106" s="216">
        <v>5</v>
      </c>
      <c r="F106" s="216">
        <v>5</v>
      </c>
      <c r="G106" s="217">
        <f t="shared" si="12"/>
        <v>23.75</v>
      </c>
      <c r="H106" s="218">
        <v>9</v>
      </c>
      <c r="I106" s="218">
        <v>13</v>
      </c>
      <c r="J106" s="218"/>
      <c r="K106" s="219">
        <f t="shared" si="13"/>
        <v>13.2</v>
      </c>
      <c r="L106" s="215">
        <v>18</v>
      </c>
      <c r="M106" s="215">
        <v>4</v>
      </c>
      <c r="N106" s="220">
        <f t="shared" si="14"/>
        <v>8.8000000000000007</v>
      </c>
      <c r="O106" s="214">
        <v>5</v>
      </c>
      <c r="P106" s="214">
        <v>5</v>
      </c>
      <c r="Q106" s="214">
        <v>5</v>
      </c>
      <c r="R106" s="221">
        <f t="shared" si="15"/>
        <v>3</v>
      </c>
      <c r="S106" s="216">
        <v>4</v>
      </c>
      <c r="T106" s="216">
        <v>5</v>
      </c>
      <c r="U106" s="216">
        <v>3</v>
      </c>
      <c r="V106" s="216">
        <v>5</v>
      </c>
      <c r="W106" s="222">
        <f t="shared" si="21"/>
        <v>4.25</v>
      </c>
      <c r="X106" s="216">
        <v>5</v>
      </c>
      <c r="Y106" s="216">
        <v>5</v>
      </c>
      <c r="Z106" s="216">
        <v>5</v>
      </c>
      <c r="AA106" s="216">
        <v>5</v>
      </c>
      <c r="AB106" s="236">
        <f t="shared" si="16"/>
        <v>5</v>
      </c>
      <c r="AC106" s="224">
        <f t="shared" si="17"/>
        <v>13.875</v>
      </c>
      <c r="AD106" s="216">
        <v>8</v>
      </c>
      <c r="AE106" s="216">
        <v>5</v>
      </c>
      <c r="AF106" s="225">
        <f t="shared" si="18"/>
        <v>15.6</v>
      </c>
      <c r="AG106" s="226">
        <f t="shared" si="19"/>
        <v>78.224999999999994</v>
      </c>
      <c r="AH106" s="227">
        <f t="shared" si="20"/>
        <v>4.625</v>
      </c>
    </row>
    <row r="107" spans="1:34" ht="15.75" x14ac:dyDescent="0.25">
      <c r="A107" s="214">
        <v>102</v>
      </c>
      <c r="B107" s="216" t="s">
        <v>1947</v>
      </c>
      <c r="C107" s="216">
        <v>5</v>
      </c>
      <c r="D107" s="216">
        <v>4</v>
      </c>
      <c r="E107" s="216">
        <v>4</v>
      </c>
      <c r="F107" s="216">
        <v>4</v>
      </c>
      <c r="G107" s="217">
        <f t="shared" si="12"/>
        <v>21.25</v>
      </c>
      <c r="H107" s="218">
        <v>8</v>
      </c>
      <c r="I107" s="218">
        <v>10</v>
      </c>
      <c r="J107" s="218"/>
      <c r="K107" s="219">
        <f t="shared" si="13"/>
        <v>10.799999999999999</v>
      </c>
      <c r="L107" s="215">
        <v>13</v>
      </c>
      <c r="M107" s="215">
        <v>5</v>
      </c>
      <c r="N107" s="220">
        <f t="shared" si="14"/>
        <v>7.2</v>
      </c>
      <c r="O107" s="214">
        <v>6</v>
      </c>
      <c r="P107" s="214">
        <v>4</v>
      </c>
      <c r="Q107" s="214">
        <v>6</v>
      </c>
      <c r="R107" s="221">
        <f t="shared" si="15"/>
        <v>3.2</v>
      </c>
      <c r="S107" s="216">
        <v>5</v>
      </c>
      <c r="T107" s="216">
        <v>4</v>
      </c>
      <c r="U107" s="216">
        <v>4</v>
      </c>
      <c r="V107" s="216">
        <v>4</v>
      </c>
      <c r="W107" s="222">
        <f t="shared" si="21"/>
        <v>4.25</v>
      </c>
      <c r="X107" s="216">
        <v>4</v>
      </c>
      <c r="Y107" s="216">
        <v>4</v>
      </c>
      <c r="Z107" s="216">
        <v>4</v>
      </c>
      <c r="AA107" s="216">
        <v>3</v>
      </c>
      <c r="AB107" s="223">
        <f t="shared" si="16"/>
        <v>3.75</v>
      </c>
      <c r="AC107" s="224">
        <f t="shared" si="17"/>
        <v>12</v>
      </c>
      <c r="AD107" s="216">
        <v>15</v>
      </c>
      <c r="AE107" s="216">
        <v>3</v>
      </c>
      <c r="AF107" s="225">
        <f t="shared" si="18"/>
        <v>21.599999999999998</v>
      </c>
      <c r="AG107" s="226">
        <f t="shared" si="19"/>
        <v>76.05</v>
      </c>
      <c r="AH107" s="227">
        <f t="shared" si="20"/>
        <v>4</v>
      </c>
    </row>
    <row r="108" spans="1:34" ht="15.75" x14ac:dyDescent="0.25">
      <c r="A108" s="214">
        <v>103</v>
      </c>
      <c r="B108" s="215" t="s">
        <v>1948</v>
      </c>
      <c r="C108" s="216">
        <v>5</v>
      </c>
      <c r="D108" s="216">
        <v>4</v>
      </c>
      <c r="E108" s="216">
        <v>4</v>
      </c>
      <c r="F108" s="216">
        <v>5</v>
      </c>
      <c r="G108" s="217">
        <f t="shared" si="12"/>
        <v>22.5</v>
      </c>
      <c r="H108" s="218">
        <v>7</v>
      </c>
      <c r="I108" s="218">
        <v>3</v>
      </c>
      <c r="J108" s="218"/>
      <c r="K108" s="219">
        <f t="shared" si="13"/>
        <v>6</v>
      </c>
      <c r="L108" s="215">
        <v>7</v>
      </c>
      <c r="M108" s="215">
        <v>2</v>
      </c>
      <c r="N108" s="220">
        <f t="shared" si="14"/>
        <v>3.6</v>
      </c>
      <c r="O108" s="214">
        <v>4</v>
      </c>
      <c r="P108" s="214">
        <v>3</v>
      </c>
      <c r="Q108" s="214">
        <v>3</v>
      </c>
      <c r="R108" s="221">
        <f t="shared" si="15"/>
        <v>2</v>
      </c>
      <c r="S108" s="216">
        <v>5</v>
      </c>
      <c r="T108" s="216">
        <v>5</v>
      </c>
      <c r="U108" s="216">
        <v>5</v>
      </c>
      <c r="V108" s="216">
        <v>5</v>
      </c>
      <c r="W108" s="222">
        <f t="shared" si="21"/>
        <v>5</v>
      </c>
      <c r="X108" s="216">
        <v>5</v>
      </c>
      <c r="Y108" s="216">
        <v>3</v>
      </c>
      <c r="Z108" s="216">
        <v>5</v>
      </c>
      <c r="AA108" s="216">
        <v>5</v>
      </c>
      <c r="AB108" s="223">
        <f t="shared" si="16"/>
        <v>4.5</v>
      </c>
      <c r="AC108" s="224">
        <f t="shared" si="17"/>
        <v>14.25</v>
      </c>
      <c r="AD108" s="216">
        <v>9</v>
      </c>
      <c r="AE108" s="216">
        <v>3</v>
      </c>
      <c r="AF108" s="225">
        <f t="shared" si="18"/>
        <v>14.399999999999999</v>
      </c>
      <c r="AG108" s="226">
        <f t="shared" si="19"/>
        <v>62.75</v>
      </c>
      <c r="AH108" s="227">
        <f t="shared" si="20"/>
        <v>4.75</v>
      </c>
    </row>
    <row r="109" spans="1:34" ht="15.75" x14ac:dyDescent="0.25">
      <c r="A109" s="214">
        <v>104</v>
      </c>
      <c r="B109" s="215" t="s">
        <v>1949</v>
      </c>
      <c r="C109" s="216">
        <v>5</v>
      </c>
      <c r="D109" s="216">
        <v>4</v>
      </c>
      <c r="E109" s="216">
        <v>4</v>
      </c>
      <c r="F109" s="216">
        <v>4</v>
      </c>
      <c r="G109" s="217">
        <f t="shared" si="12"/>
        <v>21.25</v>
      </c>
      <c r="H109" s="218">
        <v>7</v>
      </c>
      <c r="I109" s="218">
        <v>8</v>
      </c>
      <c r="J109" s="218"/>
      <c r="K109" s="219">
        <f t="shared" si="13"/>
        <v>9</v>
      </c>
      <c r="L109" s="215">
        <v>11</v>
      </c>
      <c r="M109" s="215">
        <v>1</v>
      </c>
      <c r="N109" s="220">
        <f t="shared" si="14"/>
        <v>4.8000000000000007</v>
      </c>
      <c r="O109" s="214">
        <v>6</v>
      </c>
      <c r="P109" s="214">
        <v>4</v>
      </c>
      <c r="Q109" s="214">
        <v>3</v>
      </c>
      <c r="R109" s="221">
        <f t="shared" si="15"/>
        <v>2.6</v>
      </c>
      <c r="S109" s="216">
        <v>4</v>
      </c>
      <c r="T109" s="216">
        <v>5</v>
      </c>
      <c r="U109" s="216">
        <v>5</v>
      </c>
      <c r="V109" s="216">
        <v>5</v>
      </c>
      <c r="W109" s="222">
        <f t="shared" si="21"/>
        <v>4.75</v>
      </c>
      <c r="X109" s="216">
        <v>4</v>
      </c>
      <c r="Y109" s="216">
        <v>2</v>
      </c>
      <c r="Z109" s="216">
        <v>4</v>
      </c>
      <c r="AA109" s="216">
        <v>4</v>
      </c>
      <c r="AB109" s="223">
        <f t="shared" si="16"/>
        <v>3.5</v>
      </c>
      <c r="AC109" s="224">
        <f t="shared" si="17"/>
        <v>12.375</v>
      </c>
      <c r="AD109" s="216">
        <v>13</v>
      </c>
      <c r="AE109" s="216">
        <v>3</v>
      </c>
      <c r="AF109" s="225">
        <f t="shared" si="18"/>
        <v>19.2</v>
      </c>
      <c r="AG109" s="226">
        <f t="shared" si="19"/>
        <v>69.224999999999994</v>
      </c>
      <c r="AH109" s="227">
        <f t="shared" si="20"/>
        <v>4.125</v>
      </c>
    </row>
    <row r="110" spans="1:34" ht="15.75" x14ac:dyDescent="0.25">
      <c r="A110" s="214">
        <v>105</v>
      </c>
      <c r="B110" s="216" t="s">
        <v>1950</v>
      </c>
      <c r="C110" s="216">
        <v>4</v>
      </c>
      <c r="D110" s="216">
        <v>4</v>
      </c>
      <c r="E110" s="216">
        <v>4</v>
      </c>
      <c r="F110" s="216">
        <v>4</v>
      </c>
      <c r="G110" s="217">
        <f t="shared" si="12"/>
        <v>20</v>
      </c>
      <c r="H110" s="218">
        <v>11</v>
      </c>
      <c r="I110" s="218">
        <v>8</v>
      </c>
      <c r="J110" s="218"/>
      <c r="K110" s="219">
        <f t="shared" si="13"/>
        <v>11.4</v>
      </c>
      <c r="L110" s="215">
        <v>20</v>
      </c>
      <c r="M110" s="215">
        <v>4</v>
      </c>
      <c r="N110" s="220">
        <f t="shared" si="14"/>
        <v>9.6000000000000014</v>
      </c>
      <c r="O110" s="214">
        <v>5</v>
      </c>
      <c r="P110" s="214">
        <v>7</v>
      </c>
      <c r="Q110" s="214">
        <v>7</v>
      </c>
      <c r="R110" s="221">
        <f t="shared" si="15"/>
        <v>3.8000000000000003</v>
      </c>
      <c r="S110" s="216">
        <v>5</v>
      </c>
      <c r="T110" s="216">
        <v>5</v>
      </c>
      <c r="U110" s="216">
        <v>4</v>
      </c>
      <c r="V110" s="216">
        <v>5</v>
      </c>
      <c r="W110" s="222">
        <f t="shared" si="21"/>
        <v>4.75</v>
      </c>
      <c r="X110" s="216">
        <v>4</v>
      </c>
      <c r="Y110" s="216">
        <v>3</v>
      </c>
      <c r="Z110" s="216">
        <v>4</v>
      </c>
      <c r="AA110" s="216">
        <v>5</v>
      </c>
      <c r="AB110" s="223">
        <f t="shared" si="16"/>
        <v>4</v>
      </c>
      <c r="AC110" s="224">
        <f t="shared" si="17"/>
        <v>13.125</v>
      </c>
      <c r="AD110" s="216">
        <v>16</v>
      </c>
      <c r="AE110" s="216">
        <v>4</v>
      </c>
      <c r="AF110" s="225">
        <f t="shared" si="18"/>
        <v>24</v>
      </c>
      <c r="AG110" s="226">
        <f t="shared" si="19"/>
        <v>81.924999999999997</v>
      </c>
      <c r="AH110" s="227">
        <f t="shared" si="20"/>
        <v>4.375</v>
      </c>
    </row>
    <row r="111" spans="1:34" ht="15.75" x14ac:dyDescent="0.25">
      <c r="A111" s="214">
        <v>106</v>
      </c>
      <c r="B111" s="216" t="s">
        <v>1951</v>
      </c>
      <c r="C111" s="216">
        <v>5</v>
      </c>
      <c r="D111" s="216">
        <v>5</v>
      </c>
      <c r="E111" s="216">
        <v>4</v>
      </c>
      <c r="F111" s="216">
        <v>4</v>
      </c>
      <c r="G111" s="217">
        <f t="shared" si="12"/>
        <v>22.5</v>
      </c>
      <c r="H111" s="218">
        <v>11</v>
      </c>
      <c r="I111" s="218">
        <v>8</v>
      </c>
      <c r="J111" s="218"/>
      <c r="K111" s="219">
        <f t="shared" si="13"/>
        <v>11.4</v>
      </c>
      <c r="L111" s="215">
        <v>20</v>
      </c>
      <c r="M111" s="215">
        <v>4</v>
      </c>
      <c r="N111" s="220">
        <f t="shared" si="14"/>
        <v>9.6000000000000014</v>
      </c>
      <c r="O111" s="214">
        <v>5</v>
      </c>
      <c r="P111" s="214">
        <v>7</v>
      </c>
      <c r="Q111" s="214">
        <v>7</v>
      </c>
      <c r="R111" s="221">
        <f t="shared" si="15"/>
        <v>3.8000000000000003</v>
      </c>
      <c r="S111" s="216">
        <v>5</v>
      </c>
      <c r="T111" s="216">
        <v>5</v>
      </c>
      <c r="U111" s="216">
        <v>4</v>
      </c>
      <c r="V111" s="216">
        <v>5</v>
      </c>
      <c r="W111" s="222">
        <f t="shared" si="21"/>
        <v>4.75</v>
      </c>
      <c r="X111" s="216">
        <v>5</v>
      </c>
      <c r="Y111" s="216">
        <v>5</v>
      </c>
      <c r="Z111" s="216">
        <v>5</v>
      </c>
      <c r="AA111" s="216">
        <v>5</v>
      </c>
      <c r="AB111" s="223">
        <f t="shared" si="16"/>
        <v>5</v>
      </c>
      <c r="AC111" s="224">
        <f t="shared" si="17"/>
        <v>14.625</v>
      </c>
      <c r="AD111" s="216">
        <v>15</v>
      </c>
      <c r="AE111" s="216">
        <v>3</v>
      </c>
      <c r="AF111" s="225">
        <f t="shared" si="18"/>
        <v>21.599999999999998</v>
      </c>
      <c r="AG111" s="226">
        <f t="shared" si="19"/>
        <v>83.524999999999991</v>
      </c>
      <c r="AH111" s="227">
        <f t="shared" si="20"/>
        <v>4.875</v>
      </c>
    </row>
    <row r="112" spans="1:34" ht="15.75" x14ac:dyDescent="0.25">
      <c r="A112" s="214">
        <v>107</v>
      </c>
      <c r="B112" s="216" t="s">
        <v>1952</v>
      </c>
      <c r="C112" s="216">
        <v>5</v>
      </c>
      <c r="D112" s="216">
        <v>5</v>
      </c>
      <c r="E112" s="216">
        <v>5</v>
      </c>
      <c r="F112" s="216">
        <v>5</v>
      </c>
      <c r="G112" s="217">
        <f t="shared" si="12"/>
        <v>25</v>
      </c>
      <c r="H112" s="218">
        <v>9</v>
      </c>
      <c r="I112" s="218">
        <v>7</v>
      </c>
      <c r="J112" s="218"/>
      <c r="K112" s="219">
        <f t="shared" si="13"/>
        <v>9.6</v>
      </c>
      <c r="L112" s="215">
        <v>14</v>
      </c>
      <c r="M112" s="215">
        <v>3</v>
      </c>
      <c r="N112" s="220">
        <f t="shared" si="14"/>
        <v>6.8000000000000007</v>
      </c>
      <c r="O112" s="214">
        <v>6</v>
      </c>
      <c r="P112" s="214">
        <v>5</v>
      </c>
      <c r="Q112" s="214">
        <v>4</v>
      </c>
      <c r="R112" s="221">
        <f t="shared" si="15"/>
        <v>3</v>
      </c>
      <c r="S112" s="216">
        <v>5</v>
      </c>
      <c r="T112" s="216">
        <v>5</v>
      </c>
      <c r="U112" s="216">
        <v>5</v>
      </c>
      <c r="V112" s="216">
        <v>5</v>
      </c>
      <c r="W112" s="222">
        <f t="shared" si="21"/>
        <v>5</v>
      </c>
      <c r="X112" s="216">
        <v>5</v>
      </c>
      <c r="Y112" s="216">
        <v>5</v>
      </c>
      <c r="Z112" s="216">
        <v>5</v>
      </c>
      <c r="AA112" s="216">
        <v>5</v>
      </c>
      <c r="AB112" s="223">
        <f t="shared" si="16"/>
        <v>5</v>
      </c>
      <c r="AC112" s="224">
        <f t="shared" si="17"/>
        <v>15</v>
      </c>
      <c r="AD112" s="216">
        <v>16</v>
      </c>
      <c r="AE112" s="216">
        <v>5</v>
      </c>
      <c r="AF112" s="225">
        <f t="shared" si="18"/>
        <v>25.2</v>
      </c>
      <c r="AG112" s="226">
        <f t="shared" si="19"/>
        <v>84.600000000000009</v>
      </c>
      <c r="AH112" s="227">
        <f t="shared" si="20"/>
        <v>5</v>
      </c>
    </row>
    <row r="113" spans="1:34" ht="15.75" x14ac:dyDescent="0.25">
      <c r="A113" s="214">
        <v>108</v>
      </c>
      <c r="B113" s="216" t="s">
        <v>1953</v>
      </c>
      <c r="C113" s="216">
        <v>5</v>
      </c>
      <c r="D113" s="216">
        <v>4</v>
      </c>
      <c r="E113" s="216">
        <v>4</v>
      </c>
      <c r="F113" s="216">
        <v>4</v>
      </c>
      <c r="G113" s="217">
        <f t="shared" si="12"/>
        <v>21.25</v>
      </c>
      <c r="H113" s="218">
        <v>7</v>
      </c>
      <c r="I113" s="218">
        <v>9</v>
      </c>
      <c r="J113" s="218"/>
      <c r="K113" s="219">
        <f t="shared" si="13"/>
        <v>9.6</v>
      </c>
      <c r="L113" s="215">
        <v>14</v>
      </c>
      <c r="M113" s="215">
        <v>4</v>
      </c>
      <c r="N113" s="220">
        <f t="shared" si="14"/>
        <v>7.2</v>
      </c>
      <c r="O113" s="214">
        <v>5</v>
      </c>
      <c r="P113" s="214">
        <v>4</v>
      </c>
      <c r="Q113" s="214">
        <v>7</v>
      </c>
      <c r="R113" s="221">
        <f t="shared" si="15"/>
        <v>3.2</v>
      </c>
      <c r="S113" s="216">
        <v>5</v>
      </c>
      <c r="T113" s="216">
        <v>4</v>
      </c>
      <c r="U113" s="216">
        <v>3</v>
      </c>
      <c r="V113" s="216">
        <v>5</v>
      </c>
      <c r="W113" s="222">
        <f t="shared" si="21"/>
        <v>4.25</v>
      </c>
      <c r="X113" s="216">
        <v>5</v>
      </c>
      <c r="Y113" s="216">
        <v>5</v>
      </c>
      <c r="Z113" s="216">
        <v>4</v>
      </c>
      <c r="AA113" s="216">
        <v>5</v>
      </c>
      <c r="AB113" s="223">
        <f t="shared" si="16"/>
        <v>4.75</v>
      </c>
      <c r="AC113" s="224">
        <f t="shared" si="17"/>
        <v>13.5</v>
      </c>
      <c r="AD113" s="216">
        <v>15</v>
      </c>
      <c r="AE113" s="216">
        <v>5</v>
      </c>
      <c r="AF113" s="225">
        <f t="shared" si="18"/>
        <v>24</v>
      </c>
      <c r="AG113" s="226">
        <f t="shared" si="19"/>
        <v>78.75</v>
      </c>
      <c r="AH113" s="227">
        <f t="shared" si="20"/>
        <v>4.5</v>
      </c>
    </row>
    <row r="114" spans="1:34" ht="15.75" x14ac:dyDescent="0.25">
      <c r="A114" s="214">
        <v>109</v>
      </c>
      <c r="B114" s="216" t="s">
        <v>1954</v>
      </c>
      <c r="C114" s="216">
        <v>3</v>
      </c>
      <c r="D114" s="216">
        <v>3</v>
      </c>
      <c r="E114" s="216">
        <v>5</v>
      </c>
      <c r="F114" s="216">
        <v>5</v>
      </c>
      <c r="G114" s="217">
        <f t="shared" si="12"/>
        <v>20</v>
      </c>
      <c r="H114" s="218">
        <v>4</v>
      </c>
      <c r="I114" s="218">
        <v>8</v>
      </c>
      <c r="J114" s="218"/>
      <c r="K114" s="219">
        <f t="shared" si="13"/>
        <v>7.1999999999999993</v>
      </c>
      <c r="L114" s="215">
        <v>10</v>
      </c>
      <c r="M114" s="215">
        <v>3</v>
      </c>
      <c r="N114" s="220">
        <f t="shared" si="14"/>
        <v>5.2</v>
      </c>
      <c r="O114" s="214">
        <v>5</v>
      </c>
      <c r="P114" s="214">
        <v>4</v>
      </c>
      <c r="Q114" s="214">
        <v>5</v>
      </c>
      <c r="R114" s="221">
        <f t="shared" si="15"/>
        <v>2.8000000000000003</v>
      </c>
      <c r="S114" s="216">
        <v>3</v>
      </c>
      <c r="T114" s="216">
        <v>4</v>
      </c>
      <c r="U114" s="216">
        <v>5</v>
      </c>
      <c r="V114" s="216">
        <v>5</v>
      </c>
      <c r="W114" s="222">
        <f t="shared" si="21"/>
        <v>4.25</v>
      </c>
      <c r="X114" s="216">
        <v>4</v>
      </c>
      <c r="Y114" s="216">
        <v>3</v>
      </c>
      <c r="Z114" s="216">
        <v>5</v>
      </c>
      <c r="AA114" s="216">
        <v>5</v>
      </c>
      <c r="AB114" s="223">
        <f t="shared" si="16"/>
        <v>4.25</v>
      </c>
      <c r="AC114" s="224">
        <f t="shared" si="17"/>
        <v>12.75</v>
      </c>
      <c r="AD114" s="216">
        <v>13</v>
      </c>
      <c r="AE114" s="216">
        <v>4</v>
      </c>
      <c r="AF114" s="225">
        <f t="shared" si="18"/>
        <v>20.399999999999999</v>
      </c>
      <c r="AG114" s="226">
        <f t="shared" si="19"/>
        <v>68.349999999999994</v>
      </c>
      <c r="AH114" s="227">
        <f t="shared" si="20"/>
        <v>4.25</v>
      </c>
    </row>
    <row r="115" spans="1:34" ht="15.75" x14ac:dyDescent="0.25">
      <c r="A115" s="214">
        <v>110</v>
      </c>
      <c r="B115" s="216" t="s">
        <v>1955</v>
      </c>
      <c r="C115" s="216">
        <v>5</v>
      </c>
      <c r="D115" s="216">
        <v>5</v>
      </c>
      <c r="E115" s="216">
        <v>5</v>
      </c>
      <c r="F115" s="216">
        <v>5</v>
      </c>
      <c r="G115" s="217">
        <f t="shared" si="12"/>
        <v>25</v>
      </c>
      <c r="H115" s="218">
        <v>10</v>
      </c>
      <c r="I115" s="218">
        <v>5</v>
      </c>
      <c r="J115" s="218"/>
      <c r="K115" s="219">
        <f t="shared" si="13"/>
        <v>9</v>
      </c>
      <c r="L115" s="215">
        <v>8</v>
      </c>
      <c r="M115" s="215">
        <v>3</v>
      </c>
      <c r="N115" s="220">
        <f t="shared" si="14"/>
        <v>4.4000000000000004</v>
      </c>
      <c r="O115" s="214">
        <v>6</v>
      </c>
      <c r="P115" s="214">
        <v>6</v>
      </c>
      <c r="Q115" s="214">
        <v>5</v>
      </c>
      <c r="R115" s="221">
        <f t="shared" si="15"/>
        <v>3.4000000000000004</v>
      </c>
      <c r="S115" s="216">
        <v>5</v>
      </c>
      <c r="T115" s="216">
        <v>5</v>
      </c>
      <c r="U115" s="216">
        <v>5</v>
      </c>
      <c r="V115" s="216">
        <v>5</v>
      </c>
      <c r="W115" s="222">
        <f t="shared" si="21"/>
        <v>5</v>
      </c>
      <c r="X115" s="216">
        <v>5</v>
      </c>
      <c r="Y115" s="216">
        <v>5</v>
      </c>
      <c r="Z115" s="216">
        <v>5</v>
      </c>
      <c r="AA115" s="216">
        <v>5</v>
      </c>
      <c r="AB115" s="223">
        <f t="shared" si="16"/>
        <v>5</v>
      </c>
      <c r="AC115" s="224">
        <f t="shared" si="17"/>
        <v>15</v>
      </c>
      <c r="AD115" s="216">
        <v>17</v>
      </c>
      <c r="AE115" s="216">
        <v>5</v>
      </c>
      <c r="AF115" s="225">
        <f t="shared" si="18"/>
        <v>26.4</v>
      </c>
      <c r="AG115" s="226">
        <f t="shared" si="19"/>
        <v>83.199999999999989</v>
      </c>
      <c r="AH115" s="227">
        <f t="shared" si="20"/>
        <v>5</v>
      </c>
    </row>
    <row r="116" spans="1:34" ht="15.75" x14ac:dyDescent="0.25">
      <c r="A116" s="214">
        <v>111</v>
      </c>
      <c r="B116" s="216" t="s">
        <v>1956</v>
      </c>
      <c r="C116" s="216">
        <v>4</v>
      </c>
      <c r="D116" s="216">
        <v>5</v>
      </c>
      <c r="E116" s="216">
        <v>4</v>
      </c>
      <c r="F116" s="216">
        <v>4</v>
      </c>
      <c r="G116" s="217">
        <f t="shared" si="12"/>
        <v>21.25</v>
      </c>
      <c r="H116" s="218">
        <v>9</v>
      </c>
      <c r="I116" s="218">
        <v>8</v>
      </c>
      <c r="J116" s="218"/>
      <c r="K116" s="219">
        <f t="shared" si="13"/>
        <v>10.199999999999999</v>
      </c>
      <c r="L116" s="215">
        <v>12</v>
      </c>
      <c r="M116" s="215">
        <v>4</v>
      </c>
      <c r="N116" s="220">
        <f t="shared" si="14"/>
        <v>6.4</v>
      </c>
      <c r="O116" s="214">
        <v>4</v>
      </c>
      <c r="P116" s="214">
        <v>7</v>
      </c>
      <c r="Q116" s="214">
        <v>3</v>
      </c>
      <c r="R116" s="221">
        <f t="shared" si="15"/>
        <v>2.8000000000000003</v>
      </c>
      <c r="S116" s="216">
        <v>4</v>
      </c>
      <c r="T116" s="216">
        <v>5</v>
      </c>
      <c r="U116" s="216">
        <v>3</v>
      </c>
      <c r="V116" s="216">
        <v>5</v>
      </c>
      <c r="W116" s="222">
        <f t="shared" si="21"/>
        <v>4.25</v>
      </c>
      <c r="X116" s="216">
        <v>5</v>
      </c>
      <c r="Y116" s="216">
        <v>5</v>
      </c>
      <c r="Z116" s="216">
        <v>5</v>
      </c>
      <c r="AA116" s="216">
        <v>5</v>
      </c>
      <c r="AB116" s="223">
        <f t="shared" si="16"/>
        <v>5</v>
      </c>
      <c r="AC116" s="224">
        <f t="shared" si="17"/>
        <v>13.875</v>
      </c>
      <c r="AD116" s="216">
        <v>16</v>
      </c>
      <c r="AE116" s="216">
        <v>1</v>
      </c>
      <c r="AF116" s="225">
        <f t="shared" si="18"/>
        <v>20.399999999999999</v>
      </c>
      <c r="AG116" s="226">
        <f t="shared" si="19"/>
        <v>74.924999999999997</v>
      </c>
      <c r="AH116" s="227">
        <f t="shared" si="20"/>
        <v>4.625</v>
      </c>
    </row>
    <row r="117" spans="1:34" ht="15.75" x14ac:dyDescent="0.25">
      <c r="A117" s="214">
        <v>112</v>
      </c>
      <c r="B117" s="216" t="s">
        <v>1957</v>
      </c>
      <c r="C117" s="216">
        <v>4</v>
      </c>
      <c r="D117" s="216">
        <v>4</v>
      </c>
      <c r="E117" s="216">
        <v>4</v>
      </c>
      <c r="F117" s="216">
        <v>4</v>
      </c>
      <c r="G117" s="217">
        <f t="shared" si="12"/>
        <v>20</v>
      </c>
      <c r="H117" s="218">
        <v>5</v>
      </c>
      <c r="I117" s="218">
        <v>7</v>
      </c>
      <c r="J117" s="218"/>
      <c r="K117" s="219">
        <f t="shared" si="13"/>
        <v>7.1999999999999993</v>
      </c>
      <c r="L117" s="215">
        <v>13</v>
      </c>
      <c r="M117" s="215">
        <v>4</v>
      </c>
      <c r="N117" s="220">
        <f t="shared" si="14"/>
        <v>6.8000000000000007</v>
      </c>
      <c r="O117" s="214">
        <v>4</v>
      </c>
      <c r="P117" s="214">
        <v>4</v>
      </c>
      <c r="Q117" s="214">
        <v>4</v>
      </c>
      <c r="R117" s="221">
        <f t="shared" si="15"/>
        <v>2.4000000000000004</v>
      </c>
      <c r="S117" s="216">
        <v>4</v>
      </c>
      <c r="T117" s="216">
        <v>4</v>
      </c>
      <c r="U117" s="216">
        <v>3</v>
      </c>
      <c r="V117" s="216">
        <v>3</v>
      </c>
      <c r="W117" s="222">
        <f t="shared" si="21"/>
        <v>3.5</v>
      </c>
      <c r="X117" s="216">
        <v>5</v>
      </c>
      <c r="Y117" s="216">
        <v>3</v>
      </c>
      <c r="Z117" s="216">
        <v>5</v>
      </c>
      <c r="AA117" s="216">
        <v>5</v>
      </c>
      <c r="AB117" s="223">
        <f t="shared" si="16"/>
        <v>4.5</v>
      </c>
      <c r="AC117" s="224">
        <f t="shared" si="17"/>
        <v>12</v>
      </c>
      <c r="AD117" s="216">
        <v>13</v>
      </c>
      <c r="AE117" s="216">
        <v>5</v>
      </c>
      <c r="AF117" s="225">
        <f t="shared" si="18"/>
        <v>21.599999999999998</v>
      </c>
      <c r="AG117" s="226">
        <f t="shared" si="19"/>
        <v>70</v>
      </c>
      <c r="AH117" s="227">
        <f t="shared" si="20"/>
        <v>4</v>
      </c>
    </row>
    <row r="118" spans="1:34" ht="15.75" x14ac:dyDescent="0.25">
      <c r="A118" s="214">
        <v>113</v>
      </c>
      <c r="B118" s="215" t="s">
        <v>1958</v>
      </c>
      <c r="C118" s="216">
        <v>4</v>
      </c>
      <c r="D118" s="216">
        <v>4</v>
      </c>
      <c r="E118" s="216">
        <v>4</v>
      </c>
      <c r="F118" s="216">
        <v>5</v>
      </c>
      <c r="G118" s="217">
        <f t="shared" si="12"/>
        <v>21.25</v>
      </c>
      <c r="H118" s="218">
        <v>8</v>
      </c>
      <c r="I118" s="218">
        <v>5</v>
      </c>
      <c r="J118" s="218"/>
      <c r="K118" s="219">
        <f t="shared" si="13"/>
        <v>7.8</v>
      </c>
      <c r="L118" s="215">
        <v>10</v>
      </c>
      <c r="M118" s="215">
        <v>4</v>
      </c>
      <c r="N118" s="220">
        <f t="shared" si="14"/>
        <v>5.6000000000000005</v>
      </c>
      <c r="O118" s="214">
        <v>5</v>
      </c>
      <c r="P118" s="214">
        <v>6</v>
      </c>
      <c r="Q118" s="214">
        <v>5</v>
      </c>
      <c r="R118" s="221">
        <f t="shared" si="15"/>
        <v>3.2</v>
      </c>
      <c r="S118" s="216">
        <v>4</v>
      </c>
      <c r="T118" s="216">
        <v>5</v>
      </c>
      <c r="U118" s="216">
        <v>4</v>
      </c>
      <c r="V118" s="216">
        <v>5</v>
      </c>
      <c r="W118" s="222">
        <f t="shared" si="21"/>
        <v>4.5</v>
      </c>
      <c r="X118" s="216">
        <v>3</v>
      </c>
      <c r="Y118" s="216">
        <v>4</v>
      </c>
      <c r="Z118" s="216">
        <v>4</v>
      </c>
      <c r="AA118" s="216">
        <v>5</v>
      </c>
      <c r="AB118" s="223">
        <f t="shared" si="16"/>
        <v>4</v>
      </c>
      <c r="AC118" s="224">
        <f t="shared" si="17"/>
        <v>12.75</v>
      </c>
      <c r="AD118" s="216">
        <v>12</v>
      </c>
      <c r="AE118" s="216">
        <v>4</v>
      </c>
      <c r="AF118" s="225">
        <f t="shared" si="18"/>
        <v>19.2</v>
      </c>
      <c r="AG118" s="226">
        <f t="shared" si="19"/>
        <v>69.8</v>
      </c>
      <c r="AH118" s="227">
        <f t="shared" si="20"/>
        <v>4.25</v>
      </c>
    </row>
    <row r="119" spans="1:34" ht="15.75" x14ac:dyDescent="0.25">
      <c r="A119" s="214">
        <v>114</v>
      </c>
      <c r="B119" s="215" t="s">
        <v>1959</v>
      </c>
      <c r="C119" s="216">
        <v>5</v>
      </c>
      <c r="D119" s="216">
        <v>5</v>
      </c>
      <c r="E119" s="216">
        <v>4</v>
      </c>
      <c r="F119" s="216">
        <v>4</v>
      </c>
      <c r="G119" s="217">
        <f t="shared" si="12"/>
        <v>22.5</v>
      </c>
      <c r="H119" s="218">
        <v>12</v>
      </c>
      <c r="I119" s="218">
        <v>12</v>
      </c>
      <c r="J119" s="218"/>
      <c r="K119" s="219">
        <f t="shared" si="13"/>
        <v>14.399999999999999</v>
      </c>
      <c r="L119" s="215">
        <v>16</v>
      </c>
      <c r="M119" s="215">
        <v>5</v>
      </c>
      <c r="N119" s="220">
        <f t="shared" si="14"/>
        <v>8.4</v>
      </c>
      <c r="O119" s="214">
        <v>6</v>
      </c>
      <c r="P119" s="214">
        <v>8</v>
      </c>
      <c r="Q119" s="214">
        <v>8</v>
      </c>
      <c r="R119" s="221">
        <f t="shared" si="15"/>
        <v>4.4000000000000004</v>
      </c>
      <c r="S119" s="216">
        <v>5</v>
      </c>
      <c r="T119" s="216">
        <v>5</v>
      </c>
      <c r="U119" s="216">
        <v>3</v>
      </c>
      <c r="V119" s="216">
        <v>4</v>
      </c>
      <c r="W119" s="222">
        <f t="shared" si="21"/>
        <v>4.25</v>
      </c>
      <c r="X119" s="216">
        <v>5</v>
      </c>
      <c r="Y119" s="216">
        <v>4</v>
      </c>
      <c r="Z119" s="216">
        <v>4</v>
      </c>
      <c r="AA119" s="216">
        <v>2</v>
      </c>
      <c r="AB119" s="223">
        <f t="shared" si="16"/>
        <v>3.75</v>
      </c>
      <c r="AC119" s="224">
        <f t="shared" si="17"/>
        <v>12</v>
      </c>
      <c r="AD119" s="216">
        <v>18</v>
      </c>
      <c r="AE119" s="216">
        <v>5</v>
      </c>
      <c r="AF119" s="225">
        <f t="shared" si="18"/>
        <v>27.599999999999998</v>
      </c>
      <c r="AG119" s="226">
        <f t="shared" si="19"/>
        <v>89.3</v>
      </c>
      <c r="AH119" s="227">
        <f t="shared" si="20"/>
        <v>4</v>
      </c>
    </row>
    <row r="120" spans="1:34" ht="15.75" x14ac:dyDescent="0.25">
      <c r="A120" s="214">
        <v>115</v>
      </c>
      <c r="B120" s="216" t="s">
        <v>1869</v>
      </c>
      <c r="C120" s="216">
        <v>4</v>
      </c>
      <c r="D120" s="216">
        <v>5</v>
      </c>
      <c r="E120" s="216">
        <v>4</v>
      </c>
      <c r="F120" s="216">
        <v>5</v>
      </c>
      <c r="G120" s="217">
        <f t="shared" si="12"/>
        <v>22.5</v>
      </c>
      <c r="H120" s="218">
        <v>5</v>
      </c>
      <c r="I120" s="218">
        <v>6</v>
      </c>
      <c r="J120" s="218"/>
      <c r="K120" s="219">
        <f t="shared" si="13"/>
        <v>6.6</v>
      </c>
      <c r="L120" s="215">
        <v>16</v>
      </c>
      <c r="M120" s="215">
        <v>5</v>
      </c>
      <c r="N120" s="220">
        <f t="shared" si="14"/>
        <v>8.4</v>
      </c>
      <c r="O120" s="214">
        <v>5</v>
      </c>
      <c r="P120" s="214">
        <v>4</v>
      </c>
      <c r="Q120" s="214">
        <v>5</v>
      </c>
      <c r="R120" s="221">
        <f t="shared" si="15"/>
        <v>2.8000000000000003</v>
      </c>
      <c r="S120" s="216">
        <v>4</v>
      </c>
      <c r="T120" s="216">
        <v>4</v>
      </c>
      <c r="U120" s="216">
        <v>4</v>
      </c>
      <c r="V120" s="216">
        <v>4</v>
      </c>
      <c r="W120" s="222">
        <f t="shared" si="21"/>
        <v>4</v>
      </c>
      <c r="X120" s="216">
        <v>4</v>
      </c>
      <c r="Y120" s="216">
        <v>5</v>
      </c>
      <c r="Z120" s="216">
        <v>5</v>
      </c>
      <c r="AA120" s="216">
        <v>5</v>
      </c>
      <c r="AB120" s="223">
        <f t="shared" si="16"/>
        <v>4.75</v>
      </c>
      <c r="AC120" s="224">
        <f t="shared" si="17"/>
        <v>13.125</v>
      </c>
      <c r="AD120" s="216">
        <v>16</v>
      </c>
      <c r="AE120" s="216">
        <v>5</v>
      </c>
      <c r="AF120" s="225">
        <f t="shared" si="18"/>
        <v>25.2</v>
      </c>
      <c r="AG120" s="226">
        <f t="shared" si="19"/>
        <v>78.625</v>
      </c>
      <c r="AH120" s="227">
        <f t="shared" si="20"/>
        <v>4.375</v>
      </c>
    </row>
    <row r="121" spans="1:34" ht="15.75" x14ac:dyDescent="0.25">
      <c r="A121" s="214">
        <v>116</v>
      </c>
      <c r="B121" s="216" t="s">
        <v>1960</v>
      </c>
      <c r="C121" s="216">
        <v>5</v>
      </c>
      <c r="D121" s="216">
        <v>4</v>
      </c>
      <c r="E121" s="216">
        <v>4</v>
      </c>
      <c r="F121" s="216">
        <v>4</v>
      </c>
      <c r="G121" s="217">
        <f t="shared" si="12"/>
        <v>21.25</v>
      </c>
      <c r="H121" s="218">
        <v>9</v>
      </c>
      <c r="I121" s="218">
        <v>9</v>
      </c>
      <c r="J121" s="218"/>
      <c r="K121" s="219">
        <f t="shared" si="13"/>
        <v>10.799999999999999</v>
      </c>
      <c r="L121" s="215">
        <v>14</v>
      </c>
      <c r="M121" s="215">
        <v>5</v>
      </c>
      <c r="N121" s="220">
        <f t="shared" si="14"/>
        <v>7.6000000000000005</v>
      </c>
      <c r="O121" s="214">
        <v>7</v>
      </c>
      <c r="P121" s="214">
        <v>5</v>
      </c>
      <c r="Q121" s="214">
        <v>7</v>
      </c>
      <c r="R121" s="221">
        <f t="shared" si="15"/>
        <v>3.8000000000000003</v>
      </c>
      <c r="S121" s="216">
        <v>4</v>
      </c>
      <c r="T121" s="216">
        <v>4</v>
      </c>
      <c r="U121" s="216">
        <v>3</v>
      </c>
      <c r="V121" s="216">
        <v>4</v>
      </c>
      <c r="W121" s="222">
        <f t="shared" si="21"/>
        <v>3.75</v>
      </c>
      <c r="X121" s="216">
        <v>5</v>
      </c>
      <c r="Y121" s="216">
        <v>4</v>
      </c>
      <c r="Z121" s="216">
        <v>3</v>
      </c>
      <c r="AA121" s="216">
        <v>5</v>
      </c>
      <c r="AB121" s="223">
        <f t="shared" si="16"/>
        <v>4.25</v>
      </c>
      <c r="AC121" s="224">
        <f t="shared" si="17"/>
        <v>12</v>
      </c>
      <c r="AD121" s="216">
        <v>18</v>
      </c>
      <c r="AE121" s="216">
        <v>4</v>
      </c>
      <c r="AF121" s="225">
        <f t="shared" si="18"/>
        <v>26.4</v>
      </c>
      <c r="AG121" s="226">
        <f t="shared" si="19"/>
        <v>81.849999999999994</v>
      </c>
      <c r="AH121" s="227">
        <f t="shared" si="20"/>
        <v>4</v>
      </c>
    </row>
    <row r="122" spans="1:34" ht="15.75" x14ac:dyDescent="0.25">
      <c r="A122" s="214">
        <v>117</v>
      </c>
      <c r="B122" s="216" t="s">
        <v>1961</v>
      </c>
      <c r="C122" s="216">
        <v>4</v>
      </c>
      <c r="D122" s="216">
        <v>5</v>
      </c>
      <c r="E122" s="216">
        <v>4</v>
      </c>
      <c r="F122" s="216">
        <v>4</v>
      </c>
      <c r="G122" s="217">
        <f t="shared" si="12"/>
        <v>21.25</v>
      </c>
      <c r="H122" s="218">
        <v>3</v>
      </c>
      <c r="I122" s="218">
        <v>4</v>
      </c>
      <c r="J122" s="218"/>
      <c r="K122" s="219">
        <f t="shared" si="13"/>
        <v>4.2</v>
      </c>
      <c r="L122" s="215">
        <v>5</v>
      </c>
      <c r="M122" s="215">
        <v>2</v>
      </c>
      <c r="N122" s="220">
        <f t="shared" si="14"/>
        <v>2.8000000000000003</v>
      </c>
      <c r="O122" s="214">
        <v>5</v>
      </c>
      <c r="P122" s="214">
        <v>2</v>
      </c>
      <c r="Q122" s="214">
        <v>4</v>
      </c>
      <c r="R122" s="221">
        <f t="shared" si="15"/>
        <v>2.2000000000000002</v>
      </c>
      <c r="S122" s="216">
        <v>4</v>
      </c>
      <c r="T122" s="216">
        <v>5</v>
      </c>
      <c r="U122" s="216">
        <v>4</v>
      </c>
      <c r="V122" s="216">
        <v>4</v>
      </c>
      <c r="W122" s="222">
        <f t="shared" si="21"/>
        <v>4.25</v>
      </c>
      <c r="X122" s="216">
        <v>3</v>
      </c>
      <c r="Y122" s="216">
        <v>5</v>
      </c>
      <c r="Z122" s="216">
        <v>4</v>
      </c>
      <c r="AA122" s="216">
        <v>5</v>
      </c>
      <c r="AB122" s="223">
        <f t="shared" si="16"/>
        <v>4.25</v>
      </c>
      <c r="AC122" s="224">
        <f t="shared" si="17"/>
        <v>12.75</v>
      </c>
      <c r="AD122" s="216">
        <v>15</v>
      </c>
      <c r="AE122" s="216">
        <v>5</v>
      </c>
      <c r="AF122" s="225">
        <f t="shared" si="18"/>
        <v>24</v>
      </c>
      <c r="AG122" s="226">
        <f t="shared" si="19"/>
        <v>67.2</v>
      </c>
      <c r="AH122" s="227">
        <f t="shared" si="20"/>
        <v>4.25</v>
      </c>
    </row>
    <row r="123" spans="1:34" ht="15.75" x14ac:dyDescent="0.25">
      <c r="A123" s="214">
        <v>118</v>
      </c>
      <c r="B123" s="216" t="s">
        <v>1962</v>
      </c>
      <c r="C123" s="216">
        <v>4</v>
      </c>
      <c r="D123" s="216">
        <v>5</v>
      </c>
      <c r="E123" s="216">
        <v>4</v>
      </c>
      <c r="F123" s="216">
        <v>4</v>
      </c>
      <c r="G123" s="217">
        <f t="shared" si="12"/>
        <v>21.25</v>
      </c>
      <c r="H123" s="218">
        <v>3</v>
      </c>
      <c r="I123" s="218">
        <v>4</v>
      </c>
      <c r="J123" s="218"/>
      <c r="K123" s="219">
        <f t="shared" si="13"/>
        <v>4.2</v>
      </c>
      <c r="L123" s="215">
        <v>11</v>
      </c>
      <c r="M123" s="215">
        <v>4</v>
      </c>
      <c r="N123" s="220">
        <f t="shared" si="14"/>
        <v>6</v>
      </c>
      <c r="O123" s="214">
        <v>5</v>
      </c>
      <c r="P123" s="214">
        <v>6</v>
      </c>
      <c r="Q123" s="214">
        <v>3</v>
      </c>
      <c r="R123" s="221">
        <f t="shared" si="15"/>
        <v>2.8000000000000003</v>
      </c>
      <c r="S123" s="216">
        <v>4</v>
      </c>
      <c r="T123" s="216">
        <v>5</v>
      </c>
      <c r="U123" s="216">
        <v>4</v>
      </c>
      <c r="V123" s="216">
        <v>4</v>
      </c>
      <c r="W123" s="222">
        <f t="shared" si="21"/>
        <v>4.25</v>
      </c>
      <c r="X123" s="216">
        <v>5</v>
      </c>
      <c r="Y123" s="216">
        <v>5</v>
      </c>
      <c r="Z123" s="216">
        <v>5</v>
      </c>
      <c r="AA123" s="216">
        <v>5</v>
      </c>
      <c r="AB123" s="223">
        <f t="shared" si="16"/>
        <v>5</v>
      </c>
      <c r="AC123" s="224">
        <f t="shared" si="17"/>
        <v>13.875</v>
      </c>
      <c r="AD123" s="216">
        <v>13</v>
      </c>
      <c r="AE123" s="216">
        <v>5</v>
      </c>
      <c r="AF123" s="225">
        <f t="shared" si="18"/>
        <v>21.599999999999998</v>
      </c>
      <c r="AG123" s="226">
        <f t="shared" si="19"/>
        <v>69.724999999999994</v>
      </c>
      <c r="AH123" s="227">
        <f t="shared" si="20"/>
        <v>4.625</v>
      </c>
    </row>
    <row r="124" spans="1:34" ht="15.75" x14ac:dyDescent="0.25">
      <c r="A124" s="214">
        <v>119</v>
      </c>
      <c r="B124" s="216" t="s">
        <v>1963</v>
      </c>
      <c r="C124" s="216">
        <v>5</v>
      </c>
      <c r="D124" s="216">
        <v>5</v>
      </c>
      <c r="E124" s="216">
        <v>5</v>
      </c>
      <c r="F124" s="216">
        <v>5</v>
      </c>
      <c r="G124" s="217">
        <f t="shared" si="12"/>
        <v>25</v>
      </c>
      <c r="H124" s="218">
        <v>6</v>
      </c>
      <c r="I124" s="218">
        <v>6</v>
      </c>
      <c r="J124" s="218"/>
      <c r="K124" s="219">
        <f t="shared" si="13"/>
        <v>7.1999999999999993</v>
      </c>
      <c r="L124" s="215">
        <v>7</v>
      </c>
      <c r="M124" s="215">
        <v>4</v>
      </c>
      <c r="N124" s="220">
        <f t="shared" si="14"/>
        <v>4.4000000000000004</v>
      </c>
      <c r="O124" s="214">
        <v>5</v>
      </c>
      <c r="P124" s="214">
        <v>6</v>
      </c>
      <c r="Q124" s="214">
        <v>5</v>
      </c>
      <c r="R124" s="221">
        <f t="shared" si="15"/>
        <v>3.2</v>
      </c>
      <c r="S124" s="216">
        <v>5</v>
      </c>
      <c r="T124" s="216">
        <v>5</v>
      </c>
      <c r="U124" s="216">
        <v>5</v>
      </c>
      <c r="V124" s="216">
        <v>5</v>
      </c>
      <c r="W124" s="222">
        <f t="shared" si="21"/>
        <v>5</v>
      </c>
      <c r="X124" s="216">
        <v>4</v>
      </c>
      <c r="Y124" s="216">
        <v>5</v>
      </c>
      <c r="Z124" s="216">
        <v>5</v>
      </c>
      <c r="AA124" s="216">
        <v>5</v>
      </c>
      <c r="AB124" s="223">
        <f t="shared" si="16"/>
        <v>4.75</v>
      </c>
      <c r="AC124" s="224">
        <f t="shared" si="17"/>
        <v>14.625</v>
      </c>
      <c r="AD124" s="216">
        <v>11</v>
      </c>
      <c r="AE124" s="216">
        <v>3</v>
      </c>
      <c r="AF124" s="225">
        <f t="shared" si="18"/>
        <v>16.8</v>
      </c>
      <c r="AG124" s="226">
        <f t="shared" si="19"/>
        <v>71.225000000000009</v>
      </c>
      <c r="AH124" s="227">
        <f t="shared" si="20"/>
        <v>4.875</v>
      </c>
    </row>
    <row r="125" spans="1:34" ht="15.75" x14ac:dyDescent="0.25">
      <c r="A125" s="214">
        <v>120</v>
      </c>
      <c r="B125" s="216" t="s">
        <v>1964</v>
      </c>
      <c r="C125" s="216">
        <v>4</v>
      </c>
      <c r="D125" s="216">
        <v>4</v>
      </c>
      <c r="E125" s="216">
        <v>4</v>
      </c>
      <c r="F125" s="216">
        <v>4</v>
      </c>
      <c r="G125" s="217">
        <f t="shared" si="12"/>
        <v>20</v>
      </c>
      <c r="H125" s="218">
        <v>9</v>
      </c>
      <c r="I125" s="218">
        <v>11</v>
      </c>
      <c r="J125" s="218"/>
      <c r="K125" s="219">
        <f t="shared" si="13"/>
        <v>12</v>
      </c>
      <c r="L125" s="215">
        <v>19</v>
      </c>
      <c r="M125" s="215">
        <v>5</v>
      </c>
      <c r="N125" s="220">
        <f t="shared" si="14"/>
        <v>9.6000000000000014</v>
      </c>
      <c r="O125" s="214">
        <v>6</v>
      </c>
      <c r="P125" s="214">
        <v>6</v>
      </c>
      <c r="Q125" s="214">
        <v>3</v>
      </c>
      <c r="R125" s="221">
        <f t="shared" si="15"/>
        <v>3</v>
      </c>
      <c r="S125" s="216">
        <v>5</v>
      </c>
      <c r="T125" s="216">
        <v>5</v>
      </c>
      <c r="U125" s="216">
        <v>5</v>
      </c>
      <c r="V125" s="216">
        <v>3</v>
      </c>
      <c r="W125" s="222">
        <f t="shared" si="21"/>
        <v>4.5</v>
      </c>
      <c r="X125" s="216">
        <v>5</v>
      </c>
      <c r="Y125" s="216">
        <v>5</v>
      </c>
      <c r="Z125" s="216">
        <v>5</v>
      </c>
      <c r="AA125" s="216">
        <v>4</v>
      </c>
      <c r="AB125" s="223">
        <f t="shared" si="16"/>
        <v>4.75</v>
      </c>
      <c r="AC125" s="224">
        <f t="shared" si="17"/>
        <v>13.875</v>
      </c>
      <c r="AD125" s="216">
        <v>17</v>
      </c>
      <c r="AE125" s="216">
        <v>5</v>
      </c>
      <c r="AF125" s="225">
        <f t="shared" si="18"/>
        <v>26.4</v>
      </c>
      <c r="AG125" s="226">
        <f t="shared" si="19"/>
        <v>84.875</v>
      </c>
      <c r="AH125" s="227">
        <f t="shared" si="20"/>
        <v>4.625</v>
      </c>
    </row>
    <row r="126" spans="1:34" ht="15.75" x14ac:dyDescent="0.25">
      <c r="A126" s="214">
        <v>121</v>
      </c>
      <c r="B126" s="216" t="s">
        <v>1965</v>
      </c>
      <c r="C126" s="216">
        <v>4</v>
      </c>
      <c r="D126" s="216">
        <v>4</v>
      </c>
      <c r="E126" s="216">
        <v>4</v>
      </c>
      <c r="F126" s="216">
        <v>4</v>
      </c>
      <c r="G126" s="217">
        <f t="shared" si="12"/>
        <v>20</v>
      </c>
      <c r="H126" s="218">
        <v>15</v>
      </c>
      <c r="I126" s="218">
        <v>11</v>
      </c>
      <c r="J126" s="218"/>
      <c r="K126" s="219">
        <f t="shared" si="13"/>
        <v>15.6</v>
      </c>
      <c r="L126" s="215">
        <v>15</v>
      </c>
      <c r="M126" s="215">
        <v>5</v>
      </c>
      <c r="N126" s="220">
        <f t="shared" si="14"/>
        <v>8</v>
      </c>
      <c r="O126" s="214">
        <v>8</v>
      </c>
      <c r="P126" s="214">
        <v>2</v>
      </c>
      <c r="Q126" s="214">
        <v>9</v>
      </c>
      <c r="R126" s="221">
        <f>SUM(O126:Q126)*0.2</f>
        <v>3.8000000000000003</v>
      </c>
      <c r="S126" s="216">
        <v>4</v>
      </c>
      <c r="T126" s="216">
        <v>4</v>
      </c>
      <c r="U126" s="216">
        <v>5</v>
      </c>
      <c r="V126" s="216">
        <v>5</v>
      </c>
      <c r="W126" s="222">
        <f t="shared" si="21"/>
        <v>4.5</v>
      </c>
      <c r="X126" s="216">
        <v>4</v>
      </c>
      <c r="Y126" s="216">
        <v>3</v>
      </c>
      <c r="Z126" s="216">
        <v>4</v>
      </c>
      <c r="AA126" s="216">
        <v>5</v>
      </c>
      <c r="AB126" s="223">
        <f t="shared" si="16"/>
        <v>4</v>
      </c>
      <c r="AC126" s="224">
        <f t="shared" si="17"/>
        <v>12.75</v>
      </c>
      <c r="AD126" s="216">
        <v>16</v>
      </c>
      <c r="AE126" s="216">
        <v>4</v>
      </c>
      <c r="AF126" s="225">
        <f t="shared" si="18"/>
        <v>24</v>
      </c>
      <c r="AG126" s="226">
        <f t="shared" si="19"/>
        <v>84.15</v>
      </c>
      <c r="AH126" s="227">
        <f t="shared" si="20"/>
        <v>4.25</v>
      </c>
    </row>
    <row r="127" spans="1:34" ht="15.75" x14ac:dyDescent="0.25">
      <c r="A127" s="214">
        <v>122</v>
      </c>
      <c r="B127" s="216" t="s">
        <v>1966</v>
      </c>
      <c r="C127" s="216">
        <v>5</v>
      </c>
      <c r="D127" s="216">
        <v>5</v>
      </c>
      <c r="E127" s="216">
        <v>5</v>
      </c>
      <c r="F127" s="216">
        <v>5</v>
      </c>
      <c r="G127" s="217">
        <f t="shared" si="12"/>
        <v>25</v>
      </c>
      <c r="H127" s="218">
        <v>2</v>
      </c>
      <c r="I127" s="218">
        <v>5</v>
      </c>
      <c r="J127" s="218"/>
      <c r="K127" s="219">
        <f t="shared" si="13"/>
        <v>4.2</v>
      </c>
      <c r="L127" s="215">
        <v>8</v>
      </c>
      <c r="M127" s="215">
        <v>3</v>
      </c>
      <c r="N127" s="220">
        <f t="shared" si="14"/>
        <v>4.4000000000000004</v>
      </c>
      <c r="O127" s="214">
        <v>4</v>
      </c>
      <c r="P127" s="214">
        <v>3</v>
      </c>
      <c r="Q127" s="214">
        <v>4</v>
      </c>
      <c r="R127" s="221">
        <f>SUM(O127:Q127)*0.2</f>
        <v>2.2000000000000002</v>
      </c>
      <c r="S127" s="216">
        <v>5</v>
      </c>
      <c r="T127" s="216">
        <v>5</v>
      </c>
      <c r="U127" s="216">
        <v>5</v>
      </c>
      <c r="V127" s="216">
        <v>5</v>
      </c>
      <c r="W127" s="222">
        <f t="shared" si="21"/>
        <v>5</v>
      </c>
      <c r="X127" s="216">
        <v>5</v>
      </c>
      <c r="Y127" s="216">
        <v>5</v>
      </c>
      <c r="Z127" s="216">
        <v>5</v>
      </c>
      <c r="AA127" s="216">
        <v>5</v>
      </c>
      <c r="AB127" s="223">
        <f t="shared" si="16"/>
        <v>5</v>
      </c>
      <c r="AC127" s="224">
        <f t="shared" si="17"/>
        <v>15</v>
      </c>
      <c r="AD127" s="216">
        <v>12</v>
      </c>
      <c r="AE127" s="216">
        <v>5</v>
      </c>
      <c r="AF127" s="225">
        <f t="shared" si="18"/>
        <v>20.399999999999999</v>
      </c>
      <c r="AG127" s="226">
        <f t="shared" si="19"/>
        <v>71.2</v>
      </c>
      <c r="AH127" s="227">
        <f t="shared" si="20"/>
        <v>5</v>
      </c>
    </row>
    <row r="128" spans="1:34" ht="15.75" x14ac:dyDescent="0.25">
      <c r="A128" s="214">
        <v>123</v>
      </c>
      <c r="B128" s="216" t="s">
        <v>1967</v>
      </c>
      <c r="C128" s="216">
        <v>5</v>
      </c>
      <c r="D128" s="216">
        <v>5</v>
      </c>
      <c r="E128" s="216">
        <v>5</v>
      </c>
      <c r="F128" s="216">
        <v>4</v>
      </c>
      <c r="G128" s="217">
        <f t="shared" si="12"/>
        <v>23.75</v>
      </c>
      <c r="H128" s="218">
        <v>9</v>
      </c>
      <c r="I128" s="218">
        <v>6</v>
      </c>
      <c r="J128" s="218"/>
      <c r="K128" s="219">
        <f t="shared" si="13"/>
        <v>9</v>
      </c>
      <c r="L128" s="215">
        <v>14</v>
      </c>
      <c r="M128" s="215">
        <v>3</v>
      </c>
      <c r="N128" s="220">
        <f t="shared" si="14"/>
        <v>6.8000000000000007</v>
      </c>
      <c r="O128" s="214">
        <v>1</v>
      </c>
      <c r="P128" s="214">
        <v>3</v>
      </c>
      <c r="Q128" s="214">
        <v>5</v>
      </c>
      <c r="R128" s="221">
        <f t="shared" si="15"/>
        <v>1.8</v>
      </c>
      <c r="S128" s="216">
        <v>5</v>
      </c>
      <c r="T128" s="216">
        <v>5</v>
      </c>
      <c r="U128" s="216">
        <v>4</v>
      </c>
      <c r="V128" s="216">
        <v>5</v>
      </c>
      <c r="W128" s="222">
        <f t="shared" si="21"/>
        <v>4.75</v>
      </c>
      <c r="X128" s="216">
        <v>5</v>
      </c>
      <c r="Y128" s="216">
        <v>4</v>
      </c>
      <c r="Z128" s="216">
        <v>5</v>
      </c>
      <c r="AA128" s="216">
        <v>5</v>
      </c>
      <c r="AB128" s="223">
        <f t="shared" si="16"/>
        <v>4.75</v>
      </c>
      <c r="AC128" s="224">
        <f t="shared" si="17"/>
        <v>14.25</v>
      </c>
      <c r="AD128" s="216">
        <v>12</v>
      </c>
      <c r="AE128" s="216">
        <v>5</v>
      </c>
      <c r="AF128" s="225">
        <f t="shared" si="18"/>
        <v>20.399999999999999</v>
      </c>
      <c r="AG128" s="226">
        <f t="shared" si="19"/>
        <v>76</v>
      </c>
      <c r="AH128" s="227">
        <f t="shared" si="20"/>
        <v>4.75</v>
      </c>
    </row>
    <row r="129" spans="1:34" ht="15.75" x14ac:dyDescent="0.25">
      <c r="A129" s="214">
        <v>124</v>
      </c>
      <c r="B129" s="216" t="s">
        <v>1968</v>
      </c>
      <c r="C129" s="216">
        <v>5</v>
      </c>
      <c r="D129" s="216">
        <v>5</v>
      </c>
      <c r="E129" s="216">
        <v>5</v>
      </c>
      <c r="F129" s="216">
        <v>5</v>
      </c>
      <c r="G129" s="217">
        <f t="shared" si="12"/>
        <v>25</v>
      </c>
      <c r="H129" s="218">
        <v>6</v>
      </c>
      <c r="I129" s="218">
        <v>4</v>
      </c>
      <c r="J129" s="218"/>
      <c r="K129" s="219">
        <f t="shared" si="13"/>
        <v>6</v>
      </c>
      <c r="L129" s="215">
        <v>4</v>
      </c>
      <c r="M129" s="215">
        <v>4</v>
      </c>
      <c r="N129" s="220">
        <f t="shared" si="14"/>
        <v>3.2</v>
      </c>
      <c r="O129" s="214">
        <v>6</v>
      </c>
      <c r="P129" s="214">
        <v>5</v>
      </c>
      <c r="Q129" s="214">
        <v>6</v>
      </c>
      <c r="R129" s="221">
        <f t="shared" si="15"/>
        <v>3.4000000000000004</v>
      </c>
      <c r="S129" s="216">
        <v>5</v>
      </c>
      <c r="T129" s="216">
        <v>5</v>
      </c>
      <c r="U129" s="216">
        <v>5</v>
      </c>
      <c r="V129" s="216">
        <v>5</v>
      </c>
      <c r="W129" s="222">
        <f t="shared" si="21"/>
        <v>5</v>
      </c>
      <c r="X129" s="216">
        <v>5</v>
      </c>
      <c r="Y129" s="216">
        <v>5</v>
      </c>
      <c r="Z129" s="216">
        <v>5</v>
      </c>
      <c r="AA129" s="216">
        <v>5</v>
      </c>
      <c r="AB129" s="223">
        <f t="shared" si="16"/>
        <v>5</v>
      </c>
      <c r="AC129" s="224">
        <f t="shared" si="17"/>
        <v>15</v>
      </c>
      <c r="AD129" s="216">
        <v>8</v>
      </c>
      <c r="AE129" s="216">
        <v>5</v>
      </c>
      <c r="AF129" s="225">
        <f t="shared" si="18"/>
        <v>15.6</v>
      </c>
      <c r="AG129" s="226">
        <f t="shared" si="19"/>
        <v>68.2</v>
      </c>
      <c r="AH129" s="227">
        <f t="shared" si="20"/>
        <v>5</v>
      </c>
    </row>
    <row r="130" spans="1:34" ht="15.75" x14ac:dyDescent="0.25">
      <c r="A130" s="214">
        <v>125</v>
      </c>
      <c r="B130" s="216" t="s">
        <v>1969</v>
      </c>
      <c r="C130" s="216">
        <v>5</v>
      </c>
      <c r="D130" s="216">
        <v>4</v>
      </c>
      <c r="E130" s="216">
        <v>4</v>
      </c>
      <c r="F130" s="216">
        <v>5</v>
      </c>
      <c r="G130" s="217">
        <f t="shared" si="12"/>
        <v>22.5</v>
      </c>
      <c r="H130" s="218">
        <v>9</v>
      </c>
      <c r="I130" s="218">
        <v>6</v>
      </c>
      <c r="J130" s="218"/>
      <c r="K130" s="219">
        <f t="shared" si="13"/>
        <v>9</v>
      </c>
      <c r="L130" s="215">
        <v>10</v>
      </c>
      <c r="M130" s="215">
        <v>4</v>
      </c>
      <c r="N130" s="220">
        <f t="shared" si="14"/>
        <v>5.6000000000000005</v>
      </c>
      <c r="O130" s="214">
        <v>6</v>
      </c>
      <c r="P130" s="214">
        <v>3</v>
      </c>
      <c r="Q130" s="214">
        <v>5</v>
      </c>
      <c r="R130" s="221">
        <f t="shared" si="15"/>
        <v>2.8000000000000003</v>
      </c>
      <c r="S130" s="216">
        <v>5</v>
      </c>
      <c r="T130" s="216">
        <v>3</v>
      </c>
      <c r="U130" s="216">
        <v>2</v>
      </c>
      <c r="V130" s="216">
        <v>4</v>
      </c>
      <c r="W130" s="222">
        <f t="shared" si="21"/>
        <v>3.5</v>
      </c>
      <c r="X130" s="216">
        <v>5</v>
      </c>
      <c r="Y130" s="216">
        <v>5</v>
      </c>
      <c r="Z130" s="216">
        <v>5</v>
      </c>
      <c r="AA130" s="216">
        <v>5</v>
      </c>
      <c r="AB130" s="223">
        <f t="shared" si="16"/>
        <v>5</v>
      </c>
      <c r="AC130" s="224">
        <f t="shared" si="17"/>
        <v>12.75</v>
      </c>
      <c r="AD130" s="216">
        <v>14</v>
      </c>
      <c r="AE130" s="216">
        <v>4</v>
      </c>
      <c r="AF130" s="225">
        <f t="shared" si="18"/>
        <v>21.599999999999998</v>
      </c>
      <c r="AG130" s="226">
        <f t="shared" si="19"/>
        <v>74.25</v>
      </c>
      <c r="AH130" s="227">
        <f t="shared" si="20"/>
        <v>4.25</v>
      </c>
    </row>
    <row r="131" spans="1:34" ht="15.75" x14ac:dyDescent="0.25">
      <c r="A131" s="214">
        <v>126</v>
      </c>
      <c r="B131" s="216" t="s">
        <v>1970</v>
      </c>
      <c r="C131" s="216">
        <v>4</v>
      </c>
      <c r="D131" s="216">
        <v>4</v>
      </c>
      <c r="E131" s="216">
        <v>4</v>
      </c>
      <c r="F131" s="216">
        <v>4</v>
      </c>
      <c r="G131" s="217">
        <f t="shared" si="12"/>
        <v>20</v>
      </c>
      <c r="H131" s="218">
        <v>9</v>
      </c>
      <c r="I131" s="218">
        <v>9</v>
      </c>
      <c r="J131" s="218"/>
      <c r="K131" s="219">
        <f t="shared" si="13"/>
        <v>10.799999999999999</v>
      </c>
      <c r="L131" s="215">
        <v>12</v>
      </c>
      <c r="M131" s="215">
        <v>4</v>
      </c>
      <c r="N131" s="220">
        <f t="shared" si="14"/>
        <v>6.4</v>
      </c>
      <c r="O131" s="214">
        <v>7</v>
      </c>
      <c r="P131" s="214">
        <v>6</v>
      </c>
      <c r="Q131" s="214">
        <v>7</v>
      </c>
      <c r="R131" s="221">
        <f t="shared" si="15"/>
        <v>4</v>
      </c>
      <c r="S131" s="216">
        <v>4</v>
      </c>
      <c r="T131" s="216">
        <v>4</v>
      </c>
      <c r="U131" s="216">
        <v>3</v>
      </c>
      <c r="V131" s="216">
        <v>4</v>
      </c>
      <c r="W131" s="222">
        <f t="shared" si="21"/>
        <v>3.75</v>
      </c>
      <c r="X131" s="216">
        <v>5</v>
      </c>
      <c r="Y131" s="216">
        <v>5</v>
      </c>
      <c r="Z131" s="216">
        <v>5</v>
      </c>
      <c r="AA131" s="216">
        <v>5</v>
      </c>
      <c r="AB131" s="223">
        <f t="shared" si="16"/>
        <v>5</v>
      </c>
      <c r="AC131" s="224">
        <f t="shared" si="17"/>
        <v>13.125</v>
      </c>
      <c r="AD131" s="216">
        <v>14</v>
      </c>
      <c r="AE131" s="216">
        <v>5</v>
      </c>
      <c r="AF131" s="225">
        <f t="shared" si="18"/>
        <v>22.8</v>
      </c>
      <c r="AG131" s="226">
        <f t="shared" si="19"/>
        <v>77.125</v>
      </c>
      <c r="AH131" s="227">
        <f t="shared" si="20"/>
        <v>4.375</v>
      </c>
    </row>
    <row r="132" spans="1:34" ht="15.75" x14ac:dyDescent="0.25">
      <c r="A132" s="214">
        <v>127</v>
      </c>
      <c r="B132" s="216" t="s">
        <v>1971</v>
      </c>
      <c r="C132" s="216">
        <v>4</v>
      </c>
      <c r="D132" s="216">
        <v>4</v>
      </c>
      <c r="E132" s="216">
        <v>5</v>
      </c>
      <c r="F132" s="216">
        <v>5</v>
      </c>
      <c r="G132" s="217">
        <f t="shared" si="12"/>
        <v>22.5</v>
      </c>
      <c r="H132" s="218">
        <v>7</v>
      </c>
      <c r="I132" s="218">
        <v>8</v>
      </c>
      <c r="J132" s="218"/>
      <c r="K132" s="219">
        <f t="shared" si="13"/>
        <v>9</v>
      </c>
      <c r="L132" s="215">
        <v>18</v>
      </c>
      <c r="M132" s="215">
        <v>3</v>
      </c>
      <c r="N132" s="220">
        <f t="shared" si="14"/>
        <v>8.4</v>
      </c>
      <c r="O132" s="214">
        <v>7</v>
      </c>
      <c r="P132" s="214">
        <v>4</v>
      </c>
      <c r="Q132" s="214">
        <v>5</v>
      </c>
      <c r="R132" s="221">
        <f t="shared" si="15"/>
        <v>3.2</v>
      </c>
      <c r="S132" s="216">
        <v>5</v>
      </c>
      <c r="T132" s="216">
        <v>5</v>
      </c>
      <c r="U132" s="216">
        <v>5</v>
      </c>
      <c r="V132" s="216">
        <v>5</v>
      </c>
      <c r="W132" s="222">
        <f t="shared" si="21"/>
        <v>5</v>
      </c>
      <c r="X132" s="216">
        <v>4</v>
      </c>
      <c r="Y132" s="216">
        <v>5</v>
      </c>
      <c r="Z132" s="216">
        <v>5</v>
      </c>
      <c r="AA132" s="216">
        <v>5</v>
      </c>
      <c r="AB132" s="223">
        <f t="shared" si="16"/>
        <v>4.75</v>
      </c>
      <c r="AC132" s="224">
        <f t="shared" si="17"/>
        <v>14.625</v>
      </c>
      <c r="AD132" s="216">
        <v>18</v>
      </c>
      <c r="AE132" s="216">
        <v>5</v>
      </c>
      <c r="AF132" s="225">
        <f t="shared" si="18"/>
        <v>27.599999999999998</v>
      </c>
      <c r="AG132" s="226">
        <f t="shared" si="19"/>
        <v>85.325000000000003</v>
      </c>
      <c r="AH132" s="227">
        <f t="shared" si="20"/>
        <v>4.875</v>
      </c>
    </row>
    <row r="133" spans="1:34" ht="15.75" x14ac:dyDescent="0.25">
      <c r="A133" s="214">
        <v>128</v>
      </c>
      <c r="B133" s="216" t="s">
        <v>1972</v>
      </c>
      <c r="C133" s="216">
        <v>5</v>
      </c>
      <c r="D133" s="216">
        <v>5</v>
      </c>
      <c r="E133" s="216">
        <v>5</v>
      </c>
      <c r="F133" s="216">
        <v>5</v>
      </c>
      <c r="G133" s="217">
        <f t="shared" si="12"/>
        <v>25</v>
      </c>
      <c r="H133" s="218">
        <v>10</v>
      </c>
      <c r="I133" s="218">
        <v>8</v>
      </c>
      <c r="J133" s="218"/>
      <c r="K133" s="219">
        <f t="shared" si="13"/>
        <v>10.799999999999999</v>
      </c>
      <c r="L133" s="215">
        <v>13</v>
      </c>
      <c r="M133" s="215">
        <v>4</v>
      </c>
      <c r="N133" s="220">
        <f t="shared" si="14"/>
        <v>6.8000000000000007</v>
      </c>
      <c r="O133" s="214">
        <v>5</v>
      </c>
      <c r="P133" s="214">
        <v>6</v>
      </c>
      <c r="Q133" s="214">
        <v>6</v>
      </c>
      <c r="R133" s="221">
        <f t="shared" si="15"/>
        <v>3.4000000000000004</v>
      </c>
      <c r="S133" s="216">
        <v>5</v>
      </c>
      <c r="T133" s="216">
        <v>5</v>
      </c>
      <c r="U133" s="216">
        <v>5</v>
      </c>
      <c r="V133" s="216">
        <v>5</v>
      </c>
      <c r="W133" s="222">
        <f t="shared" si="21"/>
        <v>5</v>
      </c>
      <c r="X133" s="216">
        <v>5</v>
      </c>
      <c r="Y133" s="216">
        <v>5</v>
      </c>
      <c r="Z133" s="216">
        <v>5</v>
      </c>
      <c r="AA133" s="216">
        <v>5</v>
      </c>
      <c r="AB133" s="223">
        <f t="shared" si="16"/>
        <v>5</v>
      </c>
      <c r="AC133" s="224">
        <f t="shared" si="17"/>
        <v>15</v>
      </c>
      <c r="AD133" s="216">
        <v>18</v>
      </c>
      <c r="AE133" s="216">
        <v>5</v>
      </c>
      <c r="AF133" s="225">
        <f t="shared" si="18"/>
        <v>27.599999999999998</v>
      </c>
      <c r="AG133" s="226">
        <f t="shared" si="19"/>
        <v>88.6</v>
      </c>
      <c r="AH133" s="227">
        <f t="shared" si="20"/>
        <v>5</v>
      </c>
    </row>
    <row r="134" spans="1:34" ht="15.75" x14ac:dyDescent="0.25">
      <c r="A134" s="214">
        <v>129</v>
      </c>
      <c r="B134" s="216" t="s">
        <v>1973</v>
      </c>
      <c r="C134" s="216">
        <v>4</v>
      </c>
      <c r="D134" s="216">
        <v>4</v>
      </c>
      <c r="E134" s="216">
        <v>4</v>
      </c>
      <c r="F134" s="216">
        <v>4</v>
      </c>
      <c r="G134" s="217">
        <f t="shared" ref="G134:G197" si="22">SUM(C134:F134)/4*5</f>
        <v>20</v>
      </c>
      <c r="H134" s="218">
        <v>12</v>
      </c>
      <c r="I134" s="218">
        <v>12</v>
      </c>
      <c r="J134" s="218"/>
      <c r="K134" s="219">
        <f t="shared" ref="K134:K197" si="23">(H134+I134+J134)*0.6</f>
        <v>14.399999999999999</v>
      </c>
      <c r="L134" s="215">
        <v>20</v>
      </c>
      <c r="M134" s="215">
        <v>5</v>
      </c>
      <c r="N134" s="220">
        <f t="shared" ref="N134:N197" si="24">SUM(L134,M134)*0.4</f>
        <v>10</v>
      </c>
      <c r="O134" s="214">
        <v>6</v>
      </c>
      <c r="P134" s="214">
        <v>4</v>
      </c>
      <c r="Q134" s="214">
        <v>7</v>
      </c>
      <c r="R134" s="221">
        <f t="shared" ref="R134:R197" si="25">SUM(O134:Q134)*0.2</f>
        <v>3.4000000000000004</v>
      </c>
      <c r="S134" s="216">
        <v>3</v>
      </c>
      <c r="T134" s="216">
        <v>3</v>
      </c>
      <c r="U134" s="216">
        <v>5</v>
      </c>
      <c r="V134" s="216">
        <v>5</v>
      </c>
      <c r="W134" s="222">
        <f t="shared" si="21"/>
        <v>4</v>
      </c>
      <c r="X134" s="216">
        <v>4</v>
      </c>
      <c r="Y134" s="216">
        <v>4</v>
      </c>
      <c r="Z134" s="216">
        <v>5</v>
      </c>
      <c r="AA134" s="216">
        <v>5</v>
      </c>
      <c r="AB134" s="223">
        <f t="shared" ref="AB134:AB197" si="26">SUM(X134:AA134)/4</f>
        <v>4.5</v>
      </c>
      <c r="AC134" s="224">
        <f t="shared" ref="AC134:AC197" si="27">SUM(W134+AB134)/2*3</f>
        <v>12.75</v>
      </c>
      <c r="AD134" s="216">
        <v>16</v>
      </c>
      <c r="AE134" s="216">
        <v>5</v>
      </c>
      <c r="AF134" s="225">
        <f t="shared" ref="AF134:AF197" si="28">SUM(AD134:AE134)*1.2</f>
        <v>25.2</v>
      </c>
      <c r="AG134" s="226">
        <f t="shared" ref="AG134:AG197" si="29">SUM(G134,K134,N134,R134,AC134,AF134)</f>
        <v>85.75</v>
      </c>
      <c r="AH134" s="227">
        <f t="shared" ref="AH134:AH197" si="30">(W134+AB134)/2</f>
        <v>4.25</v>
      </c>
    </row>
    <row r="135" spans="1:34" ht="15.75" x14ac:dyDescent="0.25">
      <c r="A135" s="214">
        <v>130</v>
      </c>
      <c r="B135" s="216" t="s">
        <v>1974</v>
      </c>
      <c r="C135" s="216">
        <v>4</v>
      </c>
      <c r="D135" s="216">
        <v>3</v>
      </c>
      <c r="E135" s="216">
        <v>3</v>
      </c>
      <c r="F135" s="216">
        <v>3</v>
      </c>
      <c r="G135" s="217">
        <f t="shared" si="22"/>
        <v>16.25</v>
      </c>
      <c r="H135" s="218">
        <v>9</v>
      </c>
      <c r="I135" s="218">
        <v>11</v>
      </c>
      <c r="J135" s="218"/>
      <c r="K135" s="219">
        <f t="shared" si="23"/>
        <v>12</v>
      </c>
      <c r="L135" s="215">
        <v>12</v>
      </c>
      <c r="M135" s="215">
        <v>3</v>
      </c>
      <c r="N135" s="220">
        <f t="shared" si="24"/>
        <v>6</v>
      </c>
      <c r="O135" s="214">
        <v>6</v>
      </c>
      <c r="P135" s="214">
        <v>6</v>
      </c>
      <c r="Q135" s="214">
        <v>6</v>
      </c>
      <c r="R135" s="221">
        <f t="shared" si="25"/>
        <v>3.6</v>
      </c>
      <c r="S135" s="216">
        <v>4</v>
      </c>
      <c r="T135" s="216">
        <v>4</v>
      </c>
      <c r="U135" s="216">
        <v>4</v>
      </c>
      <c r="V135" s="216">
        <v>4</v>
      </c>
      <c r="W135" s="222">
        <f t="shared" si="21"/>
        <v>4</v>
      </c>
      <c r="X135" s="216">
        <v>5</v>
      </c>
      <c r="Y135" s="216">
        <v>5</v>
      </c>
      <c r="Z135" s="216">
        <v>4</v>
      </c>
      <c r="AA135" s="216">
        <v>5</v>
      </c>
      <c r="AB135" s="223">
        <f t="shared" si="26"/>
        <v>4.75</v>
      </c>
      <c r="AC135" s="224">
        <f t="shared" si="27"/>
        <v>13.125</v>
      </c>
      <c r="AD135" s="216">
        <v>15</v>
      </c>
      <c r="AE135" s="216">
        <v>4</v>
      </c>
      <c r="AF135" s="225">
        <f t="shared" si="28"/>
        <v>22.8</v>
      </c>
      <c r="AG135" s="226">
        <f t="shared" si="29"/>
        <v>73.775000000000006</v>
      </c>
      <c r="AH135" s="227">
        <f t="shared" si="30"/>
        <v>4.375</v>
      </c>
    </row>
    <row r="136" spans="1:34" ht="15.75" x14ac:dyDescent="0.25">
      <c r="A136" s="214">
        <v>131</v>
      </c>
      <c r="B136" s="216" t="s">
        <v>1975</v>
      </c>
      <c r="C136" s="216">
        <v>4</v>
      </c>
      <c r="D136" s="216">
        <v>4</v>
      </c>
      <c r="E136" s="216">
        <v>5</v>
      </c>
      <c r="F136" s="216">
        <v>5</v>
      </c>
      <c r="G136" s="217">
        <f t="shared" si="22"/>
        <v>22.5</v>
      </c>
      <c r="H136" s="218">
        <v>9</v>
      </c>
      <c r="I136" s="218">
        <v>10</v>
      </c>
      <c r="J136" s="218"/>
      <c r="K136" s="219">
        <f t="shared" si="23"/>
        <v>11.4</v>
      </c>
      <c r="L136" s="215">
        <v>12</v>
      </c>
      <c r="M136" s="215">
        <v>4</v>
      </c>
      <c r="N136" s="220">
        <f t="shared" si="24"/>
        <v>6.4</v>
      </c>
      <c r="O136" s="214">
        <v>5</v>
      </c>
      <c r="P136" s="214">
        <v>1</v>
      </c>
      <c r="Q136" s="214">
        <v>4</v>
      </c>
      <c r="R136" s="221">
        <f t="shared" si="25"/>
        <v>2</v>
      </c>
      <c r="S136" s="216">
        <v>3</v>
      </c>
      <c r="T136" s="216">
        <v>4</v>
      </c>
      <c r="U136" s="216">
        <v>5</v>
      </c>
      <c r="V136" s="216">
        <v>5</v>
      </c>
      <c r="W136" s="222">
        <f t="shared" si="21"/>
        <v>4.25</v>
      </c>
      <c r="X136" s="216">
        <v>4</v>
      </c>
      <c r="Y136" s="216">
        <v>5</v>
      </c>
      <c r="Z136" s="216">
        <v>5</v>
      </c>
      <c r="AA136" s="216">
        <v>5</v>
      </c>
      <c r="AB136" s="223">
        <f t="shared" si="26"/>
        <v>4.75</v>
      </c>
      <c r="AC136" s="224">
        <f t="shared" si="27"/>
        <v>13.5</v>
      </c>
      <c r="AD136" s="216">
        <v>10</v>
      </c>
      <c r="AE136" s="216">
        <v>3</v>
      </c>
      <c r="AF136" s="225">
        <f t="shared" si="28"/>
        <v>15.6</v>
      </c>
      <c r="AG136" s="226">
        <f t="shared" si="29"/>
        <v>71.399999999999991</v>
      </c>
      <c r="AH136" s="227">
        <f t="shared" si="30"/>
        <v>4.5</v>
      </c>
    </row>
    <row r="137" spans="1:34" ht="15.75" x14ac:dyDescent="0.25">
      <c r="A137" s="214">
        <v>132</v>
      </c>
      <c r="B137" s="216" t="s">
        <v>1976</v>
      </c>
      <c r="C137" s="216">
        <v>5</v>
      </c>
      <c r="D137" s="216">
        <v>5</v>
      </c>
      <c r="E137" s="216">
        <v>5</v>
      </c>
      <c r="F137" s="216">
        <v>5</v>
      </c>
      <c r="G137" s="217">
        <f t="shared" si="22"/>
        <v>25</v>
      </c>
      <c r="H137" s="218">
        <v>11</v>
      </c>
      <c r="I137" s="218">
        <v>9</v>
      </c>
      <c r="J137" s="218"/>
      <c r="K137" s="219">
        <f t="shared" si="23"/>
        <v>12</v>
      </c>
      <c r="L137" s="215">
        <v>18</v>
      </c>
      <c r="M137" s="215">
        <v>5</v>
      </c>
      <c r="N137" s="220">
        <f t="shared" si="24"/>
        <v>9.2000000000000011</v>
      </c>
      <c r="O137" s="214">
        <v>6</v>
      </c>
      <c r="P137" s="214">
        <v>8</v>
      </c>
      <c r="Q137" s="214">
        <v>5</v>
      </c>
      <c r="R137" s="221">
        <f t="shared" si="25"/>
        <v>3.8000000000000003</v>
      </c>
      <c r="S137" s="216">
        <v>5</v>
      </c>
      <c r="T137" s="216">
        <v>5</v>
      </c>
      <c r="U137" s="216">
        <v>5</v>
      </c>
      <c r="V137" s="216">
        <v>5</v>
      </c>
      <c r="W137" s="222">
        <f t="shared" si="21"/>
        <v>5</v>
      </c>
      <c r="X137" s="216">
        <v>5</v>
      </c>
      <c r="Y137" s="216">
        <v>5</v>
      </c>
      <c r="Z137" s="216">
        <v>5</v>
      </c>
      <c r="AA137" s="216">
        <v>5</v>
      </c>
      <c r="AB137" s="223">
        <f t="shared" si="26"/>
        <v>5</v>
      </c>
      <c r="AC137" s="224">
        <f t="shared" si="27"/>
        <v>15</v>
      </c>
      <c r="AD137" s="216">
        <v>17</v>
      </c>
      <c r="AE137" s="216">
        <v>1</v>
      </c>
      <c r="AF137" s="225">
        <f t="shared" si="28"/>
        <v>21.599999999999998</v>
      </c>
      <c r="AG137" s="226">
        <f t="shared" si="29"/>
        <v>86.6</v>
      </c>
      <c r="AH137" s="227">
        <f t="shared" si="30"/>
        <v>5</v>
      </c>
    </row>
    <row r="138" spans="1:34" ht="15.75" x14ac:dyDescent="0.25">
      <c r="A138" s="214">
        <v>133</v>
      </c>
      <c r="B138" s="216" t="s">
        <v>1977</v>
      </c>
      <c r="C138" s="216">
        <v>3</v>
      </c>
      <c r="D138" s="216">
        <v>3</v>
      </c>
      <c r="E138" s="216">
        <v>4</v>
      </c>
      <c r="F138" s="216">
        <v>4</v>
      </c>
      <c r="G138" s="217">
        <f t="shared" si="22"/>
        <v>17.5</v>
      </c>
      <c r="H138" s="218">
        <v>6</v>
      </c>
      <c r="I138" s="218">
        <v>9</v>
      </c>
      <c r="J138" s="218"/>
      <c r="K138" s="219">
        <f t="shared" si="23"/>
        <v>9</v>
      </c>
      <c r="L138" s="215">
        <v>12</v>
      </c>
      <c r="M138" s="215">
        <v>3</v>
      </c>
      <c r="N138" s="220">
        <f t="shared" si="24"/>
        <v>6</v>
      </c>
      <c r="O138" s="214">
        <v>6</v>
      </c>
      <c r="P138" s="214">
        <v>7</v>
      </c>
      <c r="Q138" s="214">
        <v>6</v>
      </c>
      <c r="R138" s="221">
        <f t="shared" si="25"/>
        <v>3.8000000000000003</v>
      </c>
      <c r="S138" s="216">
        <v>4</v>
      </c>
      <c r="T138" s="216">
        <v>5</v>
      </c>
      <c r="U138" s="216">
        <v>5</v>
      </c>
      <c r="V138" s="216">
        <v>5</v>
      </c>
      <c r="W138" s="222">
        <f t="shared" si="21"/>
        <v>4.75</v>
      </c>
      <c r="X138" s="216">
        <v>5</v>
      </c>
      <c r="Y138" s="216">
        <v>5</v>
      </c>
      <c r="Z138" s="216">
        <v>5</v>
      </c>
      <c r="AA138" s="216">
        <v>5</v>
      </c>
      <c r="AB138" s="223">
        <f t="shared" si="26"/>
        <v>5</v>
      </c>
      <c r="AC138" s="224">
        <f t="shared" si="27"/>
        <v>14.625</v>
      </c>
      <c r="AD138" s="216">
        <v>10</v>
      </c>
      <c r="AE138" s="216">
        <v>5</v>
      </c>
      <c r="AF138" s="225">
        <f t="shared" si="28"/>
        <v>18</v>
      </c>
      <c r="AG138" s="226">
        <f t="shared" si="29"/>
        <v>68.924999999999997</v>
      </c>
      <c r="AH138" s="227">
        <f t="shared" si="30"/>
        <v>4.875</v>
      </c>
    </row>
    <row r="139" spans="1:34" ht="15.75" x14ac:dyDescent="0.25">
      <c r="A139" s="214">
        <v>134</v>
      </c>
      <c r="B139" s="216" t="s">
        <v>1978</v>
      </c>
      <c r="C139" s="216">
        <v>4</v>
      </c>
      <c r="D139" s="216">
        <v>4</v>
      </c>
      <c r="E139" s="216">
        <v>4</v>
      </c>
      <c r="F139" s="216">
        <v>5</v>
      </c>
      <c r="G139" s="217">
        <f t="shared" si="22"/>
        <v>21.25</v>
      </c>
      <c r="H139" s="218">
        <v>11</v>
      </c>
      <c r="I139" s="218">
        <v>11</v>
      </c>
      <c r="J139" s="218"/>
      <c r="K139" s="219">
        <f t="shared" si="23"/>
        <v>13.2</v>
      </c>
      <c r="L139" s="215">
        <v>18</v>
      </c>
      <c r="M139" s="215">
        <v>3</v>
      </c>
      <c r="N139" s="220">
        <f t="shared" si="24"/>
        <v>8.4</v>
      </c>
      <c r="O139" s="214">
        <v>6</v>
      </c>
      <c r="P139" s="214">
        <v>8</v>
      </c>
      <c r="Q139" s="214">
        <v>7</v>
      </c>
      <c r="R139" s="221">
        <f t="shared" si="25"/>
        <v>4.2</v>
      </c>
      <c r="S139" s="216">
        <v>3</v>
      </c>
      <c r="T139" s="216">
        <v>4</v>
      </c>
      <c r="U139" s="216">
        <v>4</v>
      </c>
      <c r="V139" s="216">
        <v>5</v>
      </c>
      <c r="W139" s="222">
        <f t="shared" si="21"/>
        <v>4</v>
      </c>
      <c r="X139" s="216">
        <v>4</v>
      </c>
      <c r="Y139" s="216">
        <v>4</v>
      </c>
      <c r="Z139" s="216">
        <v>4</v>
      </c>
      <c r="AA139" s="216">
        <v>5</v>
      </c>
      <c r="AB139" s="223">
        <f t="shared" si="26"/>
        <v>4.25</v>
      </c>
      <c r="AC139" s="224">
        <f t="shared" si="27"/>
        <v>12.375</v>
      </c>
      <c r="AD139" s="216">
        <v>15</v>
      </c>
      <c r="AE139" s="216">
        <v>5</v>
      </c>
      <c r="AF139" s="225">
        <f t="shared" si="28"/>
        <v>24</v>
      </c>
      <c r="AG139" s="226">
        <f t="shared" si="29"/>
        <v>83.425000000000011</v>
      </c>
      <c r="AH139" s="227">
        <f t="shared" si="30"/>
        <v>4.125</v>
      </c>
    </row>
    <row r="140" spans="1:34" ht="15.75" x14ac:dyDescent="0.25">
      <c r="A140" s="214">
        <v>135</v>
      </c>
      <c r="B140" s="216" t="s">
        <v>1979</v>
      </c>
      <c r="C140" s="216">
        <v>4</v>
      </c>
      <c r="D140" s="216">
        <v>4</v>
      </c>
      <c r="E140" s="216">
        <v>4</v>
      </c>
      <c r="F140" s="216">
        <v>3</v>
      </c>
      <c r="G140" s="217">
        <f t="shared" si="22"/>
        <v>18.75</v>
      </c>
      <c r="H140" s="218">
        <v>7</v>
      </c>
      <c r="I140" s="218">
        <v>9</v>
      </c>
      <c r="J140" s="218"/>
      <c r="K140" s="219">
        <f t="shared" si="23"/>
        <v>9.6</v>
      </c>
      <c r="L140" s="215">
        <v>15</v>
      </c>
      <c r="M140" s="215">
        <v>5</v>
      </c>
      <c r="N140" s="220">
        <f t="shared" si="24"/>
        <v>8</v>
      </c>
      <c r="O140" s="214">
        <v>3</v>
      </c>
      <c r="P140" s="214">
        <v>6</v>
      </c>
      <c r="Q140" s="214">
        <v>7</v>
      </c>
      <c r="R140" s="221">
        <f t="shared" si="25"/>
        <v>3.2</v>
      </c>
      <c r="S140" s="216">
        <v>5</v>
      </c>
      <c r="T140" s="216">
        <v>4</v>
      </c>
      <c r="U140" s="216">
        <v>3</v>
      </c>
      <c r="V140" s="216">
        <v>3</v>
      </c>
      <c r="W140" s="222">
        <f t="shared" si="21"/>
        <v>3.75</v>
      </c>
      <c r="X140" s="216">
        <v>4</v>
      </c>
      <c r="Y140" s="216">
        <v>5</v>
      </c>
      <c r="Z140" s="216">
        <v>4</v>
      </c>
      <c r="AA140" s="216">
        <v>4</v>
      </c>
      <c r="AB140" s="223">
        <f t="shared" si="26"/>
        <v>4.25</v>
      </c>
      <c r="AC140" s="224">
        <f t="shared" si="27"/>
        <v>12</v>
      </c>
      <c r="AD140" s="216">
        <v>17</v>
      </c>
      <c r="AE140" s="216">
        <v>4</v>
      </c>
      <c r="AF140" s="225">
        <f t="shared" si="28"/>
        <v>25.2</v>
      </c>
      <c r="AG140" s="226">
        <f t="shared" si="29"/>
        <v>76.75</v>
      </c>
      <c r="AH140" s="227">
        <f t="shared" si="30"/>
        <v>4</v>
      </c>
    </row>
    <row r="141" spans="1:34" ht="15.75" x14ac:dyDescent="0.25">
      <c r="A141" s="214">
        <v>136</v>
      </c>
      <c r="B141" s="216" t="s">
        <v>1980</v>
      </c>
      <c r="C141" s="216">
        <v>5</v>
      </c>
      <c r="D141" s="216">
        <v>5</v>
      </c>
      <c r="E141" s="216">
        <v>5</v>
      </c>
      <c r="F141" s="216">
        <v>5</v>
      </c>
      <c r="G141" s="217">
        <f t="shared" si="22"/>
        <v>25</v>
      </c>
      <c r="H141" s="218">
        <v>8</v>
      </c>
      <c r="I141" s="218">
        <v>10</v>
      </c>
      <c r="J141" s="218"/>
      <c r="K141" s="219">
        <f t="shared" si="23"/>
        <v>10.799999999999999</v>
      </c>
      <c r="L141" s="215">
        <v>14</v>
      </c>
      <c r="M141" s="215">
        <v>1</v>
      </c>
      <c r="N141" s="220">
        <f t="shared" si="24"/>
        <v>6</v>
      </c>
      <c r="O141" s="214">
        <v>6</v>
      </c>
      <c r="P141" s="214">
        <v>3</v>
      </c>
      <c r="Q141" s="214">
        <v>3</v>
      </c>
      <c r="R141" s="221">
        <f t="shared" si="25"/>
        <v>2.4000000000000004</v>
      </c>
      <c r="S141" s="216">
        <v>5</v>
      </c>
      <c r="T141" s="216">
        <v>5</v>
      </c>
      <c r="U141" s="216">
        <v>5</v>
      </c>
      <c r="V141" s="216">
        <v>5</v>
      </c>
      <c r="W141" s="222">
        <f t="shared" si="21"/>
        <v>5</v>
      </c>
      <c r="X141" s="216">
        <v>4</v>
      </c>
      <c r="Y141" s="216">
        <v>5</v>
      </c>
      <c r="Z141" s="216">
        <v>5</v>
      </c>
      <c r="AA141" s="216">
        <v>5</v>
      </c>
      <c r="AB141" s="223">
        <f t="shared" si="26"/>
        <v>4.75</v>
      </c>
      <c r="AC141" s="224">
        <f t="shared" si="27"/>
        <v>14.625</v>
      </c>
      <c r="AD141" s="216">
        <v>16</v>
      </c>
      <c r="AE141" s="216">
        <v>4</v>
      </c>
      <c r="AF141" s="225">
        <f t="shared" si="28"/>
        <v>24</v>
      </c>
      <c r="AG141" s="226">
        <f t="shared" si="29"/>
        <v>82.824999999999989</v>
      </c>
      <c r="AH141" s="227">
        <f t="shared" si="30"/>
        <v>4.875</v>
      </c>
    </row>
    <row r="142" spans="1:34" ht="15.75" x14ac:dyDescent="0.25">
      <c r="A142" s="214">
        <v>137</v>
      </c>
      <c r="B142" s="216" t="s">
        <v>1981</v>
      </c>
      <c r="C142" s="216">
        <v>5</v>
      </c>
      <c r="D142" s="216">
        <v>5</v>
      </c>
      <c r="E142" s="216">
        <v>5</v>
      </c>
      <c r="F142" s="216">
        <v>5</v>
      </c>
      <c r="G142" s="217">
        <f t="shared" si="22"/>
        <v>25</v>
      </c>
      <c r="H142" s="218">
        <v>6</v>
      </c>
      <c r="I142" s="218">
        <v>5</v>
      </c>
      <c r="J142" s="218"/>
      <c r="K142" s="219">
        <f t="shared" si="23"/>
        <v>6.6</v>
      </c>
      <c r="L142" s="215">
        <v>5</v>
      </c>
      <c r="M142" s="215">
        <v>4</v>
      </c>
      <c r="N142" s="220">
        <f t="shared" si="24"/>
        <v>3.6</v>
      </c>
      <c r="O142" s="214">
        <v>5</v>
      </c>
      <c r="P142" s="214">
        <v>6</v>
      </c>
      <c r="Q142" s="214">
        <v>4</v>
      </c>
      <c r="R142" s="221">
        <f t="shared" si="25"/>
        <v>3</v>
      </c>
      <c r="S142" s="216">
        <v>5</v>
      </c>
      <c r="T142" s="216">
        <v>5</v>
      </c>
      <c r="U142" s="216">
        <v>5</v>
      </c>
      <c r="V142" s="216">
        <v>5</v>
      </c>
      <c r="W142" s="222">
        <f t="shared" si="21"/>
        <v>5</v>
      </c>
      <c r="X142" s="216">
        <v>5</v>
      </c>
      <c r="Y142" s="216">
        <v>5</v>
      </c>
      <c r="Z142" s="216">
        <v>5</v>
      </c>
      <c r="AA142" s="216">
        <v>5</v>
      </c>
      <c r="AB142" s="223">
        <f t="shared" si="26"/>
        <v>5</v>
      </c>
      <c r="AC142" s="224">
        <f t="shared" si="27"/>
        <v>15</v>
      </c>
      <c r="AD142" s="216">
        <v>16</v>
      </c>
      <c r="AE142" s="216">
        <v>4</v>
      </c>
      <c r="AF142" s="225">
        <f t="shared" si="28"/>
        <v>24</v>
      </c>
      <c r="AG142" s="226">
        <f t="shared" si="29"/>
        <v>77.2</v>
      </c>
      <c r="AH142" s="227">
        <f t="shared" si="30"/>
        <v>5</v>
      </c>
    </row>
    <row r="143" spans="1:34" ht="15.75" x14ac:dyDescent="0.25">
      <c r="A143" s="214">
        <v>138</v>
      </c>
      <c r="B143" s="216" t="s">
        <v>1982</v>
      </c>
      <c r="C143" s="216">
        <v>5</v>
      </c>
      <c r="D143" s="216">
        <v>5</v>
      </c>
      <c r="E143" s="216">
        <v>4</v>
      </c>
      <c r="F143" s="216">
        <v>4</v>
      </c>
      <c r="G143" s="217">
        <f t="shared" si="22"/>
        <v>22.5</v>
      </c>
      <c r="H143" s="218">
        <v>6</v>
      </c>
      <c r="I143" s="218">
        <v>5</v>
      </c>
      <c r="J143" s="218"/>
      <c r="K143" s="219">
        <f t="shared" si="23"/>
        <v>6.6</v>
      </c>
      <c r="L143" s="215">
        <v>12</v>
      </c>
      <c r="M143" s="215">
        <v>4</v>
      </c>
      <c r="N143" s="220">
        <f t="shared" si="24"/>
        <v>6.4</v>
      </c>
      <c r="O143" s="214">
        <v>3</v>
      </c>
      <c r="P143" s="214">
        <v>3</v>
      </c>
      <c r="Q143" s="214">
        <v>4</v>
      </c>
      <c r="R143" s="221">
        <f t="shared" si="25"/>
        <v>2</v>
      </c>
      <c r="S143" s="216">
        <v>5</v>
      </c>
      <c r="T143" s="216">
        <v>5</v>
      </c>
      <c r="U143" s="216">
        <v>5</v>
      </c>
      <c r="V143" s="216">
        <v>4</v>
      </c>
      <c r="W143" s="222">
        <f t="shared" si="21"/>
        <v>4.75</v>
      </c>
      <c r="X143" s="216">
        <v>4</v>
      </c>
      <c r="Y143" s="216">
        <v>5</v>
      </c>
      <c r="Z143" s="216">
        <v>5</v>
      </c>
      <c r="AA143" s="216">
        <v>5</v>
      </c>
      <c r="AB143" s="223">
        <f t="shared" si="26"/>
        <v>4.75</v>
      </c>
      <c r="AC143" s="224">
        <f t="shared" si="27"/>
        <v>14.25</v>
      </c>
      <c r="AD143" s="216">
        <v>11</v>
      </c>
      <c r="AE143" s="216">
        <v>5</v>
      </c>
      <c r="AF143" s="225">
        <f t="shared" si="28"/>
        <v>19.2</v>
      </c>
      <c r="AG143" s="226">
        <f t="shared" si="29"/>
        <v>70.95</v>
      </c>
      <c r="AH143" s="227">
        <f t="shared" si="30"/>
        <v>4.75</v>
      </c>
    </row>
    <row r="144" spans="1:34" ht="15.75" x14ac:dyDescent="0.25">
      <c r="A144" s="214">
        <v>139</v>
      </c>
      <c r="B144" s="216" t="s">
        <v>1983</v>
      </c>
      <c r="C144" s="216">
        <v>4</v>
      </c>
      <c r="D144" s="216">
        <v>4</v>
      </c>
      <c r="E144" s="216">
        <v>5</v>
      </c>
      <c r="F144" s="216">
        <v>5</v>
      </c>
      <c r="G144" s="217">
        <f t="shared" si="22"/>
        <v>22.5</v>
      </c>
      <c r="H144" s="218">
        <v>2</v>
      </c>
      <c r="I144" s="218">
        <v>6</v>
      </c>
      <c r="J144" s="218"/>
      <c r="K144" s="219">
        <f t="shared" si="23"/>
        <v>4.8</v>
      </c>
      <c r="L144" s="215">
        <v>16</v>
      </c>
      <c r="M144" s="215">
        <v>4</v>
      </c>
      <c r="N144" s="220">
        <f t="shared" si="24"/>
        <v>8</v>
      </c>
      <c r="O144" s="214">
        <v>3</v>
      </c>
      <c r="P144" s="214">
        <v>6</v>
      </c>
      <c r="Q144" s="214">
        <v>2</v>
      </c>
      <c r="R144" s="221">
        <f t="shared" si="25"/>
        <v>2.2000000000000002</v>
      </c>
      <c r="S144" s="216">
        <v>5</v>
      </c>
      <c r="T144" s="216">
        <v>4</v>
      </c>
      <c r="U144" s="216">
        <v>5</v>
      </c>
      <c r="V144" s="216">
        <v>5</v>
      </c>
      <c r="W144" s="222">
        <f t="shared" si="21"/>
        <v>4.75</v>
      </c>
      <c r="X144" s="216">
        <v>5</v>
      </c>
      <c r="Y144" s="216">
        <v>5</v>
      </c>
      <c r="Z144" s="216">
        <v>5</v>
      </c>
      <c r="AA144" s="216">
        <v>5</v>
      </c>
      <c r="AB144" s="223">
        <f t="shared" si="26"/>
        <v>5</v>
      </c>
      <c r="AC144" s="224">
        <f t="shared" si="27"/>
        <v>14.625</v>
      </c>
      <c r="AD144" s="216">
        <v>7</v>
      </c>
      <c r="AE144" s="216">
        <v>3</v>
      </c>
      <c r="AF144" s="225">
        <f t="shared" si="28"/>
        <v>12</v>
      </c>
      <c r="AG144" s="226">
        <f t="shared" si="29"/>
        <v>64.125</v>
      </c>
      <c r="AH144" s="227">
        <f t="shared" si="30"/>
        <v>4.875</v>
      </c>
    </row>
    <row r="145" spans="1:34" ht="15.75" x14ac:dyDescent="0.25">
      <c r="A145" s="214">
        <v>140</v>
      </c>
      <c r="B145" s="216" t="s">
        <v>1984</v>
      </c>
      <c r="C145" s="216">
        <v>3</v>
      </c>
      <c r="D145" s="216">
        <v>4</v>
      </c>
      <c r="E145" s="216">
        <v>4</v>
      </c>
      <c r="F145" s="216">
        <v>4</v>
      </c>
      <c r="G145" s="217">
        <f t="shared" si="22"/>
        <v>18.75</v>
      </c>
      <c r="H145" s="218">
        <v>6</v>
      </c>
      <c r="I145" s="218">
        <v>8</v>
      </c>
      <c r="J145" s="218"/>
      <c r="K145" s="219">
        <f t="shared" si="23"/>
        <v>8.4</v>
      </c>
      <c r="L145" s="215">
        <v>13</v>
      </c>
      <c r="M145" s="215">
        <v>4</v>
      </c>
      <c r="N145" s="220">
        <f t="shared" si="24"/>
        <v>6.8000000000000007</v>
      </c>
      <c r="O145" s="214">
        <v>6</v>
      </c>
      <c r="P145" s="214">
        <v>6</v>
      </c>
      <c r="Q145" s="214">
        <v>6</v>
      </c>
      <c r="R145" s="221">
        <f t="shared" si="25"/>
        <v>3.6</v>
      </c>
      <c r="S145" s="216">
        <v>3</v>
      </c>
      <c r="T145" s="216">
        <v>3</v>
      </c>
      <c r="U145" s="216">
        <v>4</v>
      </c>
      <c r="V145" s="216">
        <v>3</v>
      </c>
      <c r="W145" s="222">
        <f t="shared" si="21"/>
        <v>3.25</v>
      </c>
      <c r="X145" s="216">
        <v>5</v>
      </c>
      <c r="Y145" s="216">
        <v>5</v>
      </c>
      <c r="Z145" s="216">
        <v>5</v>
      </c>
      <c r="AA145" s="216">
        <v>5</v>
      </c>
      <c r="AB145" s="223">
        <f t="shared" si="26"/>
        <v>5</v>
      </c>
      <c r="AC145" s="224">
        <f t="shared" si="27"/>
        <v>12.375</v>
      </c>
      <c r="AD145" s="216">
        <v>14</v>
      </c>
      <c r="AE145" s="216">
        <v>5</v>
      </c>
      <c r="AF145" s="225">
        <f t="shared" si="28"/>
        <v>22.8</v>
      </c>
      <c r="AG145" s="226">
        <f t="shared" si="29"/>
        <v>72.725000000000009</v>
      </c>
      <c r="AH145" s="227">
        <f t="shared" si="30"/>
        <v>4.125</v>
      </c>
    </row>
    <row r="146" spans="1:34" ht="15.75" x14ac:dyDescent="0.25">
      <c r="A146" s="214">
        <v>141</v>
      </c>
      <c r="B146" s="216" t="s">
        <v>1985</v>
      </c>
      <c r="C146" s="216">
        <v>5</v>
      </c>
      <c r="D146" s="216">
        <v>5</v>
      </c>
      <c r="E146" s="216">
        <v>5</v>
      </c>
      <c r="F146" s="216">
        <v>5</v>
      </c>
      <c r="G146" s="217">
        <f t="shared" si="22"/>
        <v>25</v>
      </c>
      <c r="H146" s="218">
        <v>9</v>
      </c>
      <c r="I146" s="218">
        <v>13</v>
      </c>
      <c r="J146" s="218"/>
      <c r="K146" s="219">
        <f t="shared" si="23"/>
        <v>13.2</v>
      </c>
      <c r="L146" s="215">
        <v>17</v>
      </c>
      <c r="M146" s="215">
        <v>5</v>
      </c>
      <c r="N146" s="220">
        <f t="shared" si="24"/>
        <v>8.8000000000000007</v>
      </c>
      <c r="O146" s="214">
        <v>7</v>
      </c>
      <c r="P146" s="214">
        <v>6</v>
      </c>
      <c r="Q146" s="214">
        <v>7</v>
      </c>
      <c r="R146" s="221">
        <f t="shared" si="25"/>
        <v>4</v>
      </c>
      <c r="S146" s="216">
        <v>5</v>
      </c>
      <c r="T146" s="216">
        <v>5</v>
      </c>
      <c r="U146" s="216">
        <v>5</v>
      </c>
      <c r="V146" s="216">
        <v>5</v>
      </c>
      <c r="W146" s="222">
        <f t="shared" ref="W146:W206" si="31">SUM(S146:V146)/4</f>
        <v>5</v>
      </c>
      <c r="X146" s="216">
        <v>5</v>
      </c>
      <c r="Y146" s="216">
        <v>5</v>
      </c>
      <c r="Z146" s="216">
        <v>5</v>
      </c>
      <c r="AA146" s="216">
        <v>5</v>
      </c>
      <c r="AB146" s="223">
        <f t="shared" si="26"/>
        <v>5</v>
      </c>
      <c r="AC146" s="224">
        <f t="shared" si="27"/>
        <v>15</v>
      </c>
      <c r="AD146" s="216">
        <v>16</v>
      </c>
      <c r="AE146" s="216">
        <v>4</v>
      </c>
      <c r="AF146" s="225">
        <f t="shared" si="28"/>
        <v>24</v>
      </c>
      <c r="AG146" s="226">
        <f t="shared" si="29"/>
        <v>90</v>
      </c>
      <c r="AH146" s="227">
        <f t="shared" si="30"/>
        <v>5</v>
      </c>
    </row>
    <row r="147" spans="1:34" ht="15.75" x14ac:dyDescent="0.25">
      <c r="A147" s="214">
        <v>142</v>
      </c>
      <c r="B147" s="216" t="s">
        <v>1986</v>
      </c>
      <c r="C147" s="216">
        <v>5</v>
      </c>
      <c r="D147" s="216">
        <v>5</v>
      </c>
      <c r="E147" s="216">
        <v>5</v>
      </c>
      <c r="F147" s="216">
        <v>5</v>
      </c>
      <c r="G147" s="217">
        <f t="shared" si="22"/>
        <v>25</v>
      </c>
      <c r="H147" s="218">
        <v>8</v>
      </c>
      <c r="I147" s="218">
        <v>9</v>
      </c>
      <c r="J147" s="218"/>
      <c r="K147" s="219">
        <f t="shared" si="23"/>
        <v>10.199999999999999</v>
      </c>
      <c r="L147" s="215">
        <v>9</v>
      </c>
      <c r="M147" s="215">
        <v>5</v>
      </c>
      <c r="N147" s="220">
        <f t="shared" si="24"/>
        <v>5.6000000000000005</v>
      </c>
      <c r="O147" s="214">
        <v>5</v>
      </c>
      <c r="P147" s="214">
        <v>1</v>
      </c>
      <c r="Q147" s="214">
        <v>3</v>
      </c>
      <c r="R147" s="221">
        <f t="shared" si="25"/>
        <v>1.8</v>
      </c>
      <c r="S147" s="216">
        <v>5</v>
      </c>
      <c r="T147" s="216">
        <v>5</v>
      </c>
      <c r="U147" s="216">
        <v>5</v>
      </c>
      <c r="V147" s="216">
        <v>4</v>
      </c>
      <c r="W147" s="222">
        <f t="shared" si="31"/>
        <v>4.75</v>
      </c>
      <c r="X147" s="216">
        <v>5</v>
      </c>
      <c r="Y147" s="216">
        <v>5</v>
      </c>
      <c r="Z147" s="216">
        <v>5</v>
      </c>
      <c r="AA147" s="216">
        <v>5</v>
      </c>
      <c r="AB147" s="223">
        <f t="shared" si="26"/>
        <v>5</v>
      </c>
      <c r="AC147" s="224">
        <f t="shared" si="27"/>
        <v>14.625</v>
      </c>
      <c r="AD147" s="216">
        <v>11</v>
      </c>
      <c r="AE147" s="216">
        <v>4</v>
      </c>
      <c r="AF147" s="225">
        <f t="shared" si="28"/>
        <v>18</v>
      </c>
      <c r="AG147" s="226">
        <f t="shared" si="29"/>
        <v>75.224999999999994</v>
      </c>
      <c r="AH147" s="227">
        <f t="shared" si="30"/>
        <v>4.875</v>
      </c>
    </row>
    <row r="148" spans="1:34" ht="15.75" x14ac:dyDescent="0.25">
      <c r="A148" s="214">
        <v>143</v>
      </c>
      <c r="B148" s="216" t="s">
        <v>1987</v>
      </c>
      <c r="C148" s="216">
        <v>5</v>
      </c>
      <c r="D148" s="216">
        <v>5</v>
      </c>
      <c r="E148" s="216">
        <v>5</v>
      </c>
      <c r="F148" s="216">
        <v>5</v>
      </c>
      <c r="G148" s="217">
        <f t="shared" si="22"/>
        <v>25</v>
      </c>
      <c r="H148" s="218">
        <v>11</v>
      </c>
      <c r="I148" s="218">
        <v>11</v>
      </c>
      <c r="J148" s="218"/>
      <c r="K148" s="219">
        <f t="shared" si="23"/>
        <v>13.2</v>
      </c>
      <c r="L148" s="215">
        <v>19</v>
      </c>
      <c r="M148" s="215">
        <v>3</v>
      </c>
      <c r="N148" s="220">
        <f t="shared" si="24"/>
        <v>8.8000000000000007</v>
      </c>
      <c r="O148" s="214">
        <v>7</v>
      </c>
      <c r="P148" s="214">
        <v>5</v>
      </c>
      <c r="Q148" s="214">
        <v>4</v>
      </c>
      <c r="R148" s="221">
        <f t="shared" si="25"/>
        <v>3.2</v>
      </c>
      <c r="S148" s="216">
        <v>5</v>
      </c>
      <c r="T148" s="216">
        <v>5</v>
      </c>
      <c r="U148" s="216">
        <v>5</v>
      </c>
      <c r="V148" s="216">
        <v>5</v>
      </c>
      <c r="W148" s="222">
        <f t="shared" si="31"/>
        <v>5</v>
      </c>
      <c r="X148" s="216">
        <v>5</v>
      </c>
      <c r="Y148" s="216">
        <v>5</v>
      </c>
      <c r="Z148" s="216">
        <v>5</v>
      </c>
      <c r="AA148" s="216">
        <v>5</v>
      </c>
      <c r="AB148" s="223">
        <f t="shared" si="26"/>
        <v>5</v>
      </c>
      <c r="AC148" s="224">
        <f t="shared" si="27"/>
        <v>15</v>
      </c>
      <c r="AD148" s="216">
        <v>17</v>
      </c>
      <c r="AE148" s="216">
        <v>4</v>
      </c>
      <c r="AF148" s="225">
        <f t="shared" si="28"/>
        <v>25.2</v>
      </c>
      <c r="AG148" s="226">
        <f t="shared" si="29"/>
        <v>90.4</v>
      </c>
      <c r="AH148" s="227">
        <f t="shared" si="30"/>
        <v>5</v>
      </c>
    </row>
    <row r="149" spans="1:34" ht="15.75" x14ac:dyDescent="0.25">
      <c r="A149" s="214">
        <v>144</v>
      </c>
      <c r="B149" s="216" t="s">
        <v>1988</v>
      </c>
      <c r="C149" s="216">
        <v>3</v>
      </c>
      <c r="D149" s="216">
        <v>3</v>
      </c>
      <c r="E149" s="216">
        <v>4</v>
      </c>
      <c r="F149" s="216">
        <v>4</v>
      </c>
      <c r="G149" s="217">
        <f t="shared" si="22"/>
        <v>17.5</v>
      </c>
      <c r="H149" s="218">
        <v>12</v>
      </c>
      <c r="I149" s="218">
        <v>8</v>
      </c>
      <c r="J149" s="218"/>
      <c r="K149" s="219">
        <f t="shared" si="23"/>
        <v>12</v>
      </c>
      <c r="L149" s="215">
        <v>17</v>
      </c>
      <c r="M149" s="215">
        <v>3</v>
      </c>
      <c r="N149" s="220">
        <f t="shared" si="24"/>
        <v>8</v>
      </c>
      <c r="O149" s="214">
        <v>7</v>
      </c>
      <c r="P149" s="214">
        <v>7</v>
      </c>
      <c r="Q149" s="214">
        <v>7</v>
      </c>
      <c r="R149" s="221">
        <f t="shared" si="25"/>
        <v>4.2</v>
      </c>
      <c r="S149" s="216">
        <v>4</v>
      </c>
      <c r="T149" s="216">
        <v>4</v>
      </c>
      <c r="U149" s="216">
        <v>4</v>
      </c>
      <c r="V149" s="216">
        <v>4</v>
      </c>
      <c r="W149" s="222">
        <f t="shared" si="31"/>
        <v>4</v>
      </c>
      <c r="X149" s="216">
        <v>3</v>
      </c>
      <c r="Y149" s="216">
        <v>5</v>
      </c>
      <c r="Z149" s="216">
        <v>5</v>
      </c>
      <c r="AA149" s="216">
        <v>5</v>
      </c>
      <c r="AB149" s="223">
        <f t="shared" si="26"/>
        <v>4.5</v>
      </c>
      <c r="AC149" s="224">
        <f t="shared" si="27"/>
        <v>12.75</v>
      </c>
      <c r="AD149" s="216">
        <v>18</v>
      </c>
      <c r="AE149" s="216">
        <v>5</v>
      </c>
      <c r="AF149" s="225">
        <f t="shared" si="28"/>
        <v>27.599999999999998</v>
      </c>
      <c r="AG149" s="226">
        <f t="shared" si="29"/>
        <v>82.05</v>
      </c>
      <c r="AH149" s="227">
        <f t="shared" si="30"/>
        <v>4.25</v>
      </c>
    </row>
    <row r="150" spans="1:34" ht="15.75" x14ac:dyDescent="0.25">
      <c r="A150" s="214">
        <v>145</v>
      </c>
      <c r="B150" s="216" t="s">
        <v>1989</v>
      </c>
      <c r="C150" s="216">
        <v>4</v>
      </c>
      <c r="D150" s="216">
        <v>4</v>
      </c>
      <c r="E150" s="216">
        <v>4</v>
      </c>
      <c r="F150" s="216">
        <v>3</v>
      </c>
      <c r="G150" s="217">
        <f t="shared" si="22"/>
        <v>18.75</v>
      </c>
      <c r="H150" s="218">
        <v>10</v>
      </c>
      <c r="I150" s="218">
        <v>11</v>
      </c>
      <c r="J150" s="218"/>
      <c r="K150" s="219">
        <f t="shared" si="23"/>
        <v>12.6</v>
      </c>
      <c r="L150" s="215">
        <v>14</v>
      </c>
      <c r="M150" s="215">
        <v>4</v>
      </c>
      <c r="N150" s="220">
        <f t="shared" si="24"/>
        <v>7.2</v>
      </c>
      <c r="O150" s="214">
        <v>2</v>
      </c>
      <c r="P150" s="214">
        <v>6</v>
      </c>
      <c r="Q150" s="214">
        <v>7</v>
      </c>
      <c r="R150" s="221">
        <f t="shared" si="25"/>
        <v>3</v>
      </c>
      <c r="S150" s="216">
        <v>4</v>
      </c>
      <c r="T150" s="216">
        <v>4</v>
      </c>
      <c r="U150" s="216">
        <v>4</v>
      </c>
      <c r="V150" s="216">
        <v>4</v>
      </c>
      <c r="W150" s="222">
        <f t="shared" si="31"/>
        <v>4</v>
      </c>
      <c r="X150" s="216">
        <v>4</v>
      </c>
      <c r="Y150" s="216">
        <v>5</v>
      </c>
      <c r="Z150" s="216">
        <v>5</v>
      </c>
      <c r="AA150" s="216">
        <v>4</v>
      </c>
      <c r="AB150" s="223">
        <f t="shared" si="26"/>
        <v>4.5</v>
      </c>
      <c r="AC150" s="224">
        <f t="shared" si="27"/>
        <v>12.75</v>
      </c>
      <c r="AD150" s="216">
        <v>14</v>
      </c>
      <c r="AE150" s="216">
        <v>5</v>
      </c>
      <c r="AF150" s="225">
        <f t="shared" si="28"/>
        <v>22.8</v>
      </c>
      <c r="AG150" s="226">
        <f t="shared" si="29"/>
        <v>77.100000000000009</v>
      </c>
      <c r="AH150" s="227">
        <f t="shared" si="30"/>
        <v>4.25</v>
      </c>
    </row>
    <row r="151" spans="1:34" ht="15.75" x14ac:dyDescent="0.25">
      <c r="A151" s="214">
        <v>146</v>
      </c>
      <c r="B151" s="216" t="s">
        <v>1990</v>
      </c>
      <c r="C151" s="216">
        <v>5</v>
      </c>
      <c r="D151" s="216">
        <v>5</v>
      </c>
      <c r="E151" s="216">
        <v>5</v>
      </c>
      <c r="F151" s="216">
        <v>5</v>
      </c>
      <c r="G151" s="217">
        <f t="shared" si="22"/>
        <v>25</v>
      </c>
      <c r="H151" s="218">
        <v>6</v>
      </c>
      <c r="I151" s="218">
        <v>5</v>
      </c>
      <c r="J151" s="218"/>
      <c r="K151" s="219">
        <f t="shared" si="23"/>
        <v>6.6</v>
      </c>
      <c r="L151" s="215">
        <v>9</v>
      </c>
      <c r="M151" s="215">
        <v>3</v>
      </c>
      <c r="N151" s="220">
        <f t="shared" si="24"/>
        <v>4.8000000000000007</v>
      </c>
      <c r="O151" s="214">
        <v>7</v>
      </c>
      <c r="P151" s="214">
        <v>6</v>
      </c>
      <c r="Q151" s="214">
        <v>4</v>
      </c>
      <c r="R151" s="221">
        <f t="shared" si="25"/>
        <v>3.4000000000000004</v>
      </c>
      <c r="S151" s="216">
        <v>5</v>
      </c>
      <c r="T151" s="216">
        <v>5</v>
      </c>
      <c r="U151" s="216">
        <v>5</v>
      </c>
      <c r="V151" s="216">
        <v>5</v>
      </c>
      <c r="W151" s="222">
        <f t="shared" si="31"/>
        <v>5</v>
      </c>
      <c r="X151" s="216">
        <v>5</v>
      </c>
      <c r="Y151" s="216">
        <v>5</v>
      </c>
      <c r="Z151" s="216">
        <v>5</v>
      </c>
      <c r="AA151" s="216">
        <v>5</v>
      </c>
      <c r="AB151" s="223">
        <f t="shared" si="26"/>
        <v>5</v>
      </c>
      <c r="AC151" s="224">
        <f t="shared" si="27"/>
        <v>15</v>
      </c>
      <c r="AD151" s="216">
        <v>13</v>
      </c>
      <c r="AE151" s="216">
        <v>1</v>
      </c>
      <c r="AF151" s="225">
        <f t="shared" si="28"/>
        <v>16.8</v>
      </c>
      <c r="AG151" s="226">
        <f t="shared" si="29"/>
        <v>71.600000000000009</v>
      </c>
      <c r="AH151" s="227">
        <f t="shared" si="30"/>
        <v>5</v>
      </c>
    </row>
    <row r="152" spans="1:34" ht="15.75" x14ac:dyDescent="0.25">
      <c r="A152" s="214">
        <v>147</v>
      </c>
      <c r="B152" s="216" t="s">
        <v>1991</v>
      </c>
      <c r="C152" s="216">
        <v>5</v>
      </c>
      <c r="D152" s="216">
        <v>4</v>
      </c>
      <c r="E152" s="216">
        <v>3</v>
      </c>
      <c r="F152" s="216">
        <v>3</v>
      </c>
      <c r="G152" s="217">
        <f t="shared" si="22"/>
        <v>18.75</v>
      </c>
      <c r="H152" s="218">
        <v>10</v>
      </c>
      <c r="I152" s="218">
        <v>6</v>
      </c>
      <c r="J152" s="218"/>
      <c r="K152" s="219">
        <f t="shared" si="23"/>
        <v>9.6</v>
      </c>
      <c r="L152" s="215">
        <v>15</v>
      </c>
      <c r="M152" s="215">
        <v>4</v>
      </c>
      <c r="N152" s="220">
        <f t="shared" si="24"/>
        <v>7.6000000000000005</v>
      </c>
      <c r="O152" s="214">
        <v>6</v>
      </c>
      <c r="P152" s="214">
        <v>3</v>
      </c>
      <c r="Q152" s="214">
        <v>4</v>
      </c>
      <c r="R152" s="221">
        <f t="shared" si="25"/>
        <v>2.6</v>
      </c>
      <c r="S152" s="216">
        <v>5</v>
      </c>
      <c r="T152" s="216">
        <v>4</v>
      </c>
      <c r="U152" s="216">
        <v>3</v>
      </c>
      <c r="V152" s="216">
        <v>3</v>
      </c>
      <c r="W152" s="222">
        <f t="shared" si="31"/>
        <v>3.75</v>
      </c>
      <c r="X152" s="216">
        <v>5</v>
      </c>
      <c r="Y152" s="216">
        <v>4</v>
      </c>
      <c r="Z152" s="216">
        <v>5</v>
      </c>
      <c r="AA152" s="216">
        <v>4</v>
      </c>
      <c r="AB152" s="223">
        <f t="shared" si="26"/>
        <v>4.5</v>
      </c>
      <c r="AC152" s="224">
        <f t="shared" si="27"/>
        <v>12.375</v>
      </c>
      <c r="AD152" s="216">
        <v>13</v>
      </c>
      <c r="AE152" s="216">
        <v>4</v>
      </c>
      <c r="AF152" s="225">
        <f t="shared" si="28"/>
        <v>20.399999999999999</v>
      </c>
      <c r="AG152" s="226">
        <f t="shared" si="29"/>
        <v>71.325000000000003</v>
      </c>
      <c r="AH152" s="227">
        <f t="shared" si="30"/>
        <v>4.125</v>
      </c>
    </row>
    <row r="153" spans="1:34" ht="15.75" x14ac:dyDescent="0.25">
      <c r="A153" s="214">
        <v>148</v>
      </c>
      <c r="B153" s="216" t="s">
        <v>1992</v>
      </c>
      <c r="C153" s="216">
        <v>5</v>
      </c>
      <c r="D153" s="216">
        <v>5</v>
      </c>
      <c r="E153" s="216">
        <v>5</v>
      </c>
      <c r="F153" s="216">
        <v>5</v>
      </c>
      <c r="G153" s="217">
        <f t="shared" si="22"/>
        <v>25</v>
      </c>
      <c r="H153" s="218">
        <v>5</v>
      </c>
      <c r="I153" s="218">
        <v>5</v>
      </c>
      <c r="J153" s="218"/>
      <c r="K153" s="219">
        <f t="shared" si="23"/>
        <v>6</v>
      </c>
      <c r="L153" s="215">
        <v>10</v>
      </c>
      <c r="M153" s="215">
        <v>5</v>
      </c>
      <c r="N153" s="220">
        <f t="shared" si="24"/>
        <v>6</v>
      </c>
      <c r="O153" s="214">
        <v>5</v>
      </c>
      <c r="P153" s="214">
        <v>5</v>
      </c>
      <c r="Q153" s="214">
        <v>6</v>
      </c>
      <c r="R153" s="221">
        <f t="shared" si="25"/>
        <v>3.2</v>
      </c>
      <c r="S153" s="216">
        <v>5</v>
      </c>
      <c r="T153" s="216">
        <v>5</v>
      </c>
      <c r="U153" s="216">
        <v>5</v>
      </c>
      <c r="V153" s="216">
        <v>5</v>
      </c>
      <c r="W153" s="222">
        <f t="shared" si="31"/>
        <v>5</v>
      </c>
      <c r="X153" s="216">
        <v>5</v>
      </c>
      <c r="Y153" s="216">
        <v>5</v>
      </c>
      <c r="Z153" s="216">
        <v>5</v>
      </c>
      <c r="AA153" s="216">
        <v>5</v>
      </c>
      <c r="AB153" s="223">
        <f t="shared" si="26"/>
        <v>5</v>
      </c>
      <c r="AC153" s="224">
        <f t="shared" si="27"/>
        <v>15</v>
      </c>
      <c r="AD153" s="216">
        <v>11</v>
      </c>
      <c r="AE153" s="216">
        <v>3</v>
      </c>
      <c r="AF153" s="225">
        <f t="shared" si="28"/>
        <v>16.8</v>
      </c>
      <c r="AG153" s="226">
        <f t="shared" si="29"/>
        <v>72</v>
      </c>
      <c r="AH153" s="227">
        <f t="shared" si="30"/>
        <v>5</v>
      </c>
    </row>
    <row r="154" spans="1:34" ht="15.75" x14ac:dyDescent="0.25">
      <c r="A154" s="214">
        <v>149</v>
      </c>
      <c r="B154" s="216" t="s">
        <v>1993</v>
      </c>
      <c r="C154" s="216">
        <v>4</v>
      </c>
      <c r="D154" s="216">
        <v>5</v>
      </c>
      <c r="E154" s="216">
        <v>4</v>
      </c>
      <c r="F154" s="216">
        <v>5</v>
      </c>
      <c r="G154" s="217">
        <f t="shared" si="22"/>
        <v>22.5</v>
      </c>
      <c r="H154" s="218">
        <v>10</v>
      </c>
      <c r="I154" s="218">
        <v>2</v>
      </c>
      <c r="J154" s="218"/>
      <c r="K154" s="219">
        <f t="shared" si="23"/>
        <v>7.1999999999999993</v>
      </c>
      <c r="L154" s="215">
        <v>4</v>
      </c>
      <c r="M154" s="215">
        <v>2</v>
      </c>
      <c r="N154" s="220">
        <f t="shared" si="24"/>
        <v>2.4000000000000004</v>
      </c>
      <c r="O154" s="214">
        <v>4</v>
      </c>
      <c r="P154" s="214">
        <v>4</v>
      </c>
      <c r="Q154" s="214">
        <v>4</v>
      </c>
      <c r="R154" s="221">
        <f t="shared" si="25"/>
        <v>2.4000000000000004</v>
      </c>
      <c r="S154" s="216">
        <v>4</v>
      </c>
      <c r="T154" s="216">
        <v>5</v>
      </c>
      <c r="U154" s="216">
        <v>4</v>
      </c>
      <c r="V154" s="216">
        <v>4</v>
      </c>
      <c r="W154" s="222">
        <f t="shared" si="31"/>
        <v>4.25</v>
      </c>
      <c r="X154" s="216">
        <v>4</v>
      </c>
      <c r="Y154" s="216">
        <v>5</v>
      </c>
      <c r="Z154" s="216">
        <v>5</v>
      </c>
      <c r="AA154" s="216">
        <v>5</v>
      </c>
      <c r="AB154" s="223">
        <f t="shared" si="26"/>
        <v>4.75</v>
      </c>
      <c r="AC154" s="224">
        <f t="shared" si="27"/>
        <v>13.5</v>
      </c>
      <c r="AD154" s="216">
        <v>7</v>
      </c>
      <c r="AE154" s="216">
        <v>5</v>
      </c>
      <c r="AF154" s="225">
        <f t="shared" si="28"/>
        <v>14.399999999999999</v>
      </c>
      <c r="AG154" s="226">
        <f t="shared" si="29"/>
        <v>62.4</v>
      </c>
      <c r="AH154" s="227">
        <f t="shared" si="30"/>
        <v>4.5</v>
      </c>
    </row>
    <row r="155" spans="1:34" ht="15.75" x14ac:dyDescent="0.25">
      <c r="A155" s="214">
        <v>150</v>
      </c>
      <c r="B155" s="215" t="s">
        <v>1994</v>
      </c>
      <c r="C155" s="216">
        <v>5</v>
      </c>
      <c r="D155" s="216">
        <v>5</v>
      </c>
      <c r="E155" s="216">
        <v>5</v>
      </c>
      <c r="F155" s="216">
        <v>5</v>
      </c>
      <c r="G155" s="217">
        <f t="shared" si="22"/>
        <v>25</v>
      </c>
      <c r="H155" s="218">
        <v>11</v>
      </c>
      <c r="I155" s="218">
        <v>11</v>
      </c>
      <c r="J155" s="218"/>
      <c r="K155" s="219">
        <f t="shared" si="23"/>
        <v>13.2</v>
      </c>
      <c r="L155" s="215">
        <v>14</v>
      </c>
      <c r="M155" s="215">
        <v>4</v>
      </c>
      <c r="N155" s="220">
        <f t="shared" si="24"/>
        <v>7.2</v>
      </c>
      <c r="O155" s="214">
        <v>6</v>
      </c>
      <c r="P155" s="214">
        <v>4</v>
      </c>
      <c r="Q155" s="214">
        <v>5</v>
      </c>
      <c r="R155" s="221">
        <f t="shared" si="25"/>
        <v>3</v>
      </c>
      <c r="S155" s="216">
        <v>4</v>
      </c>
      <c r="T155" s="216">
        <v>4</v>
      </c>
      <c r="U155" s="216">
        <v>5</v>
      </c>
      <c r="V155" s="216">
        <v>5</v>
      </c>
      <c r="W155" s="222">
        <f t="shared" si="31"/>
        <v>4.5</v>
      </c>
      <c r="X155" s="216">
        <v>5</v>
      </c>
      <c r="Y155" s="216">
        <v>5</v>
      </c>
      <c r="Z155" s="216">
        <v>5</v>
      </c>
      <c r="AA155" s="216">
        <v>5</v>
      </c>
      <c r="AB155" s="223">
        <f t="shared" si="26"/>
        <v>5</v>
      </c>
      <c r="AC155" s="224">
        <f t="shared" si="27"/>
        <v>14.25</v>
      </c>
      <c r="AD155" s="216">
        <v>16</v>
      </c>
      <c r="AE155" s="216">
        <v>5</v>
      </c>
      <c r="AF155" s="225">
        <f t="shared" si="28"/>
        <v>25.2</v>
      </c>
      <c r="AG155" s="226">
        <f t="shared" si="29"/>
        <v>87.850000000000009</v>
      </c>
      <c r="AH155" s="227">
        <f t="shared" si="30"/>
        <v>4.75</v>
      </c>
    </row>
    <row r="156" spans="1:34" ht="15.75" x14ac:dyDescent="0.25">
      <c r="A156" s="214">
        <v>151</v>
      </c>
      <c r="B156" s="216" t="s">
        <v>1995</v>
      </c>
      <c r="C156" s="216">
        <v>4</v>
      </c>
      <c r="D156" s="216">
        <v>4</v>
      </c>
      <c r="E156" s="216">
        <v>4</v>
      </c>
      <c r="F156" s="216">
        <v>5</v>
      </c>
      <c r="G156" s="217">
        <f t="shared" si="22"/>
        <v>21.25</v>
      </c>
      <c r="H156" s="218">
        <v>8</v>
      </c>
      <c r="I156" s="218">
        <v>12</v>
      </c>
      <c r="J156" s="218"/>
      <c r="K156" s="219">
        <f t="shared" si="23"/>
        <v>12</v>
      </c>
      <c r="L156" s="215">
        <v>14</v>
      </c>
      <c r="M156" s="215">
        <v>3</v>
      </c>
      <c r="N156" s="220">
        <f t="shared" si="24"/>
        <v>6.8000000000000007</v>
      </c>
      <c r="O156" s="214">
        <v>7</v>
      </c>
      <c r="P156" s="214">
        <v>6</v>
      </c>
      <c r="Q156" s="214">
        <v>8</v>
      </c>
      <c r="R156" s="221">
        <f t="shared" si="25"/>
        <v>4.2</v>
      </c>
      <c r="S156" s="216">
        <v>5</v>
      </c>
      <c r="T156" s="216">
        <v>4</v>
      </c>
      <c r="U156" s="216">
        <v>4</v>
      </c>
      <c r="V156" s="216">
        <v>4</v>
      </c>
      <c r="W156" s="222">
        <f t="shared" si="31"/>
        <v>4.25</v>
      </c>
      <c r="X156" s="216">
        <v>5</v>
      </c>
      <c r="Y156" s="216">
        <v>5</v>
      </c>
      <c r="Z156" s="216">
        <v>5</v>
      </c>
      <c r="AA156" s="216">
        <v>5</v>
      </c>
      <c r="AB156" s="223">
        <f t="shared" si="26"/>
        <v>5</v>
      </c>
      <c r="AC156" s="224">
        <f t="shared" si="27"/>
        <v>13.875</v>
      </c>
      <c r="AD156" s="216">
        <v>12</v>
      </c>
      <c r="AE156" s="216">
        <v>5</v>
      </c>
      <c r="AF156" s="225">
        <f t="shared" si="28"/>
        <v>20.399999999999999</v>
      </c>
      <c r="AG156" s="226">
        <f t="shared" si="29"/>
        <v>78.525000000000006</v>
      </c>
      <c r="AH156" s="227">
        <f t="shared" si="30"/>
        <v>4.625</v>
      </c>
    </row>
    <row r="157" spans="1:34" ht="15.75" x14ac:dyDescent="0.25">
      <c r="A157" s="214">
        <v>152</v>
      </c>
      <c r="B157" s="216" t="s">
        <v>1996</v>
      </c>
      <c r="C157" s="216">
        <v>4</v>
      </c>
      <c r="D157" s="216">
        <v>3</v>
      </c>
      <c r="E157" s="216">
        <v>3</v>
      </c>
      <c r="F157" s="216">
        <v>3</v>
      </c>
      <c r="G157" s="217">
        <f t="shared" si="22"/>
        <v>16.25</v>
      </c>
      <c r="H157" s="218">
        <v>9</v>
      </c>
      <c r="I157" s="218">
        <v>9</v>
      </c>
      <c r="J157" s="218"/>
      <c r="K157" s="219">
        <f t="shared" si="23"/>
        <v>10.799999999999999</v>
      </c>
      <c r="L157" s="215">
        <v>15</v>
      </c>
      <c r="M157" s="215">
        <v>5</v>
      </c>
      <c r="N157" s="220">
        <f t="shared" si="24"/>
        <v>8</v>
      </c>
      <c r="O157" s="214">
        <v>7</v>
      </c>
      <c r="P157" s="214">
        <v>6</v>
      </c>
      <c r="Q157" s="214">
        <v>9</v>
      </c>
      <c r="R157" s="221">
        <f t="shared" si="25"/>
        <v>4.4000000000000004</v>
      </c>
      <c r="S157" s="216">
        <v>3</v>
      </c>
      <c r="T157" s="216">
        <v>3</v>
      </c>
      <c r="U157" s="216">
        <v>4</v>
      </c>
      <c r="V157" s="216">
        <v>3</v>
      </c>
      <c r="W157" s="222">
        <f t="shared" si="31"/>
        <v>3.25</v>
      </c>
      <c r="X157" s="216">
        <v>5</v>
      </c>
      <c r="Y157" s="216">
        <v>4</v>
      </c>
      <c r="Z157" s="216">
        <v>5</v>
      </c>
      <c r="AA157" s="216">
        <v>5</v>
      </c>
      <c r="AB157" s="223">
        <f t="shared" si="26"/>
        <v>4.75</v>
      </c>
      <c r="AC157" s="224">
        <f t="shared" si="27"/>
        <v>12</v>
      </c>
      <c r="AD157" s="216">
        <v>13</v>
      </c>
      <c r="AE157" s="216">
        <v>5</v>
      </c>
      <c r="AF157" s="225">
        <f t="shared" si="28"/>
        <v>21.599999999999998</v>
      </c>
      <c r="AG157" s="226">
        <f t="shared" si="29"/>
        <v>73.05</v>
      </c>
      <c r="AH157" s="227">
        <f t="shared" si="30"/>
        <v>4</v>
      </c>
    </row>
    <row r="158" spans="1:34" ht="15.75" x14ac:dyDescent="0.25">
      <c r="A158" s="214">
        <v>153</v>
      </c>
      <c r="B158" s="216" t="s">
        <v>1997</v>
      </c>
      <c r="C158" s="216">
        <v>5</v>
      </c>
      <c r="D158" s="216">
        <v>4</v>
      </c>
      <c r="E158" s="216">
        <v>4</v>
      </c>
      <c r="F158" s="216">
        <v>5</v>
      </c>
      <c r="G158" s="217">
        <f t="shared" si="22"/>
        <v>22.5</v>
      </c>
      <c r="H158" s="218">
        <v>9</v>
      </c>
      <c r="I158" s="218">
        <v>9</v>
      </c>
      <c r="J158" s="218"/>
      <c r="K158" s="219">
        <f t="shared" si="23"/>
        <v>10.799999999999999</v>
      </c>
      <c r="L158" s="215">
        <v>16</v>
      </c>
      <c r="M158" s="215">
        <v>5</v>
      </c>
      <c r="N158" s="220">
        <f t="shared" si="24"/>
        <v>8.4</v>
      </c>
      <c r="O158" s="214">
        <v>5</v>
      </c>
      <c r="P158" s="214">
        <v>4</v>
      </c>
      <c r="Q158" s="214">
        <v>5</v>
      </c>
      <c r="R158" s="221">
        <f t="shared" si="25"/>
        <v>2.8000000000000003</v>
      </c>
      <c r="S158" s="216">
        <v>5</v>
      </c>
      <c r="T158" s="216">
        <v>4</v>
      </c>
      <c r="U158" s="216">
        <v>3</v>
      </c>
      <c r="V158" s="216">
        <v>5</v>
      </c>
      <c r="W158" s="222">
        <f t="shared" si="31"/>
        <v>4.25</v>
      </c>
      <c r="X158" s="216">
        <v>5</v>
      </c>
      <c r="Y158" s="216">
        <v>4</v>
      </c>
      <c r="Z158" s="216">
        <v>3</v>
      </c>
      <c r="AA158" s="216">
        <v>5</v>
      </c>
      <c r="AB158" s="223">
        <f t="shared" si="26"/>
        <v>4.25</v>
      </c>
      <c r="AC158" s="224">
        <f t="shared" si="27"/>
        <v>12.75</v>
      </c>
      <c r="AD158" s="216">
        <v>13</v>
      </c>
      <c r="AE158" s="216">
        <v>5</v>
      </c>
      <c r="AF158" s="225">
        <f t="shared" si="28"/>
        <v>21.599999999999998</v>
      </c>
      <c r="AG158" s="226">
        <f t="shared" si="29"/>
        <v>78.849999999999994</v>
      </c>
      <c r="AH158" s="227">
        <f t="shared" si="30"/>
        <v>4.25</v>
      </c>
    </row>
    <row r="159" spans="1:34" ht="15.75" x14ac:dyDescent="0.25">
      <c r="A159" s="214">
        <v>154</v>
      </c>
      <c r="B159" s="216" t="s">
        <v>1998</v>
      </c>
      <c r="C159" s="216">
        <v>5</v>
      </c>
      <c r="D159" s="216">
        <v>4</v>
      </c>
      <c r="E159" s="216">
        <v>4</v>
      </c>
      <c r="F159" s="216">
        <v>4</v>
      </c>
      <c r="G159" s="217">
        <f t="shared" si="22"/>
        <v>21.25</v>
      </c>
      <c r="H159" s="218">
        <v>4</v>
      </c>
      <c r="I159" s="218">
        <v>0</v>
      </c>
      <c r="J159" s="218"/>
      <c r="K159" s="219">
        <f t="shared" si="23"/>
        <v>2.4</v>
      </c>
      <c r="L159" s="215">
        <v>8</v>
      </c>
      <c r="M159" s="215">
        <v>5</v>
      </c>
      <c r="N159" s="220">
        <f t="shared" si="24"/>
        <v>5.2</v>
      </c>
      <c r="O159" s="214">
        <v>4</v>
      </c>
      <c r="P159" s="214">
        <v>2</v>
      </c>
      <c r="Q159" s="214">
        <v>5</v>
      </c>
      <c r="R159" s="221">
        <f t="shared" si="25"/>
        <v>2.2000000000000002</v>
      </c>
      <c r="S159" s="216">
        <v>5</v>
      </c>
      <c r="T159" s="216">
        <v>5</v>
      </c>
      <c r="U159" s="216">
        <v>4</v>
      </c>
      <c r="V159" s="216">
        <v>5</v>
      </c>
      <c r="W159" s="222">
        <f t="shared" si="31"/>
        <v>4.75</v>
      </c>
      <c r="X159" s="216">
        <v>5</v>
      </c>
      <c r="Y159" s="216">
        <v>5</v>
      </c>
      <c r="Z159" s="216">
        <v>5</v>
      </c>
      <c r="AA159" s="216">
        <v>5</v>
      </c>
      <c r="AB159" s="223">
        <f t="shared" si="26"/>
        <v>5</v>
      </c>
      <c r="AC159" s="224">
        <f t="shared" si="27"/>
        <v>14.625</v>
      </c>
      <c r="AD159" s="216">
        <v>8</v>
      </c>
      <c r="AE159" s="216">
        <v>3</v>
      </c>
      <c r="AF159" s="225">
        <f t="shared" si="28"/>
        <v>13.2</v>
      </c>
      <c r="AG159" s="226">
        <f t="shared" si="29"/>
        <v>58.875</v>
      </c>
      <c r="AH159" s="227">
        <f t="shared" si="30"/>
        <v>4.875</v>
      </c>
    </row>
    <row r="160" spans="1:34" ht="15.75" x14ac:dyDescent="0.25">
      <c r="A160" s="214">
        <v>155</v>
      </c>
      <c r="B160" s="216" t="s">
        <v>1999</v>
      </c>
      <c r="C160" s="216">
        <v>4</v>
      </c>
      <c r="D160" s="216">
        <v>4</v>
      </c>
      <c r="E160" s="216">
        <v>3</v>
      </c>
      <c r="F160" s="216">
        <v>4</v>
      </c>
      <c r="G160" s="217">
        <f t="shared" si="22"/>
        <v>18.75</v>
      </c>
      <c r="H160" s="218">
        <v>10</v>
      </c>
      <c r="I160" s="218">
        <v>13</v>
      </c>
      <c r="J160" s="218"/>
      <c r="K160" s="219">
        <f t="shared" si="23"/>
        <v>13.799999999999999</v>
      </c>
      <c r="L160" s="215">
        <v>20</v>
      </c>
      <c r="M160" s="215">
        <v>4</v>
      </c>
      <c r="N160" s="220">
        <f t="shared" si="24"/>
        <v>9.6000000000000014</v>
      </c>
      <c r="O160" s="214">
        <v>6</v>
      </c>
      <c r="P160" s="214">
        <v>6</v>
      </c>
      <c r="Q160" s="214">
        <v>7</v>
      </c>
      <c r="R160" s="221">
        <f t="shared" si="25"/>
        <v>3.8000000000000003</v>
      </c>
      <c r="S160" s="216">
        <v>3</v>
      </c>
      <c r="T160" s="216">
        <v>3</v>
      </c>
      <c r="U160" s="216">
        <v>4</v>
      </c>
      <c r="V160" s="216">
        <v>5</v>
      </c>
      <c r="W160" s="222">
        <f t="shared" si="31"/>
        <v>3.75</v>
      </c>
      <c r="X160" s="216">
        <v>5</v>
      </c>
      <c r="Y160" s="216">
        <v>4</v>
      </c>
      <c r="Z160" s="216">
        <v>3</v>
      </c>
      <c r="AA160" s="216">
        <v>5</v>
      </c>
      <c r="AB160" s="223">
        <f t="shared" si="26"/>
        <v>4.25</v>
      </c>
      <c r="AC160" s="224">
        <f t="shared" si="27"/>
        <v>12</v>
      </c>
      <c r="AD160" s="216">
        <v>17</v>
      </c>
      <c r="AE160" s="216">
        <v>4</v>
      </c>
      <c r="AF160" s="225">
        <f t="shared" si="28"/>
        <v>25.2</v>
      </c>
      <c r="AG160" s="226">
        <f t="shared" si="29"/>
        <v>83.149999999999991</v>
      </c>
      <c r="AH160" s="227">
        <f t="shared" si="30"/>
        <v>4</v>
      </c>
    </row>
    <row r="161" spans="1:34" ht="15.75" x14ac:dyDescent="0.25">
      <c r="A161" s="214">
        <v>156</v>
      </c>
      <c r="B161" s="216" t="s">
        <v>2000</v>
      </c>
      <c r="C161" s="216">
        <v>5</v>
      </c>
      <c r="D161" s="216">
        <v>5</v>
      </c>
      <c r="E161" s="216">
        <v>5</v>
      </c>
      <c r="F161" s="216">
        <v>5</v>
      </c>
      <c r="G161" s="217">
        <f t="shared" si="22"/>
        <v>25</v>
      </c>
      <c r="H161" s="218">
        <v>11</v>
      </c>
      <c r="I161" s="218">
        <v>7</v>
      </c>
      <c r="J161" s="218"/>
      <c r="K161" s="219">
        <f t="shared" si="23"/>
        <v>10.799999999999999</v>
      </c>
      <c r="L161" s="215">
        <v>11</v>
      </c>
      <c r="M161" s="215">
        <v>5</v>
      </c>
      <c r="N161" s="220">
        <f t="shared" si="24"/>
        <v>6.4</v>
      </c>
      <c r="O161" s="214">
        <v>6</v>
      </c>
      <c r="P161" s="214">
        <v>7</v>
      </c>
      <c r="Q161" s="214">
        <v>5</v>
      </c>
      <c r="R161" s="221">
        <f t="shared" si="25"/>
        <v>3.6</v>
      </c>
      <c r="S161" s="216">
        <v>5</v>
      </c>
      <c r="T161" s="216">
        <v>5</v>
      </c>
      <c r="U161" s="216">
        <v>5</v>
      </c>
      <c r="V161" s="216">
        <v>5</v>
      </c>
      <c r="W161" s="222">
        <f t="shared" si="31"/>
        <v>5</v>
      </c>
      <c r="X161" s="216">
        <v>5</v>
      </c>
      <c r="Y161" s="216">
        <v>4</v>
      </c>
      <c r="Z161" s="216">
        <v>5</v>
      </c>
      <c r="AA161" s="216">
        <v>5</v>
      </c>
      <c r="AB161" s="223">
        <f t="shared" si="26"/>
        <v>4.75</v>
      </c>
      <c r="AC161" s="224">
        <f t="shared" si="27"/>
        <v>14.625</v>
      </c>
      <c r="AD161" s="216">
        <v>15</v>
      </c>
      <c r="AE161" s="216">
        <v>3</v>
      </c>
      <c r="AF161" s="225">
        <f t="shared" si="28"/>
        <v>21.599999999999998</v>
      </c>
      <c r="AG161" s="226">
        <f t="shared" si="29"/>
        <v>82.024999999999991</v>
      </c>
      <c r="AH161" s="227">
        <f t="shared" si="30"/>
        <v>4.875</v>
      </c>
    </row>
    <row r="162" spans="1:34" ht="15.75" x14ac:dyDescent="0.25">
      <c r="A162" s="214">
        <v>157</v>
      </c>
      <c r="B162" s="216" t="s">
        <v>2001</v>
      </c>
      <c r="C162" s="216">
        <v>5</v>
      </c>
      <c r="D162" s="216">
        <v>5</v>
      </c>
      <c r="E162" s="216">
        <v>5</v>
      </c>
      <c r="F162" s="216">
        <v>5</v>
      </c>
      <c r="G162" s="217">
        <f t="shared" si="22"/>
        <v>25</v>
      </c>
      <c r="H162" s="218">
        <v>4</v>
      </c>
      <c r="I162" s="218">
        <v>5</v>
      </c>
      <c r="J162" s="218"/>
      <c r="K162" s="219">
        <f t="shared" si="23"/>
        <v>5.3999999999999995</v>
      </c>
      <c r="L162" s="215">
        <v>6</v>
      </c>
      <c r="M162" s="215">
        <v>1</v>
      </c>
      <c r="N162" s="220">
        <f t="shared" si="24"/>
        <v>2.8000000000000003</v>
      </c>
      <c r="O162" s="214">
        <v>5</v>
      </c>
      <c r="P162" s="214">
        <v>4</v>
      </c>
      <c r="Q162" s="214">
        <v>3</v>
      </c>
      <c r="R162" s="221">
        <f t="shared" si="25"/>
        <v>2.4000000000000004</v>
      </c>
      <c r="S162" s="216">
        <v>5</v>
      </c>
      <c r="T162" s="216">
        <v>5</v>
      </c>
      <c r="U162" s="216">
        <v>5</v>
      </c>
      <c r="V162" s="216">
        <v>5</v>
      </c>
      <c r="W162" s="222">
        <f t="shared" si="31"/>
        <v>5</v>
      </c>
      <c r="X162" s="216">
        <v>5</v>
      </c>
      <c r="Y162" s="216">
        <v>5</v>
      </c>
      <c r="Z162" s="216">
        <v>5</v>
      </c>
      <c r="AA162" s="216">
        <v>5</v>
      </c>
      <c r="AB162" s="223">
        <f t="shared" si="26"/>
        <v>5</v>
      </c>
      <c r="AC162" s="224">
        <f t="shared" si="27"/>
        <v>15</v>
      </c>
      <c r="AD162" s="216">
        <v>13</v>
      </c>
      <c r="AE162" s="216">
        <v>4</v>
      </c>
      <c r="AF162" s="225">
        <f t="shared" si="28"/>
        <v>20.399999999999999</v>
      </c>
      <c r="AG162" s="226">
        <f t="shared" si="29"/>
        <v>71</v>
      </c>
      <c r="AH162" s="227">
        <f t="shared" si="30"/>
        <v>5</v>
      </c>
    </row>
    <row r="163" spans="1:34" ht="15.75" x14ac:dyDescent="0.25">
      <c r="A163" s="214">
        <v>158</v>
      </c>
      <c r="B163" s="216" t="s">
        <v>2002</v>
      </c>
      <c r="C163" s="216">
        <v>4</v>
      </c>
      <c r="D163" s="216">
        <v>4</v>
      </c>
      <c r="E163" s="216">
        <v>4</v>
      </c>
      <c r="F163" s="216">
        <v>4</v>
      </c>
      <c r="G163" s="217">
        <f t="shared" si="22"/>
        <v>20</v>
      </c>
      <c r="H163" s="218">
        <v>3</v>
      </c>
      <c r="I163" s="218">
        <v>9</v>
      </c>
      <c r="J163" s="218"/>
      <c r="K163" s="219">
        <f t="shared" si="23"/>
        <v>7.1999999999999993</v>
      </c>
      <c r="L163" s="215">
        <v>11</v>
      </c>
      <c r="M163" s="215">
        <v>3</v>
      </c>
      <c r="N163" s="220">
        <f t="shared" si="24"/>
        <v>5.6000000000000005</v>
      </c>
      <c r="O163" s="214">
        <v>7</v>
      </c>
      <c r="P163" s="214">
        <v>7</v>
      </c>
      <c r="Q163" s="214">
        <v>5</v>
      </c>
      <c r="R163" s="221">
        <f t="shared" si="25"/>
        <v>3.8000000000000003</v>
      </c>
      <c r="S163" s="216">
        <v>3</v>
      </c>
      <c r="T163" s="216">
        <v>4</v>
      </c>
      <c r="U163" s="216">
        <v>4</v>
      </c>
      <c r="V163" s="216">
        <v>4</v>
      </c>
      <c r="W163" s="222">
        <f t="shared" si="31"/>
        <v>3.75</v>
      </c>
      <c r="X163" s="216">
        <v>5</v>
      </c>
      <c r="Y163" s="216">
        <v>4</v>
      </c>
      <c r="Z163" s="216">
        <v>4</v>
      </c>
      <c r="AA163" s="216">
        <v>5</v>
      </c>
      <c r="AB163" s="223">
        <f t="shared" si="26"/>
        <v>4.5</v>
      </c>
      <c r="AC163" s="224">
        <f t="shared" si="27"/>
        <v>12.375</v>
      </c>
      <c r="AD163" s="216">
        <v>13</v>
      </c>
      <c r="AE163" s="216">
        <v>5</v>
      </c>
      <c r="AF163" s="225">
        <f t="shared" si="28"/>
        <v>21.599999999999998</v>
      </c>
      <c r="AG163" s="226">
        <f t="shared" si="29"/>
        <v>70.574999999999989</v>
      </c>
      <c r="AH163" s="227">
        <f t="shared" si="30"/>
        <v>4.125</v>
      </c>
    </row>
    <row r="164" spans="1:34" ht="15.75" x14ac:dyDescent="0.25">
      <c r="A164" s="214">
        <v>159</v>
      </c>
      <c r="B164" s="216" t="s">
        <v>2003</v>
      </c>
      <c r="C164" s="216">
        <v>4</v>
      </c>
      <c r="D164" s="216">
        <v>4</v>
      </c>
      <c r="E164" s="216">
        <v>4</v>
      </c>
      <c r="F164" s="216">
        <v>3</v>
      </c>
      <c r="G164" s="217">
        <f t="shared" si="22"/>
        <v>18.75</v>
      </c>
      <c r="H164" s="218">
        <v>9</v>
      </c>
      <c r="I164" s="218">
        <v>3</v>
      </c>
      <c r="J164" s="218"/>
      <c r="K164" s="219">
        <f t="shared" si="23"/>
        <v>7.1999999999999993</v>
      </c>
      <c r="L164" s="215">
        <v>16</v>
      </c>
      <c r="M164" s="215">
        <v>3</v>
      </c>
      <c r="N164" s="220">
        <f t="shared" si="24"/>
        <v>7.6000000000000005</v>
      </c>
      <c r="O164" s="214">
        <v>6</v>
      </c>
      <c r="P164" s="214">
        <v>7</v>
      </c>
      <c r="Q164" s="214">
        <v>9</v>
      </c>
      <c r="R164" s="221">
        <f t="shared" si="25"/>
        <v>4.4000000000000004</v>
      </c>
      <c r="S164" s="216">
        <v>4</v>
      </c>
      <c r="T164" s="216">
        <v>4</v>
      </c>
      <c r="U164" s="216">
        <v>3</v>
      </c>
      <c r="V164" s="216">
        <v>3</v>
      </c>
      <c r="W164" s="222">
        <f t="shared" si="31"/>
        <v>3.5</v>
      </c>
      <c r="X164" s="216">
        <v>4</v>
      </c>
      <c r="Y164" s="216">
        <v>5</v>
      </c>
      <c r="Z164" s="216">
        <v>4</v>
      </c>
      <c r="AA164" s="216">
        <v>5</v>
      </c>
      <c r="AB164" s="223">
        <f t="shared" si="26"/>
        <v>4.5</v>
      </c>
      <c r="AC164" s="224">
        <f t="shared" si="27"/>
        <v>12</v>
      </c>
      <c r="AD164" s="216">
        <v>17</v>
      </c>
      <c r="AE164" s="216">
        <v>5</v>
      </c>
      <c r="AF164" s="225">
        <f t="shared" si="28"/>
        <v>26.4</v>
      </c>
      <c r="AG164" s="226">
        <f t="shared" si="29"/>
        <v>76.349999999999994</v>
      </c>
      <c r="AH164" s="227">
        <f t="shared" si="30"/>
        <v>4</v>
      </c>
    </row>
    <row r="165" spans="1:34" ht="15.75" x14ac:dyDescent="0.25">
      <c r="A165" s="214">
        <v>160</v>
      </c>
      <c r="B165" s="216" t="s">
        <v>2004</v>
      </c>
      <c r="C165" s="216">
        <v>4</v>
      </c>
      <c r="D165" s="216">
        <v>5</v>
      </c>
      <c r="E165" s="216">
        <v>5</v>
      </c>
      <c r="F165" s="216">
        <v>5</v>
      </c>
      <c r="G165" s="217">
        <f t="shared" si="22"/>
        <v>23.75</v>
      </c>
      <c r="H165" s="218">
        <v>8</v>
      </c>
      <c r="I165" s="218">
        <v>2</v>
      </c>
      <c r="J165" s="218"/>
      <c r="K165" s="219">
        <f t="shared" si="23"/>
        <v>6</v>
      </c>
      <c r="L165" s="215">
        <v>7</v>
      </c>
      <c r="M165" s="215">
        <v>4</v>
      </c>
      <c r="N165" s="220">
        <f t="shared" si="24"/>
        <v>4.4000000000000004</v>
      </c>
      <c r="O165" s="214">
        <v>4</v>
      </c>
      <c r="P165" s="214">
        <v>3</v>
      </c>
      <c r="Q165" s="214">
        <v>5</v>
      </c>
      <c r="R165" s="221">
        <f t="shared" si="25"/>
        <v>2.4000000000000004</v>
      </c>
      <c r="S165" s="216">
        <v>4</v>
      </c>
      <c r="T165" s="216">
        <v>5</v>
      </c>
      <c r="U165" s="216">
        <v>5</v>
      </c>
      <c r="V165" s="216">
        <v>5</v>
      </c>
      <c r="W165" s="222">
        <f t="shared" si="31"/>
        <v>4.75</v>
      </c>
      <c r="X165" s="216">
        <v>4</v>
      </c>
      <c r="Y165" s="216">
        <v>5</v>
      </c>
      <c r="Z165" s="216">
        <v>5</v>
      </c>
      <c r="AA165" s="216">
        <v>5</v>
      </c>
      <c r="AB165" s="223">
        <f t="shared" si="26"/>
        <v>4.75</v>
      </c>
      <c r="AC165" s="224">
        <f t="shared" si="27"/>
        <v>14.25</v>
      </c>
      <c r="AD165" s="216">
        <v>9</v>
      </c>
      <c r="AE165" s="216">
        <v>4</v>
      </c>
      <c r="AF165" s="225">
        <f t="shared" si="28"/>
        <v>15.6</v>
      </c>
      <c r="AG165" s="226">
        <f t="shared" si="29"/>
        <v>66.399999999999991</v>
      </c>
      <c r="AH165" s="227">
        <f t="shared" si="30"/>
        <v>4.75</v>
      </c>
    </row>
    <row r="166" spans="1:34" ht="15.75" x14ac:dyDescent="0.25">
      <c r="A166" s="214">
        <v>161</v>
      </c>
      <c r="B166" s="216" t="s">
        <v>2005</v>
      </c>
      <c r="C166" s="216">
        <v>5</v>
      </c>
      <c r="D166" s="216">
        <v>5</v>
      </c>
      <c r="E166" s="216">
        <v>5</v>
      </c>
      <c r="F166" s="216">
        <v>5</v>
      </c>
      <c r="G166" s="217">
        <f t="shared" si="22"/>
        <v>25</v>
      </c>
      <c r="H166" s="218">
        <v>10</v>
      </c>
      <c r="I166" s="218">
        <v>9</v>
      </c>
      <c r="J166" s="218"/>
      <c r="K166" s="219">
        <f t="shared" si="23"/>
        <v>11.4</v>
      </c>
      <c r="L166" s="215">
        <v>17</v>
      </c>
      <c r="M166" s="215">
        <v>3</v>
      </c>
      <c r="N166" s="220">
        <f t="shared" si="24"/>
        <v>8</v>
      </c>
      <c r="O166" s="214">
        <v>4</v>
      </c>
      <c r="P166" s="214">
        <v>5</v>
      </c>
      <c r="Q166" s="214">
        <v>7</v>
      </c>
      <c r="R166" s="221">
        <f t="shared" si="25"/>
        <v>3.2</v>
      </c>
      <c r="S166" s="216">
        <v>5</v>
      </c>
      <c r="T166" s="216">
        <v>5</v>
      </c>
      <c r="U166" s="216">
        <v>5</v>
      </c>
      <c r="V166" s="216">
        <v>5</v>
      </c>
      <c r="W166" s="222">
        <f t="shared" si="31"/>
        <v>5</v>
      </c>
      <c r="X166" s="216">
        <v>5</v>
      </c>
      <c r="Y166" s="216">
        <v>5</v>
      </c>
      <c r="Z166" s="216">
        <v>5</v>
      </c>
      <c r="AA166" s="216">
        <v>5</v>
      </c>
      <c r="AB166" s="223">
        <f t="shared" si="26"/>
        <v>5</v>
      </c>
      <c r="AC166" s="224">
        <f t="shared" si="27"/>
        <v>15</v>
      </c>
      <c r="AD166" s="216">
        <v>17</v>
      </c>
      <c r="AE166" s="216">
        <v>4</v>
      </c>
      <c r="AF166" s="225">
        <f t="shared" si="28"/>
        <v>25.2</v>
      </c>
      <c r="AG166" s="226">
        <f t="shared" si="29"/>
        <v>87.8</v>
      </c>
      <c r="AH166" s="227">
        <f t="shared" si="30"/>
        <v>5</v>
      </c>
    </row>
    <row r="167" spans="1:34" ht="15.75" x14ac:dyDescent="0.25">
      <c r="A167" s="214">
        <v>162</v>
      </c>
      <c r="B167" s="216" t="s">
        <v>2006</v>
      </c>
      <c r="C167" s="216">
        <v>5</v>
      </c>
      <c r="D167" s="216">
        <v>5</v>
      </c>
      <c r="E167" s="216">
        <v>5</v>
      </c>
      <c r="F167" s="216">
        <v>5</v>
      </c>
      <c r="G167" s="217">
        <f t="shared" si="22"/>
        <v>25</v>
      </c>
      <c r="H167" s="218">
        <v>10</v>
      </c>
      <c r="I167" s="218">
        <v>9</v>
      </c>
      <c r="J167" s="218"/>
      <c r="K167" s="219">
        <f t="shared" si="23"/>
        <v>11.4</v>
      </c>
      <c r="L167" s="215">
        <v>17</v>
      </c>
      <c r="M167" s="215">
        <v>4</v>
      </c>
      <c r="N167" s="220">
        <f t="shared" si="24"/>
        <v>8.4</v>
      </c>
      <c r="O167" s="214">
        <v>3</v>
      </c>
      <c r="P167" s="214">
        <v>7</v>
      </c>
      <c r="Q167" s="214">
        <v>6</v>
      </c>
      <c r="R167" s="221">
        <f t="shared" si="25"/>
        <v>3.2</v>
      </c>
      <c r="S167" s="216">
        <v>5</v>
      </c>
      <c r="T167" s="216">
        <v>5</v>
      </c>
      <c r="U167" s="216">
        <v>5</v>
      </c>
      <c r="V167" s="216">
        <v>5</v>
      </c>
      <c r="W167" s="222">
        <f t="shared" si="31"/>
        <v>5</v>
      </c>
      <c r="X167" s="216">
        <v>5</v>
      </c>
      <c r="Y167" s="216">
        <v>5</v>
      </c>
      <c r="Z167" s="216">
        <v>5</v>
      </c>
      <c r="AA167" s="216">
        <v>5</v>
      </c>
      <c r="AB167" s="223">
        <f t="shared" si="26"/>
        <v>5</v>
      </c>
      <c r="AC167" s="224">
        <f t="shared" si="27"/>
        <v>15</v>
      </c>
      <c r="AD167" s="216">
        <v>17</v>
      </c>
      <c r="AE167" s="216">
        <v>4</v>
      </c>
      <c r="AF167" s="225">
        <f t="shared" si="28"/>
        <v>25.2</v>
      </c>
      <c r="AG167" s="226">
        <f t="shared" si="29"/>
        <v>88.2</v>
      </c>
      <c r="AH167" s="227">
        <f t="shared" si="30"/>
        <v>5</v>
      </c>
    </row>
    <row r="168" spans="1:34" ht="15.75" x14ac:dyDescent="0.25">
      <c r="A168" s="214">
        <v>163</v>
      </c>
      <c r="B168" s="216" t="s">
        <v>2007</v>
      </c>
      <c r="C168" s="216">
        <v>5</v>
      </c>
      <c r="D168" s="216">
        <v>5</v>
      </c>
      <c r="E168" s="216">
        <v>5</v>
      </c>
      <c r="F168" s="216">
        <v>5</v>
      </c>
      <c r="G168" s="217">
        <f t="shared" si="22"/>
        <v>25</v>
      </c>
      <c r="H168" s="218">
        <v>9</v>
      </c>
      <c r="I168" s="218">
        <v>8</v>
      </c>
      <c r="J168" s="218"/>
      <c r="K168" s="219">
        <f t="shared" si="23"/>
        <v>10.199999999999999</v>
      </c>
      <c r="L168" s="215">
        <v>17</v>
      </c>
      <c r="M168" s="215">
        <v>5</v>
      </c>
      <c r="N168" s="220">
        <f t="shared" si="24"/>
        <v>8.8000000000000007</v>
      </c>
      <c r="O168" s="214">
        <v>5</v>
      </c>
      <c r="P168" s="214">
        <v>6</v>
      </c>
      <c r="Q168" s="214">
        <v>8</v>
      </c>
      <c r="R168" s="221">
        <f t="shared" si="25"/>
        <v>3.8000000000000003</v>
      </c>
      <c r="S168" s="216">
        <v>5</v>
      </c>
      <c r="T168" s="216">
        <v>5</v>
      </c>
      <c r="U168" s="216">
        <v>5</v>
      </c>
      <c r="V168" s="216">
        <v>5</v>
      </c>
      <c r="W168" s="222">
        <f t="shared" si="31"/>
        <v>5</v>
      </c>
      <c r="X168" s="216">
        <v>5</v>
      </c>
      <c r="Y168" s="216">
        <v>5</v>
      </c>
      <c r="Z168" s="216">
        <v>5</v>
      </c>
      <c r="AA168" s="216">
        <v>5</v>
      </c>
      <c r="AB168" s="223">
        <f t="shared" si="26"/>
        <v>5</v>
      </c>
      <c r="AC168" s="224">
        <f t="shared" si="27"/>
        <v>15</v>
      </c>
      <c r="AD168" s="216">
        <v>10</v>
      </c>
      <c r="AE168" s="216">
        <v>4</v>
      </c>
      <c r="AF168" s="225">
        <f t="shared" si="28"/>
        <v>16.8</v>
      </c>
      <c r="AG168" s="226">
        <f t="shared" si="29"/>
        <v>79.599999999999994</v>
      </c>
      <c r="AH168" s="227">
        <f t="shared" si="30"/>
        <v>5</v>
      </c>
    </row>
    <row r="169" spans="1:34" ht="15.75" x14ac:dyDescent="0.25">
      <c r="A169" s="214">
        <v>164</v>
      </c>
      <c r="B169" s="216" t="s">
        <v>2008</v>
      </c>
      <c r="C169" s="216">
        <v>5</v>
      </c>
      <c r="D169" s="216">
        <v>5</v>
      </c>
      <c r="E169" s="216">
        <v>5</v>
      </c>
      <c r="F169" s="216">
        <v>5</v>
      </c>
      <c r="G169" s="217">
        <f t="shared" si="22"/>
        <v>25</v>
      </c>
      <c r="H169" s="218">
        <v>8</v>
      </c>
      <c r="I169" s="218">
        <v>8</v>
      </c>
      <c r="J169" s="218"/>
      <c r="K169" s="219">
        <f t="shared" si="23"/>
        <v>9.6</v>
      </c>
      <c r="L169" s="215">
        <v>16</v>
      </c>
      <c r="M169" s="215">
        <v>4</v>
      </c>
      <c r="N169" s="220">
        <f t="shared" si="24"/>
        <v>8</v>
      </c>
      <c r="O169" s="214">
        <v>5</v>
      </c>
      <c r="P169" s="214">
        <v>6</v>
      </c>
      <c r="Q169" s="214">
        <v>7</v>
      </c>
      <c r="R169" s="221">
        <f t="shared" si="25"/>
        <v>3.6</v>
      </c>
      <c r="S169" s="216">
        <v>5</v>
      </c>
      <c r="T169" s="216">
        <v>5</v>
      </c>
      <c r="U169" s="216">
        <v>5</v>
      </c>
      <c r="V169" s="216">
        <v>5</v>
      </c>
      <c r="W169" s="222">
        <f t="shared" si="31"/>
        <v>5</v>
      </c>
      <c r="X169" s="216">
        <v>5</v>
      </c>
      <c r="Y169" s="216">
        <v>5</v>
      </c>
      <c r="Z169" s="216">
        <v>5</v>
      </c>
      <c r="AA169" s="216">
        <v>5</v>
      </c>
      <c r="AB169" s="223">
        <f t="shared" si="26"/>
        <v>5</v>
      </c>
      <c r="AC169" s="224">
        <f t="shared" si="27"/>
        <v>15</v>
      </c>
      <c r="AD169" s="216">
        <v>7</v>
      </c>
      <c r="AE169" s="216">
        <v>4</v>
      </c>
      <c r="AF169" s="225">
        <f t="shared" si="28"/>
        <v>13.2</v>
      </c>
      <c r="AG169" s="226">
        <f t="shared" si="29"/>
        <v>74.400000000000006</v>
      </c>
      <c r="AH169" s="227">
        <f t="shared" si="30"/>
        <v>5</v>
      </c>
    </row>
    <row r="170" spans="1:34" ht="15.75" x14ac:dyDescent="0.25">
      <c r="A170" s="214">
        <v>165</v>
      </c>
      <c r="B170" s="216" t="s">
        <v>2009</v>
      </c>
      <c r="C170" s="216">
        <v>5</v>
      </c>
      <c r="D170" s="216">
        <v>5</v>
      </c>
      <c r="E170" s="216">
        <v>5</v>
      </c>
      <c r="F170" s="216">
        <v>5</v>
      </c>
      <c r="G170" s="217">
        <f t="shared" si="22"/>
        <v>25</v>
      </c>
      <c r="H170" s="218">
        <v>10</v>
      </c>
      <c r="I170" s="218">
        <v>9</v>
      </c>
      <c r="J170" s="218"/>
      <c r="K170" s="219">
        <f t="shared" si="23"/>
        <v>11.4</v>
      </c>
      <c r="L170" s="215">
        <v>17</v>
      </c>
      <c r="M170" s="215">
        <v>0</v>
      </c>
      <c r="N170" s="220">
        <f t="shared" si="24"/>
        <v>6.8000000000000007</v>
      </c>
      <c r="O170" s="214">
        <v>5</v>
      </c>
      <c r="P170" s="214">
        <v>5</v>
      </c>
      <c r="Q170" s="214">
        <v>7</v>
      </c>
      <c r="R170" s="221">
        <f t="shared" si="25"/>
        <v>3.4000000000000004</v>
      </c>
      <c r="S170" s="216">
        <v>5</v>
      </c>
      <c r="T170" s="216">
        <v>5</v>
      </c>
      <c r="U170" s="216">
        <v>5</v>
      </c>
      <c r="V170" s="216">
        <v>5</v>
      </c>
      <c r="W170" s="222">
        <f t="shared" si="31"/>
        <v>5</v>
      </c>
      <c r="X170" s="216">
        <v>4</v>
      </c>
      <c r="Y170" s="216">
        <v>3</v>
      </c>
      <c r="Z170" s="216">
        <v>5</v>
      </c>
      <c r="AA170" s="216">
        <v>5</v>
      </c>
      <c r="AB170" s="223">
        <f t="shared" si="26"/>
        <v>4.25</v>
      </c>
      <c r="AC170" s="224">
        <f t="shared" si="27"/>
        <v>13.875</v>
      </c>
      <c r="AD170" s="216">
        <v>17</v>
      </c>
      <c r="AE170" s="216">
        <v>4</v>
      </c>
      <c r="AF170" s="225">
        <f t="shared" si="28"/>
        <v>25.2</v>
      </c>
      <c r="AG170" s="226">
        <f t="shared" si="29"/>
        <v>85.674999999999997</v>
      </c>
      <c r="AH170" s="227">
        <f t="shared" si="30"/>
        <v>4.625</v>
      </c>
    </row>
    <row r="171" spans="1:34" ht="15.75" x14ac:dyDescent="0.25">
      <c r="A171" s="214">
        <v>166</v>
      </c>
      <c r="B171" s="216" t="s">
        <v>2010</v>
      </c>
      <c r="C171" s="216">
        <v>5</v>
      </c>
      <c r="D171" s="216">
        <v>5</v>
      </c>
      <c r="E171" s="216">
        <v>4</v>
      </c>
      <c r="F171" s="216">
        <v>4</v>
      </c>
      <c r="G171" s="217">
        <f t="shared" si="22"/>
        <v>22.5</v>
      </c>
      <c r="H171" s="218">
        <v>2</v>
      </c>
      <c r="I171" s="218">
        <v>5</v>
      </c>
      <c r="J171" s="218"/>
      <c r="K171" s="219">
        <f t="shared" si="23"/>
        <v>4.2</v>
      </c>
      <c r="L171" s="215">
        <v>8</v>
      </c>
      <c r="M171" s="215">
        <v>4</v>
      </c>
      <c r="N171" s="220">
        <f t="shared" si="24"/>
        <v>4.8000000000000007</v>
      </c>
      <c r="O171" s="214">
        <v>5</v>
      </c>
      <c r="P171" s="214">
        <v>3</v>
      </c>
      <c r="Q171" s="214">
        <v>6</v>
      </c>
      <c r="R171" s="221">
        <f t="shared" si="25"/>
        <v>2.8000000000000003</v>
      </c>
      <c r="S171" s="216">
        <v>5</v>
      </c>
      <c r="T171" s="216">
        <v>5</v>
      </c>
      <c r="U171" s="216">
        <v>4</v>
      </c>
      <c r="V171" s="216">
        <v>5</v>
      </c>
      <c r="W171" s="222">
        <f t="shared" si="31"/>
        <v>4.75</v>
      </c>
      <c r="X171" s="216">
        <v>4</v>
      </c>
      <c r="Y171" s="216">
        <v>4</v>
      </c>
      <c r="Z171" s="216">
        <v>4</v>
      </c>
      <c r="AA171" s="216">
        <v>4</v>
      </c>
      <c r="AB171" s="223">
        <f t="shared" si="26"/>
        <v>4</v>
      </c>
      <c r="AC171" s="224">
        <f t="shared" si="27"/>
        <v>13.125</v>
      </c>
      <c r="AD171" s="216">
        <v>14</v>
      </c>
      <c r="AE171" s="216">
        <v>4</v>
      </c>
      <c r="AF171" s="225">
        <f t="shared" si="28"/>
        <v>21.599999999999998</v>
      </c>
      <c r="AG171" s="226">
        <f t="shared" si="29"/>
        <v>69.024999999999991</v>
      </c>
      <c r="AH171" s="227">
        <f t="shared" si="30"/>
        <v>4.375</v>
      </c>
    </row>
    <row r="172" spans="1:34" ht="15.75" x14ac:dyDescent="0.25">
      <c r="A172" s="214">
        <v>167</v>
      </c>
      <c r="B172" s="216" t="s">
        <v>2011</v>
      </c>
      <c r="C172" s="216">
        <v>5</v>
      </c>
      <c r="D172" s="216">
        <v>4</v>
      </c>
      <c r="E172" s="216">
        <v>4</v>
      </c>
      <c r="F172" s="216">
        <v>4</v>
      </c>
      <c r="G172" s="217">
        <f t="shared" si="22"/>
        <v>21.25</v>
      </c>
      <c r="H172" s="218">
        <v>7</v>
      </c>
      <c r="I172" s="218">
        <v>7</v>
      </c>
      <c r="J172" s="218"/>
      <c r="K172" s="219">
        <f t="shared" si="23"/>
        <v>8.4</v>
      </c>
      <c r="L172" s="215">
        <v>13</v>
      </c>
      <c r="M172" s="215">
        <v>4</v>
      </c>
      <c r="N172" s="220">
        <f t="shared" si="24"/>
        <v>6.8000000000000007</v>
      </c>
      <c r="O172" s="214">
        <v>3</v>
      </c>
      <c r="P172" s="214">
        <v>2</v>
      </c>
      <c r="Q172" s="214">
        <v>5</v>
      </c>
      <c r="R172" s="221">
        <f t="shared" si="25"/>
        <v>2</v>
      </c>
      <c r="S172" s="216">
        <v>5</v>
      </c>
      <c r="T172" s="216">
        <v>5</v>
      </c>
      <c r="U172" s="216">
        <v>4</v>
      </c>
      <c r="V172" s="216">
        <v>4</v>
      </c>
      <c r="W172" s="222">
        <f t="shared" si="31"/>
        <v>4.5</v>
      </c>
      <c r="X172" s="216">
        <v>5</v>
      </c>
      <c r="Y172" s="216">
        <v>5</v>
      </c>
      <c r="Z172" s="216">
        <v>5</v>
      </c>
      <c r="AA172" s="216">
        <v>5</v>
      </c>
      <c r="AB172" s="223">
        <f t="shared" si="26"/>
        <v>5</v>
      </c>
      <c r="AC172" s="224">
        <f t="shared" si="27"/>
        <v>14.25</v>
      </c>
      <c r="AD172" s="216">
        <v>16</v>
      </c>
      <c r="AE172" s="216">
        <v>5</v>
      </c>
      <c r="AF172" s="225">
        <f t="shared" si="28"/>
        <v>25.2</v>
      </c>
      <c r="AG172" s="226">
        <f t="shared" si="29"/>
        <v>77.900000000000006</v>
      </c>
      <c r="AH172" s="227">
        <f t="shared" si="30"/>
        <v>4.75</v>
      </c>
    </row>
    <row r="173" spans="1:34" ht="15.75" x14ac:dyDescent="0.25">
      <c r="A173" s="214">
        <v>168</v>
      </c>
      <c r="B173" s="216" t="s">
        <v>2012</v>
      </c>
      <c r="C173" s="216">
        <v>5</v>
      </c>
      <c r="D173" s="216">
        <v>4</v>
      </c>
      <c r="E173" s="216">
        <v>4</v>
      </c>
      <c r="F173" s="216">
        <v>4</v>
      </c>
      <c r="G173" s="217">
        <f t="shared" si="22"/>
        <v>21.25</v>
      </c>
      <c r="H173" s="218">
        <v>11</v>
      </c>
      <c r="I173" s="218">
        <v>9</v>
      </c>
      <c r="J173" s="218"/>
      <c r="K173" s="219">
        <f t="shared" si="23"/>
        <v>12</v>
      </c>
      <c r="L173" s="215">
        <v>20</v>
      </c>
      <c r="M173" s="215">
        <v>2</v>
      </c>
      <c r="N173" s="220">
        <f t="shared" si="24"/>
        <v>8.8000000000000007</v>
      </c>
      <c r="O173" s="214">
        <v>5</v>
      </c>
      <c r="P173" s="214">
        <v>6</v>
      </c>
      <c r="Q173" s="214">
        <v>8</v>
      </c>
      <c r="R173" s="221">
        <f t="shared" si="25"/>
        <v>3.8000000000000003</v>
      </c>
      <c r="S173" s="216">
        <v>4</v>
      </c>
      <c r="T173" s="216">
        <v>4</v>
      </c>
      <c r="U173" s="216">
        <v>5</v>
      </c>
      <c r="V173" s="216">
        <v>5</v>
      </c>
      <c r="W173" s="222">
        <f t="shared" si="31"/>
        <v>4.5</v>
      </c>
      <c r="X173" s="216">
        <v>5</v>
      </c>
      <c r="Y173" s="216">
        <v>4</v>
      </c>
      <c r="Z173" s="216">
        <v>4</v>
      </c>
      <c r="AA173" s="216">
        <v>5</v>
      </c>
      <c r="AB173" s="223">
        <f t="shared" si="26"/>
        <v>4.5</v>
      </c>
      <c r="AC173" s="224">
        <f t="shared" si="27"/>
        <v>13.5</v>
      </c>
      <c r="AD173" s="216">
        <v>16</v>
      </c>
      <c r="AE173" s="216">
        <v>5</v>
      </c>
      <c r="AF173" s="225">
        <f t="shared" si="28"/>
        <v>25.2</v>
      </c>
      <c r="AG173" s="226">
        <f t="shared" si="29"/>
        <v>84.55</v>
      </c>
      <c r="AH173" s="227">
        <f t="shared" si="30"/>
        <v>4.5</v>
      </c>
    </row>
    <row r="174" spans="1:34" ht="15.75" x14ac:dyDescent="0.25">
      <c r="A174" s="214">
        <v>169</v>
      </c>
      <c r="B174" s="216" t="s">
        <v>2013</v>
      </c>
      <c r="C174" s="216">
        <v>5</v>
      </c>
      <c r="D174" s="216">
        <v>5</v>
      </c>
      <c r="E174" s="216">
        <v>5</v>
      </c>
      <c r="F174" s="216">
        <v>5</v>
      </c>
      <c r="G174" s="217">
        <f t="shared" si="22"/>
        <v>25</v>
      </c>
      <c r="H174" s="218">
        <v>5</v>
      </c>
      <c r="I174" s="218">
        <v>13</v>
      </c>
      <c r="J174" s="218"/>
      <c r="K174" s="219">
        <f t="shared" si="23"/>
        <v>10.799999999999999</v>
      </c>
      <c r="L174" s="215">
        <v>12</v>
      </c>
      <c r="M174" s="215">
        <v>2</v>
      </c>
      <c r="N174" s="220">
        <f t="shared" si="24"/>
        <v>5.6000000000000005</v>
      </c>
      <c r="O174" s="214">
        <v>3</v>
      </c>
      <c r="P174" s="214">
        <v>4</v>
      </c>
      <c r="Q174" s="214">
        <v>4</v>
      </c>
      <c r="R174" s="221">
        <f t="shared" si="25"/>
        <v>2.2000000000000002</v>
      </c>
      <c r="S174" s="216">
        <v>5</v>
      </c>
      <c r="T174" s="216">
        <v>5</v>
      </c>
      <c r="U174" s="216">
        <v>5</v>
      </c>
      <c r="V174" s="216">
        <v>5</v>
      </c>
      <c r="W174" s="222">
        <f t="shared" si="31"/>
        <v>5</v>
      </c>
      <c r="X174" s="216">
        <v>5</v>
      </c>
      <c r="Y174" s="216">
        <v>5</v>
      </c>
      <c r="Z174" s="216">
        <v>5</v>
      </c>
      <c r="AA174" s="216">
        <v>5</v>
      </c>
      <c r="AB174" s="223">
        <f t="shared" si="26"/>
        <v>5</v>
      </c>
      <c r="AC174" s="224">
        <f t="shared" si="27"/>
        <v>15</v>
      </c>
      <c r="AD174" s="216">
        <v>10</v>
      </c>
      <c r="AE174" s="216">
        <v>3</v>
      </c>
      <c r="AF174" s="225">
        <f t="shared" si="28"/>
        <v>15.6</v>
      </c>
      <c r="AG174" s="226">
        <f t="shared" si="29"/>
        <v>74.2</v>
      </c>
      <c r="AH174" s="227">
        <f t="shared" si="30"/>
        <v>5</v>
      </c>
    </row>
    <row r="175" spans="1:34" ht="15.75" x14ac:dyDescent="0.25">
      <c r="A175" s="214">
        <v>170</v>
      </c>
      <c r="B175" s="216" t="s">
        <v>2014</v>
      </c>
      <c r="C175" s="216">
        <v>5</v>
      </c>
      <c r="D175" s="216">
        <v>4</v>
      </c>
      <c r="E175" s="216">
        <v>5</v>
      </c>
      <c r="F175" s="216">
        <v>5</v>
      </c>
      <c r="G175" s="217">
        <f t="shared" si="22"/>
        <v>23.75</v>
      </c>
      <c r="H175" s="218">
        <v>11</v>
      </c>
      <c r="I175" s="218">
        <v>9</v>
      </c>
      <c r="J175" s="218"/>
      <c r="K175" s="219">
        <f t="shared" si="23"/>
        <v>12</v>
      </c>
      <c r="L175" s="215">
        <v>20</v>
      </c>
      <c r="M175" s="215">
        <v>3</v>
      </c>
      <c r="N175" s="220">
        <f t="shared" si="24"/>
        <v>9.2000000000000011</v>
      </c>
      <c r="O175" s="214">
        <v>5</v>
      </c>
      <c r="P175" s="214">
        <v>6</v>
      </c>
      <c r="Q175" s="214">
        <v>7</v>
      </c>
      <c r="R175" s="221">
        <f t="shared" si="25"/>
        <v>3.6</v>
      </c>
      <c r="S175" s="216">
        <v>5</v>
      </c>
      <c r="T175" s="216">
        <v>5</v>
      </c>
      <c r="U175" s="216">
        <v>5</v>
      </c>
      <c r="V175" s="216">
        <v>5</v>
      </c>
      <c r="W175" s="222">
        <f t="shared" si="31"/>
        <v>5</v>
      </c>
      <c r="X175" s="216">
        <v>5</v>
      </c>
      <c r="Y175" s="216">
        <v>5</v>
      </c>
      <c r="Z175" s="216">
        <v>5</v>
      </c>
      <c r="AA175" s="216">
        <v>5</v>
      </c>
      <c r="AB175" s="223">
        <f t="shared" si="26"/>
        <v>5</v>
      </c>
      <c r="AC175" s="224">
        <f t="shared" si="27"/>
        <v>15</v>
      </c>
      <c r="AD175" s="216">
        <v>18</v>
      </c>
      <c r="AE175" s="216">
        <v>4</v>
      </c>
      <c r="AF175" s="225">
        <f t="shared" si="28"/>
        <v>26.4</v>
      </c>
      <c r="AG175" s="226">
        <f t="shared" si="29"/>
        <v>89.95</v>
      </c>
      <c r="AH175" s="227">
        <f t="shared" si="30"/>
        <v>5</v>
      </c>
    </row>
    <row r="176" spans="1:34" ht="15.75" x14ac:dyDescent="0.25">
      <c r="A176" s="214">
        <v>171</v>
      </c>
      <c r="B176" s="216" t="s">
        <v>2015</v>
      </c>
      <c r="C176" s="216">
        <v>4</v>
      </c>
      <c r="D176" s="216">
        <v>3</v>
      </c>
      <c r="E176" s="216">
        <v>3</v>
      </c>
      <c r="F176" s="216">
        <v>4</v>
      </c>
      <c r="G176" s="217">
        <f t="shared" si="22"/>
        <v>17.5</v>
      </c>
      <c r="H176" s="218">
        <v>9</v>
      </c>
      <c r="I176" s="218">
        <v>11</v>
      </c>
      <c r="J176" s="218"/>
      <c r="K176" s="219">
        <f t="shared" si="23"/>
        <v>12</v>
      </c>
      <c r="L176" s="215">
        <v>19</v>
      </c>
      <c r="M176" s="215">
        <v>3</v>
      </c>
      <c r="N176" s="220">
        <f t="shared" si="24"/>
        <v>8.8000000000000007</v>
      </c>
      <c r="O176" s="214">
        <v>7</v>
      </c>
      <c r="P176" s="214">
        <v>6</v>
      </c>
      <c r="Q176" s="214">
        <v>3</v>
      </c>
      <c r="R176" s="221">
        <f t="shared" si="25"/>
        <v>3.2</v>
      </c>
      <c r="S176" s="216">
        <v>4</v>
      </c>
      <c r="T176" s="216">
        <v>3</v>
      </c>
      <c r="U176" s="216">
        <v>4</v>
      </c>
      <c r="V176" s="216">
        <v>4</v>
      </c>
      <c r="W176" s="222">
        <f t="shared" si="31"/>
        <v>3.75</v>
      </c>
      <c r="X176" s="216">
        <v>4</v>
      </c>
      <c r="Y176" s="216">
        <v>5</v>
      </c>
      <c r="Z176" s="216">
        <v>4</v>
      </c>
      <c r="AA176" s="216">
        <v>4</v>
      </c>
      <c r="AB176" s="223">
        <f t="shared" si="26"/>
        <v>4.25</v>
      </c>
      <c r="AC176" s="224">
        <f t="shared" si="27"/>
        <v>12</v>
      </c>
      <c r="AD176" s="216">
        <v>17</v>
      </c>
      <c r="AE176" s="216">
        <v>5</v>
      </c>
      <c r="AF176" s="225">
        <f t="shared" si="28"/>
        <v>26.4</v>
      </c>
      <c r="AG176" s="226">
        <f t="shared" si="29"/>
        <v>79.900000000000006</v>
      </c>
      <c r="AH176" s="227">
        <f t="shared" si="30"/>
        <v>4</v>
      </c>
    </row>
    <row r="177" spans="1:34" ht="15.75" x14ac:dyDescent="0.25">
      <c r="A177" s="214">
        <v>172</v>
      </c>
      <c r="B177" s="216" t="s">
        <v>2016</v>
      </c>
      <c r="C177" s="216">
        <v>5</v>
      </c>
      <c r="D177" s="216">
        <v>5</v>
      </c>
      <c r="E177" s="216">
        <v>5</v>
      </c>
      <c r="F177" s="216">
        <v>5</v>
      </c>
      <c r="G177" s="217">
        <f t="shared" si="22"/>
        <v>25</v>
      </c>
      <c r="H177" s="218">
        <v>10</v>
      </c>
      <c r="I177" s="218">
        <v>9</v>
      </c>
      <c r="J177" s="218"/>
      <c r="K177" s="219">
        <f t="shared" si="23"/>
        <v>11.4</v>
      </c>
      <c r="L177" s="215">
        <v>6</v>
      </c>
      <c r="M177" s="215">
        <v>2</v>
      </c>
      <c r="N177" s="220">
        <f t="shared" si="24"/>
        <v>3.2</v>
      </c>
      <c r="O177" s="214">
        <v>3</v>
      </c>
      <c r="P177" s="214">
        <v>5</v>
      </c>
      <c r="Q177" s="214">
        <v>3</v>
      </c>
      <c r="R177" s="221">
        <f t="shared" si="25"/>
        <v>2.2000000000000002</v>
      </c>
      <c r="S177" s="216">
        <v>5</v>
      </c>
      <c r="T177" s="216">
        <v>5</v>
      </c>
      <c r="U177" s="216">
        <v>5</v>
      </c>
      <c r="V177" s="216">
        <v>5</v>
      </c>
      <c r="W177" s="222">
        <f t="shared" si="31"/>
        <v>5</v>
      </c>
      <c r="X177" s="216">
        <v>5</v>
      </c>
      <c r="Y177" s="216">
        <v>5</v>
      </c>
      <c r="Z177" s="216">
        <v>5</v>
      </c>
      <c r="AA177" s="216">
        <v>5</v>
      </c>
      <c r="AB177" s="223">
        <f t="shared" si="26"/>
        <v>5</v>
      </c>
      <c r="AC177" s="224">
        <f t="shared" si="27"/>
        <v>15</v>
      </c>
      <c r="AD177" s="216">
        <v>14</v>
      </c>
      <c r="AE177" s="216">
        <v>3</v>
      </c>
      <c r="AF177" s="225">
        <f t="shared" si="28"/>
        <v>20.399999999999999</v>
      </c>
      <c r="AG177" s="226">
        <f t="shared" si="29"/>
        <v>77.2</v>
      </c>
      <c r="AH177" s="227">
        <f t="shared" si="30"/>
        <v>5</v>
      </c>
    </row>
    <row r="178" spans="1:34" ht="15.75" x14ac:dyDescent="0.25">
      <c r="A178" s="214">
        <v>173</v>
      </c>
      <c r="B178" s="216" t="s">
        <v>2017</v>
      </c>
      <c r="C178" s="216">
        <v>5</v>
      </c>
      <c r="D178" s="216">
        <v>5</v>
      </c>
      <c r="E178" s="216">
        <v>5</v>
      </c>
      <c r="F178" s="216">
        <v>5</v>
      </c>
      <c r="G178" s="217">
        <f t="shared" si="22"/>
        <v>25</v>
      </c>
      <c r="H178" s="218">
        <v>10</v>
      </c>
      <c r="I178" s="218">
        <v>13</v>
      </c>
      <c r="J178" s="218"/>
      <c r="K178" s="219">
        <f t="shared" si="23"/>
        <v>13.799999999999999</v>
      </c>
      <c r="L178" s="215">
        <v>11</v>
      </c>
      <c r="M178" s="215">
        <v>3</v>
      </c>
      <c r="N178" s="220">
        <f t="shared" si="24"/>
        <v>5.6000000000000005</v>
      </c>
      <c r="O178" s="214">
        <v>3</v>
      </c>
      <c r="P178" s="214">
        <v>1</v>
      </c>
      <c r="Q178" s="214">
        <v>5</v>
      </c>
      <c r="R178" s="221">
        <f t="shared" si="25"/>
        <v>1.8</v>
      </c>
      <c r="S178" s="216">
        <v>5</v>
      </c>
      <c r="T178" s="216">
        <v>5</v>
      </c>
      <c r="U178" s="216">
        <v>5</v>
      </c>
      <c r="V178" s="216">
        <v>5</v>
      </c>
      <c r="W178" s="222">
        <f t="shared" si="31"/>
        <v>5</v>
      </c>
      <c r="X178" s="216">
        <v>5</v>
      </c>
      <c r="Y178" s="216">
        <v>5</v>
      </c>
      <c r="Z178" s="216">
        <v>5</v>
      </c>
      <c r="AA178" s="216">
        <v>5</v>
      </c>
      <c r="AB178" s="223">
        <f t="shared" si="26"/>
        <v>5</v>
      </c>
      <c r="AC178" s="224">
        <f t="shared" si="27"/>
        <v>15</v>
      </c>
      <c r="AD178" s="216">
        <v>10</v>
      </c>
      <c r="AE178" s="216">
        <v>3</v>
      </c>
      <c r="AF178" s="225">
        <f t="shared" si="28"/>
        <v>15.6</v>
      </c>
      <c r="AG178" s="226">
        <f t="shared" si="29"/>
        <v>76.8</v>
      </c>
      <c r="AH178" s="227">
        <f t="shared" si="30"/>
        <v>5</v>
      </c>
    </row>
    <row r="179" spans="1:34" ht="15.75" x14ac:dyDescent="0.25">
      <c r="A179" s="214">
        <v>174</v>
      </c>
      <c r="B179" s="216" t="s">
        <v>2018</v>
      </c>
      <c r="C179" s="216">
        <v>5</v>
      </c>
      <c r="D179" s="216">
        <v>4</v>
      </c>
      <c r="E179" s="216">
        <v>4</v>
      </c>
      <c r="F179" s="216">
        <v>5</v>
      </c>
      <c r="G179" s="217">
        <f t="shared" si="22"/>
        <v>22.5</v>
      </c>
      <c r="H179" s="218">
        <v>9</v>
      </c>
      <c r="I179" s="218">
        <v>10</v>
      </c>
      <c r="J179" s="218"/>
      <c r="K179" s="219">
        <f t="shared" si="23"/>
        <v>11.4</v>
      </c>
      <c r="L179" s="215">
        <v>18</v>
      </c>
      <c r="M179" s="215">
        <v>4</v>
      </c>
      <c r="N179" s="220">
        <f t="shared" si="24"/>
        <v>8.8000000000000007</v>
      </c>
      <c r="O179" s="214">
        <v>6</v>
      </c>
      <c r="P179" s="214">
        <v>4</v>
      </c>
      <c r="Q179" s="214">
        <v>3</v>
      </c>
      <c r="R179" s="221">
        <f t="shared" si="25"/>
        <v>2.6</v>
      </c>
      <c r="S179" s="216">
        <v>5</v>
      </c>
      <c r="T179" s="216">
        <v>5</v>
      </c>
      <c r="U179" s="216">
        <v>5</v>
      </c>
      <c r="V179" s="216">
        <v>5</v>
      </c>
      <c r="W179" s="222">
        <f t="shared" si="31"/>
        <v>5</v>
      </c>
      <c r="X179" s="216">
        <v>5</v>
      </c>
      <c r="Y179" s="216">
        <v>5</v>
      </c>
      <c r="Z179" s="216">
        <v>5</v>
      </c>
      <c r="AA179" s="216">
        <v>5</v>
      </c>
      <c r="AB179" s="223">
        <f t="shared" si="26"/>
        <v>5</v>
      </c>
      <c r="AC179" s="224">
        <f t="shared" si="27"/>
        <v>15</v>
      </c>
      <c r="AD179" s="216">
        <v>15</v>
      </c>
      <c r="AE179" s="216">
        <v>5</v>
      </c>
      <c r="AF179" s="225">
        <f t="shared" si="28"/>
        <v>24</v>
      </c>
      <c r="AG179" s="226">
        <f t="shared" si="29"/>
        <v>84.300000000000011</v>
      </c>
      <c r="AH179" s="227">
        <f t="shared" si="30"/>
        <v>5</v>
      </c>
    </row>
    <row r="180" spans="1:34" ht="15.75" x14ac:dyDescent="0.25">
      <c r="A180" s="214">
        <v>175</v>
      </c>
      <c r="B180" s="216" t="s">
        <v>2019</v>
      </c>
      <c r="C180" s="216">
        <v>5</v>
      </c>
      <c r="D180" s="216">
        <v>4</v>
      </c>
      <c r="E180" s="216">
        <v>4</v>
      </c>
      <c r="F180" s="216">
        <v>4</v>
      </c>
      <c r="G180" s="217">
        <f t="shared" si="22"/>
        <v>21.25</v>
      </c>
      <c r="H180" s="218">
        <v>6</v>
      </c>
      <c r="I180" s="218">
        <v>5</v>
      </c>
      <c r="J180" s="218"/>
      <c r="K180" s="219">
        <f t="shared" si="23"/>
        <v>6.6</v>
      </c>
      <c r="L180" s="215">
        <v>14</v>
      </c>
      <c r="M180" s="215">
        <v>4</v>
      </c>
      <c r="N180" s="220">
        <f t="shared" si="24"/>
        <v>7.2</v>
      </c>
      <c r="O180" s="214">
        <v>5</v>
      </c>
      <c r="P180" s="214">
        <v>6</v>
      </c>
      <c r="Q180" s="214">
        <v>4</v>
      </c>
      <c r="R180" s="221">
        <f t="shared" si="25"/>
        <v>3</v>
      </c>
      <c r="S180" s="216">
        <v>5</v>
      </c>
      <c r="T180" s="216">
        <v>3</v>
      </c>
      <c r="U180" s="216">
        <v>4</v>
      </c>
      <c r="V180" s="216">
        <v>4</v>
      </c>
      <c r="W180" s="222">
        <f t="shared" si="31"/>
        <v>4</v>
      </c>
      <c r="X180" s="216">
        <v>5</v>
      </c>
      <c r="Y180" s="216">
        <v>4</v>
      </c>
      <c r="Z180" s="216">
        <v>4</v>
      </c>
      <c r="AA180" s="216">
        <v>4</v>
      </c>
      <c r="AB180" s="223">
        <f t="shared" si="26"/>
        <v>4.25</v>
      </c>
      <c r="AC180" s="224">
        <f t="shared" si="27"/>
        <v>12.375</v>
      </c>
      <c r="AD180" s="216">
        <v>14</v>
      </c>
      <c r="AE180" s="216">
        <v>5</v>
      </c>
      <c r="AF180" s="225">
        <f t="shared" si="28"/>
        <v>22.8</v>
      </c>
      <c r="AG180" s="226">
        <f t="shared" si="29"/>
        <v>73.225000000000009</v>
      </c>
      <c r="AH180" s="227">
        <f t="shared" si="30"/>
        <v>4.125</v>
      </c>
    </row>
    <row r="181" spans="1:34" ht="15.75" x14ac:dyDescent="0.25">
      <c r="A181" s="214">
        <v>176</v>
      </c>
      <c r="B181" s="216" t="s">
        <v>2020</v>
      </c>
      <c r="C181" s="216">
        <v>4</v>
      </c>
      <c r="D181" s="216">
        <v>4</v>
      </c>
      <c r="E181" s="216">
        <v>4</v>
      </c>
      <c r="F181" s="216">
        <v>3</v>
      </c>
      <c r="G181" s="217">
        <f t="shared" si="22"/>
        <v>18.75</v>
      </c>
      <c r="H181" s="218">
        <v>11</v>
      </c>
      <c r="I181" s="218">
        <v>10</v>
      </c>
      <c r="J181" s="218"/>
      <c r="K181" s="219">
        <f t="shared" si="23"/>
        <v>12.6</v>
      </c>
      <c r="L181" s="215">
        <v>17</v>
      </c>
      <c r="M181" s="215">
        <v>4</v>
      </c>
      <c r="N181" s="220">
        <f t="shared" si="24"/>
        <v>8.4</v>
      </c>
      <c r="O181" s="214">
        <v>6</v>
      </c>
      <c r="P181" s="214">
        <v>7</v>
      </c>
      <c r="Q181" s="214">
        <v>5</v>
      </c>
      <c r="R181" s="221">
        <f t="shared" si="25"/>
        <v>3.6</v>
      </c>
      <c r="S181" s="216">
        <v>4</v>
      </c>
      <c r="T181" s="216">
        <v>4</v>
      </c>
      <c r="U181" s="216">
        <v>3</v>
      </c>
      <c r="V181" s="216">
        <v>3</v>
      </c>
      <c r="W181" s="222">
        <f t="shared" si="31"/>
        <v>3.5</v>
      </c>
      <c r="X181" s="216">
        <v>5</v>
      </c>
      <c r="Y181" s="216">
        <v>5</v>
      </c>
      <c r="Z181" s="216">
        <v>5</v>
      </c>
      <c r="AA181" s="216">
        <v>5</v>
      </c>
      <c r="AB181" s="223">
        <f t="shared" si="26"/>
        <v>5</v>
      </c>
      <c r="AC181" s="224">
        <f t="shared" si="27"/>
        <v>12.75</v>
      </c>
      <c r="AD181" s="216">
        <v>16</v>
      </c>
      <c r="AE181" s="216">
        <v>4</v>
      </c>
      <c r="AF181" s="225">
        <f t="shared" si="28"/>
        <v>24</v>
      </c>
      <c r="AG181" s="226">
        <f t="shared" si="29"/>
        <v>80.099999999999994</v>
      </c>
      <c r="AH181" s="227">
        <f t="shared" si="30"/>
        <v>4.25</v>
      </c>
    </row>
    <row r="182" spans="1:34" ht="15.75" x14ac:dyDescent="0.25">
      <c r="A182" s="214">
        <v>177</v>
      </c>
      <c r="B182" s="216" t="s">
        <v>2021</v>
      </c>
      <c r="C182" s="216">
        <v>5</v>
      </c>
      <c r="D182" s="216">
        <v>3</v>
      </c>
      <c r="E182" s="216">
        <v>4</v>
      </c>
      <c r="F182" s="216">
        <v>3</v>
      </c>
      <c r="G182" s="217">
        <f t="shared" si="22"/>
        <v>18.75</v>
      </c>
      <c r="H182" s="218">
        <v>11</v>
      </c>
      <c r="I182" s="218">
        <v>10</v>
      </c>
      <c r="J182" s="218"/>
      <c r="K182" s="219">
        <f t="shared" si="23"/>
        <v>12.6</v>
      </c>
      <c r="L182" s="215">
        <v>19</v>
      </c>
      <c r="M182" s="215">
        <v>5</v>
      </c>
      <c r="N182" s="220">
        <f t="shared" si="24"/>
        <v>9.6000000000000014</v>
      </c>
      <c r="O182" s="214">
        <v>6</v>
      </c>
      <c r="P182" s="214">
        <v>6</v>
      </c>
      <c r="Q182" s="214">
        <v>8</v>
      </c>
      <c r="R182" s="221">
        <f t="shared" si="25"/>
        <v>4</v>
      </c>
      <c r="S182" s="216">
        <v>5</v>
      </c>
      <c r="T182" s="216">
        <v>3</v>
      </c>
      <c r="U182" s="216">
        <v>5</v>
      </c>
      <c r="V182" s="216">
        <v>3</v>
      </c>
      <c r="W182" s="222">
        <f t="shared" si="31"/>
        <v>4</v>
      </c>
      <c r="X182" s="216">
        <v>5</v>
      </c>
      <c r="Y182" s="216">
        <v>4</v>
      </c>
      <c r="Z182" s="216">
        <v>4</v>
      </c>
      <c r="AA182" s="216">
        <v>4</v>
      </c>
      <c r="AB182" s="223">
        <f t="shared" si="26"/>
        <v>4.25</v>
      </c>
      <c r="AC182" s="224">
        <f t="shared" si="27"/>
        <v>12.375</v>
      </c>
      <c r="AD182" s="216">
        <v>19</v>
      </c>
      <c r="AE182" s="216">
        <v>5</v>
      </c>
      <c r="AF182" s="225">
        <f t="shared" si="28"/>
        <v>28.799999999999997</v>
      </c>
      <c r="AG182" s="226">
        <f t="shared" si="29"/>
        <v>86.125</v>
      </c>
      <c r="AH182" s="227">
        <f t="shared" si="30"/>
        <v>4.125</v>
      </c>
    </row>
    <row r="183" spans="1:34" ht="15.75" x14ac:dyDescent="0.25">
      <c r="A183" s="214">
        <v>178</v>
      </c>
      <c r="B183" s="216" t="s">
        <v>2022</v>
      </c>
      <c r="C183" s="216">
        <v>5</v>
      </c>
      <c r="D183" s="216">
        <v>5</v>
      </c>
      <c r="E183" s="216">
        <v>5</v>
      </c>
      <c r="F183" s="216">
        <v>5</v>
      </c>
      <c r="G183" s="217">
        <f t="shared" si="22"/>
        <v>25</v>
      </c>
      <c r="H183" s="218">
        <v>4</v>
      </c>
      <c r="I183" s="218">
        <v>7</v>
      </c>
      <c r="J183" s="218"/>
      <c r="K183" s="219">
        <f t="shared" si="23"/>
        <v>6.6</v>
      </c>
      <c r="L183" s="215">
        <v>17</v>
      </c>
      <c r="M183" s="215">
        <v>3</v>
      </c>
      <c r="N183" s="220">
        <f t="shared" si="24"/>
        <v>8</v>
      </c>
      <c r="O183" s="214">
        <v>6</v>
      </c>
      <c r="P183" s="214">
        <v>7</v>
      </c>
      <c r="Q183" s="214">
        <v>4</v>
      </c>
      <c r="R183" s="221">
        <f t="shared" si="25"/>
        <v>3.4000000000000004</v>
      </c>
      <c r="S183" s="216">
        <v>5</v>
      </c>
      <c r="T183" s="216">
        <v>5</v>
      </c>
      <c r="U183" s="216">
        <v>5</v>
      </c>
      <c r="V183" s="216">
        <v>5</v>
      </c>
      <c r="W183" s="222">
        <f t="shared" si="31"/>
        <v>5</v>
      </c>
      <c r="X183" s="216">
        <v>5</v>
      </c>
      <c r="Y183" s="216">
        <v>5</v>
      </c>
      <c r="Z183" s="216">
        <v>5</v>
      </c>
      <c r="AA183" s="216">
        <v>5</v>
      </c>
      <c r="AB183" s="223">
        <f t="shared" si="26"/>
        <v>5</v>
      </c>
      <c r="AC183" s="224">
        <f t="shared" si="27"/>
        <v>15</v>
      </c>
      <c r="AD183" s="216">
        <v>16</v>
      </c>
      <c r="AE183" s="216">
        <v>4</v>
      </c>
      <c r="AF183" s="225">
        <f t="shared" si="28"/>
        <v>24</v>
      </c>
      <c r="AG183" s="226">
        <f t="shared" si="29"/>
        <v>82</v>
      </c>
      <c r="AH183" s="227">
        <f t="shared" si="30"/>
        <v>5</v>
      </c>
    </row>
    <row r="184" spans="1:34" ht="15.75" x14ac:dyDescent="0.25">
      <c r="A184" s="214">
        <v>179</v>
      </c>
      <c r="B184" s="216" t="s">
        <v>2023</v>
      </c>
      <c r="C184" s="216">
        <v>4</v>
      </c>
      <c r="D184" s="216">
        <v>4</v>
      </c>
      <c r="E184" s="216">
        <v>4</v>
      </c>
      <c r="F184" s="216">
        <v>3</v>
      </c>
      <c r="G184" s="217">
        <f t="shared" si="22"/>
        <v>18.75</v>
      </c>
      <c r="H184" s="218">
        <v>10</v>
      </c>
      <c r="I184" s="218">
        <v>7</v>
      </c>
      <c r="J184" s="218"/>
      <c r="K184" s="219">
        <f t="shared" si="23"/>
        <v>10.199999999999999</v>
      </c>
      <c r="L184" s="215">
        <v>15</v>
      </c>
      <c r="M184" s="215">
        <v>4</v>
      </c>
      <c r="N184" s="220">
        <f t="shared" si="24"/>
        <v>7.6000000000000005</v>
      </c>
      <c r="O184" s="214">
        <v>5</v>
      </c>
      <c r="P184" s="214">
        <v>7</v>
      </c>
      <c r="Q184" s="214">
        <v>6</v>
      </c>
      <c r="R184" s="221">
        <f t="shared" si="25"/>
        <v>3.6</v>
      </c>
      <c r="S184" s="216">
        <v>4</v>
      </c>
      <c r="T184" s="216">
        <v>4</v>
      </c>
      <c r="U184" s="216">
        <v>4</v>
      </c>
      <c r="V184" s="216">
        <v>5</v>
      </c>
      <c r="W184" s="222">
        <f t="shared" si="31"/>
        <v>4.25</v>
      </c>
      <c r="X184" s="216">
        <v>4</v>
      </c>
      <c r="Y184" s="216">
        <v>4</v>
      </c>
      <c r="Z184" s="216">
        <v>5</v>
      </c>
      <c r="AA184" s="216">
        <v>5</v>
      </c>
      <c r="AB184" s="223">
        <f t="shared" si="26"/>
        <v>4.5</v>
      </c>
      <c r="AC184" s="224">
        <f t="shared" si="27"/>
        <v>13.125</v>
      </c>
      <c r="AD184" s="216">
        <v>13</v>
      </c>
      <c r="AE184" s="216">
        <v>4</v>
      </c>
      <c r="AF184" s="225">
        <f t="shared" si="28"/>
        <v>20.399999999999999</v>
      </c>
      <c r="AG184" s="226">
        <f t="shared" si="29"/>
        <v>73.674999999999997</v>
      </c>
      <c r="AH184" s="227">
        <f t="shared" si="30"/>
        <v>4.375</v>
      </c>
    </row>
    <row r="185" spans="1:34" ht="15.75" x14ac:dyDescent="0.25">
      <c r="A185" s="214">
        <v>180</v>
      </c>
      <c r="B185" s="216" t="s">
        <v>2024</v>
      </c>
      <c r="C185" s="216">
        <v>4</v>
      </c>
      <c r="D185" s="216">
        <v>4</v>
      </c>
      <c r="E185" s="216">
        <v>4</v>
      </c>
      <c r="F185" s="216">
        <v>4</v>
      </c>
      <c r="G185" s="217">
        <f t="shared" si="22"/>
        <v>20</v>
      </c>
      <c r="H185" s="218">
        <v>8</v>
      </c>
      <c r="I185" s="218">
        <v>10</v>
      </c>
      <c r="J185" s="218"/>
      <c r="K185" s="219">
        <f t="shared" si="23"/>
        <v>10.799999999999999</v>
      </c>
      <c r="L185" s="215">
        <v>19</v>
      </c>
      <c r="M185" s="215">
        <v>5</v>
      </c>
      <c r="N185" s="220">
        <f t="shared" si="24"/>
        <v>9.6000000000000014</v>
      </c>
      <c r="O185" s="214">
        <v>8</v>
      </c>
      <c r="P185" s="214">
        <v>7</v>
      </c>
      <c r="Q185" s="214">
        <v>6</v>
      </c>
      <c r="R185" s="221">
        <f t="shared" si="25"/>
        <v>4.2</v>
      </c>
      <c r="S185" s="216">
        <v>3</v>
      </c>
      <c r="T185" s="216">
        <v>3</v>
      </c>
      <c r="U185" s="216">
        <v>3</v>
      </c>
      <c r="V185" s="216">
        <v>3</v>
      </c>
      <c r="W185" s="231">
        <f t="shared" si="31"/>
        <v>3</v>
      </c>
      <c r="X185" s="216">
        <v>5</v>
      </c>
      <c r="Y185" s="216">
        <v>5</v>
      </c>
      <c r="Z185" s="216">
        <v>5</v>
      </c>
      <c r="AA185" s="216">
        <v>5</v>
      </c>
      <c r="AB185" s="223">
        <f t="shared" si="26"/>
        <v>5</v>
      </c>
      <c r="AC185" s="224">
        <f t="shared" si="27"/>
        <v>12</v>
      </c>
      <c r="AD185" s="216">
        <v>16</v>
      </c>
      <c r="AE185" s="216">
        <v>5</v>
      </c>
      <c r="AF185" s="225">
        <f t="shared" si="28"/>
        <v>25.2</v>
      </c>
      <c r="AG185" s="226">
        <f t="shared" si="29"/>
        <v>81.8</v>
      </c>
      <c r="AH185" s="227">
        <f t="shared" si="30"/>
        <v>4</v>
      </c>
    </row>
    <row r="186" spans="1:34" ht="15.75" x14ac:dyDescent="0.25">
      <c r="A186" s="214">
        <v>181</v>
      </c>
      <c r="B186" s="216" t="s">
        <v>2025</v>
      </c>
      <c r="C186" s="216">
        <v>4</v>
      </c>
      <c r="D186" s="216">
        <v>4</v>
      </c>
      <c r="E186" s="216">
        <v>4</v>
      </c>
      <c r="F186" s="216">
        <v>4</v>
      </c>
      <c r="G186" s="217">
        <f t="shared" si="22"/>
        <v>20</v>
      </c>
      <c r="H186" s="218">
        <v>10</v>
      </c>
      <c r="I186" s="218">
        <v>11</v>
      </c>
      <c r="J186" s="218"/>
      <c r="K186" s="219">
        <f t="shared" si="23"/>
        <v>12.6</v>
      </c>
      <c r="L186" s="215">
        <v>16</v>
      </c>
      <c r="M186" s="215">
        <v>4</v>
      </c>
      <c r="N186" s="220">
        <f t="shared" si="24"/>
        <v>8</v>
      </c>
      <c r="O186" s="214">
        <v>6</v>
      </c>
      <c r="P186" s="214">
        <v>5</v>
      </c>
      <c r="Q186" s="214">
        <v>7</v>
      </c>
      <c r="R186" s="221">
        <f t="shared" si="25"/>
        <v>3.6</v>
      </c>
      <c r="S186" s="216">
        <v>3</v>
      </c>
      <c r="T186" s="216">
        <v>4</v>
      </c>
      <c r="U186" s="216">
        <v>4</v>
      </c>
      <c r="V186" s="216">
        <v>5</v>
      </c>
      <c r="W186" s="222">
        <f t="shared" si="31"/>
        <v>4</v>
      </c>
      <c r="X186" s="216">
        <v>4</v>
      </c>
      <c r="Y186" s="216">
        <v>4</v>
      </c>
      <c r="Z186" s="216">
        <v>4</v>
      </c>
      <c r="AA186" s="216">
        <v>4</v>
      </c>
      <c r="AB186" s="223">
        <f t="shared" si="26"/>
        <v>4</v>
      </c>
      <c r="AC186" s="224">
        <f t="shared" si="27"/>
        <v>12</v>
      </c>
      <c r="AD186" s="216">
        <v>15</v>
      </c>
      <c r="AE186" s="216">
        <v>5</v>
      </c>
      <c r="AF186" s="225">
        <f t="shared" si="28"/>
        <v>24</v>
      </c>
      <c r="AG186" s="226">
        <f t="shared" si="29"/>
        <v>80.2</v>
      </c>
      <c r="AH186" s="227">
        <f t="shared" si="30"/>
        <v>4</v>
      </c>
    </row>
    <row r="187" spans="1:34" ht="15.75" x14ac:dyDescent="0.25">
      <c r="A187" s="214">
        <v>182</v>
      </c>
      <c r="B187" s="216" t="s">
        <v>2026</v>
      </c>
      <c r="C187" s="216">
        <v>4</v>
      </c>
      <c r="D187" s="216">
        <v>3</v>
      </c>
      <c r="E187" s="216">
        <v>3</v>
      </c>
      <c r="F187" s="216">
        <v>3</v>
      </c>
      <c r="G187" s="217">
        <f t="shared" si="22"/>
        <v>16.25</v>
      </c>
      <c r="H187" s="218">
        <v>6</v>
      </c>
      <c r="I187" s="218">
        <v>9</v>
      </c>
      <c r="J187" s="218"/>
      <c r="K187" s="219">
        <f t="shared" si="23"/>
        <v>9</v>
      </c>
      <c r="L187" s="215">
        <v>13</v>
      </c>
      <c r="M187" s="215">
        <v>5</v>
      </c>
      <c r="N187" s="220">
        <f t="shared" si="24"/>
        <v>7.2</v>
      </c>
      <c r="O187" s="214">
        <v>6</v>
      </c>
      <c r="P187" s="214">
        <v>5</v>
      </c>
      <c r="Q187" s="214">
        <v>7</v>
      </c>
      <c r="R187" s="221">
        <f t="shared" si="25"/>
        <v>3.6</v>
      </c>
      <c r="S187" s="216">
        <v>3</v>
      </c>
      <c r="T187" s="216">
        <v>3</v>
      </c>
      <c r="U187" s="216">
        <v>4</v>
      </c>
      <c r="V187" s="216">
        <v>4</v>
      </c>
      <c r="W187" s="222">
        <f t="shared" si="31"/>
        <v>3.5</v>
      </c>
      <c r="X187" s="216">
        <v>5</v>
      </c>
      <c r="Y187" s="216">
        <v>5</v>
      </c>
      <c r="Z187" s="216">
        <v>5</v>
      </c>
      <c r="AA187" s="216">
        <v>5</v>
      </c>
      <c r="AB187" s="223">
        <f t="shared" si="26"/>
        <v>5</v>
      </c>
      <c r="AC187" s="224">
        <f t="shared" si="27"/>
        <v>12.75</v>
      </c>
      <c r="AD187" s="216">
        <v>12</v>
      </c>
      <c r="AE187" s="216">
        <v>5</v>
      </c>
      <c r="AF187" s="225">
        <f t="shared" si="28"/>
        <v>20.399999999999999</v>
      </c>
      <c r="AG187" s="226">
        <f t="shared" si="29"/>
        <v>69.2</v>
      </c>
      <c r="AH187" s="227">
        <f t="shared" si="30"/>
        <v>4.25</v>
      </c>
    </row>
    <row r="188" spans="1:34" ht="15.75" x14ac:dyDescent="0.25">
      <c r="A188" s="214">
        <v>183</v>
      </c>
      <c r="B188" s="216" t="s">
        <v>2027</v>
      </c>
      <c r="C188" s="216">
        <v>4</v>
      </c>
      <c r="D188" s="216">
        <v>4</v>
      </c>
      <c r="E188" s="216">
        <v>4</v>
      </c>
      <c r="F188" s="216">
        <v>3</v>
      </c>
      <c r="G188" s="217">
        <f t="shared" si="22"/>
        <v>18.75</v>
      </c>
      <c r="H188" s="218">
        <v>8</v>
      </c>
      <c r="I188" s="218">
        <v>6</v>
      </c>
      <c r="J188" s="218"/>
      <c r="K188" s="219">
        <f t="shared" si="23"/>
        <v>8.4</v>
      </c>
      <c r="L188" s="215">
        <v>16</v>
      </c>
      <c r="M188" s="215">
        <v>4</v>
      </c>
      <c r="N188" s="220">
        <f t="shared" si="24"/>
        <v>8</v>
      </c>
      <c r="O188" s="214">
        <v>5</v>
      </c>
      <c r="P188" s="214">
        <v>3</v>
      </c>
      <c r="Q188" s="214">
        <v>5</v>
      </c>
      <c r="R188" s="221">
        <f t="shared" si="25"/>
        <v>2.6</v>
      </c>
      <c r="S188" s="216">
        <v>4</v>
      </c>
      <c r="T188" s="216">
        <v>4</v>
      </c>
      <c r="U188" s="216">
        <v>4</v>
      </c>
      <c r="V188" s="216">
        <v>4</v>
      </c>
      <c r="W188" s="222">
        <f t="shared" si="31"/>
        <v>4</v>
      </c>
      <c r="X188" s="216">
        <v>5</v>
      </c>
      <c r="Y188" s="216">
        <v>5</v>
      </c>
      <c r="Z188" s="216">
        <v>5</v>
      </c>
      <c r="AA188" s="216">
        <v>5</v>
      </c>
      <c r="AB188" s="223">
        <f t="shared" si="26"/>
        <v>5</v>
      </c>
      <c r="AC188" s="224">
        <f t="shared" si="27"/>
        <v>13.5</v>
      </c>
      <c r="AD188" s="216">
        <v>15</v>
      </c>
      <c r="AE188" s="216">
        <v>4</v>
      </c>
      <c r="AF188" s="225">
        <f t="shared" si="28"/>
        <v>22.8</v>
      </c>
      <c r="AG188" s="226">
        <f t="shared" si="29"/>
        <v>74.05</v>
      </c>
      <c r="AH188" s="227">
        <f t="shared" si="30"/>
        <v>4.5</v>
      </c>
    </row>
    <row r="189" spans="1:34" ht="15.75" x14ac:dyDescent="0.25">
      <c r="A189" s="214">
        <v>184</v>
      </c>
      <c r="B189" s="216" t="s">
        <v>2028</v>
      </c>
      <c r="C189" s="216">
        <v>4</v>
      </c>
      <c r="D189" s="216">
        <v>4</v>
      </c>
      <c r="E189" s="216">
        <v>4</v>
      </c>
      <c r="F189" s="216">
        <v>4</v>
      </c>
      <c r="G189" s="217">
        <f t="shared" si="22"/>
        <v>20</v>
      </c>
      <c r="H189" s="218">
        <v>8</v>
      </c>
      <c r="I189" s="218">
        <v>10</v>
      </c>
      <c r="J189" s="218"/>
      <c r="K189" s="219">
        <f t="shared" si="23"/>
        <v>10.799999999999999</v>
      </c>
      <c r="L189" s="215">
        <v>14</v>
      </c>
      <c r="M189" s="215">
        <v>3</v>
      </c>
      <c r="N189" s="220">
        <f t="shared" si="24"/>
        <v>6.8000000000000007</v>
      </c>
      <c r="O189" s="214">
        <v>5</v>
      </c>
      <c r="P189" s="214">
        <v>8</v>
      </c>
      <c r="Q189" s="214">
        <v>5</v>
      </c>
      <c r="R189" s="221">
        <f t="shared" si="25"/>
        <v>3.6</v>
      </c>
      <c r="S189" s="216">
        <v>4</v>
      </c>
      <c r="T189" s="216">
        <v>3</v>
      </c>
      <c r="U189" s="216">
        <v>4</v>
      </c>
      <c r="V189" s="216">
        <v>3</v>
      </c>
      <c r="W189" s="222">
        <f t="shared" si="31"/>
        <v>3.5</v>
      </c>
      <c r="X189" s="216">
        <v>5</v>
      </c>
      <c r="Y189" s="216">
        <v>4</v>
      </c>
      <c r="Z189" s="216">
        <v>4</v>
      </c>
      <c r="AA189" s="216">
        <v>5</v>
      </c>
      <c r="AB189" s="223">
        <f t="shared" si="26"/>
        <v>4.5</v>
      </c>
      <c r="AC189" s="224">
        <f t="shared" si="27"/>
        <v>12</v>
      </c>
      <c r="AD189" s="216">
        <v>14</v>
      </c>
      <c r="AE189" s="216">
        <v>5</v>
      </c>
      <c r="AF189" s="225">
        <f t="shared" si="28"/>
        <v>22.8</v>
      </c>
      <c r="AG189" s="226">
        <f t="shared" si="29"/>
        <v>76</v>
      </c>
      <c r="AH189" s="227">
        <f t="shared" si="30"/>
        <v>4</v>
      </c>
    </row>
    <row r="190" spans="1:34" ht="15.75" x14ac:dyDescent="0.25">
      <c r="A190" s="214">
        <v>185</v>
      </c>
      <c r="B190" s="216" t="s">
        <v>2029</v>
      </c>
      <c r="C190" s="216">
        <v>3</v>
      </c>
      <c r="D190" s="216">
        <v>3</v>
      </c>
      <c r="E190" s="216">
        <v>3</v>
      </c>
      <c r="F190" s="216">
        <v>3</v>
      </c>
      <c r="G190" s="217">
        <f t="shared" si="22"/>
        <v>15</v>
      </c>
      <c r="H190" s="218">
        <v>7</v>
      </c>
      <c r="I190" s="218">
        <v>7</v>
      </c>
      <c r="J190" s="218"/>
      <c r="K190" s="219">
        <f t="shared" si="23"/>
        <v>8.4</v>
      </c>
      <c r="L190" s="215">
        <v>20</v>
      </c>
      <c r="M190" s="215">
        <v>4</v>
      </c>
      <c r="N190" s="220">
        <f t="shared" si="24"/>
        <v>9.6000000000000014</v>
      </c>
      <c r="O190" s="214">
        <v>6</v>
      </c>
      <c r="P190" s="214">
        <v>4</v>
      </c>
      <c r="Q190" s="214">
        <v>6</v>
      </c>
      <c r="R190" s="221">
        <f t="shared" si="25"/>
        <v>3.2</v>
      </c>
      <c r="S190" s="216">
        <v>4</v>
      </c>
      <c r="T190" s="216">
        <v>3</v>
      </c>
      <c r="U190" s="216">
        <v>2</v>
      </c>
      <c r="V190" s="216">
        <v>3</v>
      </c>
      <c r="W190" s="222">
        <f t="shared" si="31"/>
        <v>3</v>
      </c>
      <c r="X190" s="216">
        <v>5</v>
      </c>
      <c r="Y190" s="216">
        <v>5</v>
      </c>
      <c r="Z190" s="216">
        <v>5</v>
      </c>
      <c r="AA190" s="216">
        <v>5</v>
      </c>
      <c r="AB190" s="223">
        <f t="shared" si="26"/>
        <v>5</v>
      </c>
      <c r="AC190" s="224">
        <f t="shared" si="27"/>
        <v>12</v>
      </c>
      <c r="AD190" s="216">
        <v>14</v>
      </c>
      <c r="AE190" s="216">
        <v>3</v>
      </c>
      <c r="AF190" s="225">
        <f t="shared" si="28"/>
        <v>20.399999999999999</v>
      </c>
      <c r="AG190" s="226">
        <f t="shared" si="29"/>
        <v>68.599999999999994</v>
      </c>
      <c r="AH190" s="227">
        <f t="shared" si="30"/>
        <v>4</v>
      </c>
    </row>
    <row r="191" spans="1:34" ht="15.75" x14ac:dyDescent="0.25">
      <c r="A191" s="214">
        <v>186</v>
      </c>
      <c r="B191" s="216" t="s">
        <v>2030</v>
      </c>
      <c r="C191" s="216">
        <v>3</v>
      </c>
      <c r="D191" s="216">
        <v>3</v>
      </c>
      <c r="E191" s="216">
        <v>3</v>
      </c>
      <c r="F191" s="216">
        <v>3</v>
      </c>
      <c r="G191" s="217">
        <f t="shared" si="22"/>
        <v>15</v>
      </c>
      <c r="H191" s="218">
        <v>10</v>
      </c>
      <c r="I191" s="218">
        <v>9</v>
      </c>
      <c r="J191" s="218"/>
      <c r="K191" s="219">
        <f t="shared" si="23"/>
        <v>11.4</v>
      </c>
      <c r="L191" s="215">
        <v>9</v>
      </c>
      <c r="M191" s="215">
        <v>3</v>
      </c>
      <c r="N191" s="220">
        <f t="shared" si="24"/>
        <v>4.8000000000000007</v>
      </c>
      <c r="O191" s="214">
        <v>2</v>
      </c>
      <c r="P191" s="214">
        <v>3</v>
      </c>
      <c r="Q191" s="214">
        <v>5</v>
      </c>
      <c r="R191" s="221">
        <f t="shared" si="25"/>
        <v>2</v>
      </c>
      <c r="S191" s="216">
        <v>4</v>
      </c>
      <c r="T191" s="216">
        <v>3</v>
      </c>
      <c r="U191" s="216">
        <v>3</v>
      </c>
      <c r="V191" s="216">
        <v>3</v>
      </c>
      <c r="W191" s="222">
        <f t="shared" si="31"/>
        <v>3.25</v>
      </c>
      <c r="X191" s="216">
        <v>5</v>
      </c>
      <c r="Y191" s="216">
        <v>5</v>
      </c>
      <c r="Z191" s="216">
        <v>5</v>
      </c>
      <c r="AA191" s="216">
        <v>5</v>
      </c>
      <c r="AB191" s="223">
        <f t="shared" si="26"/>
        <v>5</v>
      </c>
      <c r="AC191" s="224">
        <f t="shared" si="27"/>
        <v>12.375</v>
      </c>
      <c r="AD191" s="216">
        <v>13</v>
      </c>
      <c r="AE191" s="216">
        <v>5</v>
      </c>
      <c r="AF191" s="225">
        <f t="shared" si="28"/>
        <v>21.599999999999998</v>
      </c>
      <c r="AG191" s="226">
        <f t="shared" si="29"/>
        <v>67.174999999999997</v>
      </c>
      <c r="AH191" s="227">
        <f t="shared" si="30"/>
        <v>4.125</v>
      </c>
    </row>
    <row r="192" spans="1:34" ht="15.75" x14ac:dyDescent="0.25">
      <c r="A192" s="214">
        <v>187</v>
      </c>
      <c r="B192" s="216" t="s">
        <v>2031</v>
      </c>
      <c r="C192" s="216">
        <v>2</v>
      </c>
      <c r="D192" s="216">
        <v>3</v>
      </c>
      <c r="E192" s="216">
        <v>3</v>
      </c>
      <c r="F192" s="216">
        <v>3</v>
      </c>
      <c r="G192" s="217">
        <f t="shared" si="22"/>
        <v>13.75</v>
      </c>
      <c r="H192" s="218">
        <v>6</v>
      </c>
      <c r="I192" s="218">
        <v>7</v>
      </c>
      <c r="J192" s="218"/>
      <c r="K192" s="219">
        <f t="shared" si="23"/>
        <v>7.8</v>
      </c>
      <c r="L192" s="215">
        <v>9</v>
      </c>
      <c r="M192" s="215">
        <v>1</v>
      </c>
      <c r="N192" s="220">
        <f t="shared" si="24"/>
        <v>4</v>
      </c>
      <c r="O192" s="214">
        <v>3</v>
      </c>
      <c r="P192" s="214">
        <v>6</v>
      </c>
      <c r="Q192" s="214">
        <v>7</v>
      </c>
      <c r="R192" s="221">
        <f t="shared" si="25"/>
        <v>3.2</v>
      </c>
      <c r="S192" s="216">
        <v>3</v>
      </c>
      <c r="T192" s="216">
        <v>3</v>
      </c>
      <c r="U192" s="216">
        <v>3</v>
      </c>
      <c r="V192" s="216">
        <v>3</v>
      </c>
      <c r="W192" s="222">
        <f t="shared" si="31"/>
        <v>3</v>
      </c>
      <c r="X192" s="216">
        <v>5</v>
      </c>
      <c r="Y192" s="216">
        <v>5</v>
      </c>
      <c r="Z192" s="216">
        <v>5</v>
      </c>
      <c r="AA192" s="216">
        <v>5</v>
      </c>
      <c r="AB192" s="223">
        <f t="shared" si="26"/>
        <v>5</v>
      </c>
      <c r="AC192" s="224">
        <f t="shared" si="27"/>
        <v>12</v>
      </c>
      <c r="AD192" s="216">
        <v>13</v>
      </c>
      <c r="AE192" s="216">
        <v>4</v>
      </c>
      <c r="AF192" s="225">
        <f t="shared" si="28"/>
        <v>20.399999999999999</v>
      </c>
      <c r="AG192" s="226">
        <f t="shared" si="29"/>
        <v>61.15</v>
      </c>
      <c r="AH192" s="227">
        <f t="shared" si="30"/>
        <v>4</v>
      </c>
    </row>
    <row r="193" spans="1:34" ht="15.75" x14ac:dyDescent="0.25">
      <c r="A193" s="214">
        <v>188</v>
      </c>
      <c r="B193" s="216" t="s">
        <v>2032</v>
      </c>
      <c r="C193" s="216">
        <v>4</v>
      </c>
      <c r="D193" s="216">
        <v>4</v>
      </c>
      <c r="E193" s="216">
        <v>4</v>
      </c>
      <c r="F193" s="216">
        <v>4</v>
      </c>
      <c r="G193" s="217">
        <f t="shared" si="22"/>
        <v>20</v>
      </c>
      <c r="H193" s="218">
        <v>9</v>
      </c>
      <c r="I193" s="218">
        <v>10</v>
      </c>
      <c r="J193" s="218"/>
      <c r="K193" s="219">
        <f t="shared" si="23"/>
        <v>11.4</v>
      </c>
      <c r="L193" s="215">
        <v>16</v>
      </c>
      <c r="M193" s="215">
        <v>5</v>
      </c>
      <c r="N193" s="220">
        <f t="shared" si="24"/>
        <v>8.4</v>
      </c>
      <c r="O193" s="214">
        <v>6</v>
      </c>
      <c r="P193" s="214">
        <v>5</v>
      </c>
      <c r="Q193" s="214">
        <v>6</v>
      </c>
      <c r="R193" s="221">
        <f t="shared" si="25"/>
        <v>3.4000000000000004</v>
      </c>
      <c r="S193" s="216">
        <v>5</v>
      </c>
      <c r="T193" s="216">
        <v>4</v>
      </c>
      <c r="U193" s="216">
        <v>4</v>
      </c>
      <c r="V193" s="216">
        <v>4</v>
      </c>
      <c r="W193" s="222">
        <f t="shared" si="31"/>
        <v>4.25</v>
      </c>
      <c r="X193" s="216">
        <v>4</v>
      </c>
      <c r="Y193" s="216">
        <v>4</v>
      </c>
      <c r="Z193" s="216">
        <v>4</v>
      </c>
      <c r="AA193" s="216">
        <v>4</v>
      </c>
      <c r="AB193" s="223">
        <f t="shared" si="26"/>
        <v>4</v>
      </c>
      <c r="AC193" s="224">
        <f t="shared" si="27"/>
        <v>12.375</v>
      </c>
      <c r="AD193" s="216">
        <v>18</v>
      </c>
      <c r="AE193" s="216">
        <v>5</v>
      </c>
      <c r="AF193" s="225">
        <f t="shared" si="28"/>
        <v>27.599999999999998</v>
      </c>
      <c r="AG193" s="226">
        <f t="shared" si="29"/>
        <v>83.174999999999997</v>
      </c>
      <c r="AH193" s="227">
        <f t="shared" si="30"/>
        <v>4.125</v>
      </c>
    </row>
    <row r="194" spans="1:34" ht="15.75" x14ac:dyDescent="0.25">
      <c r="A194" s="214">
        <v>189</v>
      </c>
      <c r="B194" s="216" t="s">
        <v>2033</v>
      </c>
      <c r="C194" s="216">
        <v>5</v>
      </c>
      <c r="D194" s="216">
        <v>5</v>
      </c>
      <c r="E194" s="216">
        <v>5</v>
      </c>
      <c r="F194" s="216">
        <v>5</v>
      </c>
      <c r="G194" s="217">
        <f t="shared" si="22"/>
        <v>25</v>
      </c>
      <c r="H194" s="218">
        <v>5</v>
      </c>
      <c r="I194" s="218">
        <v>5</v>
      </c>
      <c r="J194" s="218"/>
      <c r="K194" s="219">
        <f t="shared" si="23"/>
        <v>6</v>
      </c>
      <c r="L194" s="215">
        <v>6</v>
      </c>
      <c r="M194" s="215">
        <v>5</v>
      </c>
      <c r="N194" s="220">
        <f t="shared" si="24"/>
        <v>4.4000000000000004</v>
      </c>
      <c r="O194" s="214">
        <v>5</v>
      </c>
      <c r="P194" s="214">
        <v>5</v>
      </c>
      <c r="Q194" s="214">
        <v>7</v>
      </c>
      <c r="R194" s="221">
        <f t="shared" si="25"/>
        <v>3.4000000000000004</v>
      </c>
      <c r="S194" s="216">
        <v>5</v>
      </c>
      <c r="T194" s="216">
        <v>5</v>
      </c>
      <c r="U194" s="216">
        <v>5</v>
      </c>
      <c r="V194" s="216">
        <v>5</v>
      </c>
      <c r="W194" s="222">
        <f t="shared" si="31"/>
        <v>5</v>
      </c>
      <c r="X194" s="216">
        <v>5</v>
      </c>
      <c r="Y194" s="216">
        <v>5</v>
      </c>
      <c r="Z194" s="216">
        <v>5</v>
      </c>
      <c r="AA194" s="216">
        <v>5</v>
      </c>
      <c r="AB194" s="223">
        <f t="shared" si="26"/>
        <v>5</v>
      </c>
      <c r="AC194" s="224">
        <f t="shared" si="27"/>
        <v>15</v>
      </c>
      <c r="AD194" s="216">
        <v>11</v>
      </c>
      <c r="AE194" s="216">
        <v>3</v>
      </c>
      <c r="AF194" s="225">
        <f t="shared" si="28"/>
        <v>16.8</v>
      </c>
      <c r="AG194" s="226">
        <f t="shared" si="29"/>
        <v>70.599999999999994</v>
      </c>
      <c r="AH194" s="227">
        <f t="shared" si="30"/>
        <v>5</v>
      </c>
    </row>
    <row r="195" spans="1:34" ht="15.75" x14ac:dyDescent="0.25">
      <c r="A195" s="214">
        <v>190</v>
      </c>
      <c r="B195" s="216" t="s">
        <v>2034</v>
      </c>
      <c r="C195" s="216">
        <v>4</v>
      </c>
      <c r="D195" s="216">
        <v>4</v>
      </c>
      <c r="E195" s="216">
        <v>3</v>
      </c>
      <c r="F195" s="216">
        <v>4</v>
      </c>
      <c r="G195" s="217">
        <f t="shared" si="22"/>
        <v>18.75</v>
      </c>
      <c r="H195" s="218">
        <v>10</v>
      </c>
      <c r="I195" s="218">
        <v>9</v>
      </c>
      <c r="J195" s="218"/>
      <c r="K195" s="219">
        <f t="shared" si="23"/>
        <v>11.4</v>
      </c>
      <c r="L195" s="215">
        <v>20</v>
      </c>
      <c r="M195" s="215">
        <v>3</v>
      </c>
      <c r="N195" s="220">
        <f t="shared" si="24"/>
        <v>9.2000000000000011</v>
      </c>
      <c r="O195" s="214">
        <v>7</v>
      </c>
      <c r="P195" s="214">
        <v>7</v>
      </c>
      <c r="Q195" s="214">
        <v>9</v>
      </c>
      <c r="R195" s="221">
        <f t="shared" si="25"/>
        <v>4.6000000000000005</v>
      </c>
      <c r="S195" s="216">
        <v>4</v>
      </c>
      <c r="T195" s="216">
        <v>4</v>
      </c>
      <c r="U195" s="216">
        <v>4</v>
      </c>
      <c r="V195" s="216">
        <v>4</v>
      </c>
      <c r="W195" s="222">
        <f t="shared" si="31"/>
        <v>4</v>
      </c>
      <c r="X195" s="216">
        <v>4</v>
      </c>
      <c r="Y195" s="216">
        <v>4</v>
      </c>
      <c r="Z195" s="216">
        <v>4</v>
      </c>
      <c r="AA195" s="216">
        <v>4</v>
      </c>
      <c r="AB195" s="223">
        <f t="shared" si="26"/>
        <v>4</v>
      </c>
      <c r="AC195" s="224">
        <f t="shared" si="27"/>
        <v>12</v>
      </c>
      <c r="AD195" s="216">
        <v>16</v>
      </c>
      <c r="AE195" s="216">
        <v>5</v>
      </c>
      <c r="AF195" s="225">
        <f t="shared" si="28"/>
        <v>25.2</v>
      </c>
      <c r="AG195" s="226">
        <f t="shared" si="29"/>
        <v>81.150000000000006</v>
      </c>
      <c r="AH195" s="227">
        <f t="shared" si="30"/>
        <v>4</v>
      </c>
    </row>
    <row r="196" spans="1:34" ht="15.75" x14ac:dyDescent="0.25">
      <c r="A196" s="214">
        <v>191</v>
      </c>
      <c r="B196" s="216" t="s">
        <v>2035</v>
      </c>
      <c r="C196" s="216">
        <v>5</v>
      </c>
      <c r="D196" s="216">
        <v>3</v>
      </c>
      <c r="E196" s="216">
        <v>4</v>
      </c>
      <c r="F196" s="216">
        <v>4</v>
      </c>
      <c r="G196" s="217">
        <f t="shared" si="22"/>
        <v>20</v>
      </c>
      <c r="H196" s="218">
        <v>9</v>
      </c>
      <c r="I196" s="218">
        <v>8</v>
      </c>
      <c r="J196" s="218"/>
      <c r="K196" s="219">
        <f t="shared" si="23"/>
        <v>10.199999999999999</v>
      </c>
      <c r="L196" s="215">
        <v>20</v>
      </c>
      <c r="M196" s="215">
        <v>5</v>
      </c>
      <c r="N196" s="220">
        <f t="shared" si="24"/>
        <v>10</v>
      </c>
      <c r="O196" s="214">
        <v>6</v>
      </c>
      <c r="P196" s="214">
        <v>7</v>
      </c>
      <c r="Q196" s="214">
        <v>8</v>
      </c>
      <c r="R196" s="221">
        <f t="shared" si="25"/>
        <v>4.2</v>
      </c>
      <c r="S196" s="216">
        <v>5</v>
      </c>
      <c r="T196" s="216">
        <v>4</v>
      </c>
      <c r="U196" s="216">
        <v>4</v>
      </c>
      <c r="V196" s="216">
        <v>4</v>
      </c>
      <c r="W196" s="222">
        <f t="shared" si="31"/>
        <v>4.25</v>
      </c>
      <c r="X196" s="216">
        <v>5</v>
      </c>
      <c r="Y196" s="216">
        <v>3</v>
      </c>
      <c r="Z196" s="216">
        <v>4</v>
      </c>
      <c r="AA196" s="216">
        <v>4</v>
      </c>
      <c r="AB196" s="223">
        <f t="shared" si="26"/>
        <v>4</v>
      </c>
      <c r="AC196" s="224">
        <f t="shared" si="27"/>
        <v>12.375</v>
      </c>
      <c r="AD196" s="216">
        <v>15</v>
      </c>
      <c r="AE196" s="216">
        <v>5</v>
      </c>
      <c r="AF196" s="225">
        <f t="shared" si="28"/>
        <v>24</v>
      </c>
      <c r="AG196" s="226">
        <f t="shared" si="29"/>
        <v>80.775000000000006</v>
      </c>
      <c r="AH196" s="227">
        <f t="shared" si="30"/>
        <v>4.125</v>
      </c>
    </row>
    <row r="197" spans="1:34" ht="15.75" x14ac:dyDescent="0.25">
      <c r="A197" s="214">
        <v>192</v>
      </c>
      <c r="B197" s="216" t="s">
        <v>2036</v>
      </c>
      <c r="C197" s="216">
        <v>4</v>
      </c>
      <c r="D197" s="216">
        <v>3</v>
      </c>
      <c r="E197" s="216">
        <v>3</v>
      </c>
      <c r="F197" s="216">
        <v>4</v>
      </c>
      <c r="G197" s="217">
        <f t="shared" si="22"/>
        <v>17.5</v>
      </c>
      <c r="H197" s="218">
        <v>7</v>
      </c>
      <c r="I197" s="218">
        <v>7</v>
      </c>
      <c r="J197" s="218"/>
      <c r="K197" s="219">
        <f t="shared" si="23"/>
        <v>8.4</v>
      </c>
      <c r="L197" s="215">
        <v>13</v>
      </c>
      <c r="M197" s="215">
        <v>4</v>
      </c>
      <c r="N197" s="220">
        <f t="shared" si="24"/>
        <v>6.8000000000000007</v>
      </c>
      <c r="O197" s="214">
        <v>7</v>
      </c>
      <c r="P197" s="214">
        <v>7</v>
      </c>
      <c r="Q197" s="214">
        <v>7</v>
      </c>
      <c r="R197" s="221">
        <f t="shared" si="25"/>
        <v>4.2</v>
      </c>
      <c r="S197" s="216">
        <v>5</v>
      </c>
      <c r="T197" s="216">
        <v>3</v>
      </c>
      <c r="U197" s="216">
        <v>4</v>
      </c>
      <c r="V197" s="216">
        <v>4</v>
      </c>
      <c r="W197" s="222">
        <f t="shared" si="31"/>
        <v>4</v>
      </c>
      <c r="X197" s="216">
        <v>4</v>
      </c>
      <c r="Y197" s="216">
        <v>4</v>
      </c>
      <c r="Z197" s="216">
        <v>4</v>
      </c>
      <c r="AA197" s="216">
        <v>4</v>
      </c>
      <c r="AB197" s="223">
        <f t="shared" si="26"/>
        <v>4</v>
      </c>
      <c r="AC197" s="224">
        <f t="shared" si="27"/>
        <v>12</v>
      </c>
      <c r="AD197" s="216">
        <v>10</v>
      </c>
      <c r="AE197" s="216">
        <v>5</v>
      </c>
      <c r="AF197" s="225">
        <f t="shared" si="28"/>
        <v>18</v>
      </c>
      <c r="AG197" s="226">
        <f t="shared" si="29"/>
        <v>66.900000000000006</v>
      </c>
      <c r="AH197" s="227">
        <f t="shared" si="30"/>
        <v>4</v>
      </c>
    </row>
    <row r="198" spans="1:34" ht="15.75" x14ac:dyDescent="0.25">
      <c r="A198" s="214">
        <v>193</v>
      </c>
      <c r="B198" s="216" t="s">
        <v>2037</v>
      </c>
      <c r="C198" s="216">
        <v>5</v>
      </c>
      <c r="D198" s="216">
        <v>5</v>
      </c>
      <c r="E198" s="216">
        <v>5</v>
      </c>
      <c r="F198" s="216">
        <v>3</v>
      </c>
      <c r="G198" s="217">
        <f t="shared" ref="G198:G206" si="32">SUM(C198:F198)/4*5</f>
        <v>22.5</v>
      </c>
      <c r="H198" s="218">
        <v>4</v>
      </c>
      <c r="I198" s="218">
        <v>6</v>
      </c>
      <c r="J198" s="218"/>
      <c r="K198" s="219">
        <f t="shared" ref="K198:K206" si="33">(H198+I198+J198)*0.6</f>
        <v>6</v>
      </c>
      <c r="L198" s="215">
        <v>14</v>
      </c>
      <c r="M198" s="215">
        <v>4</v>
      </c>
      <c r="N198" s="220">
        <f t="shared" ref="N198:N206" si="34">SUM(L198,M198)*0.4</f>
        <v>7.2</v>
      </c>
      <c r="O198" s="214">
        <v>6</v>
      </c>
      <c r="P198" s="214">
        <v>4</v>
      </c>
      <c r="Q198" s="214">
        <v>3</v>
      </c>
      <c r="R198" s="221">
        <f t="shared" ref="R198:R206" si="35">SUM(O198:Q198)*0.2</f>
        <v>2.6</v>
      </c>
      <c r="S198" s="216">
        <v>5</v>
      </c>
      <c r="T198" s="216">
        <v>5</v>
      </c>
      <c r="U198" s="216">
        <v>5</v>
      </c>
      <c r="V198" s="216">
        <v>3</v>
      </c>
      <c r="W198" s="222">
        <f t="shared" si="31"/>
        <v>4.5</v>
      </c>
      <c r="X198" s="216">
        <v>5</v>
      </c>
      <c r="Y198" s="216">
        <v>5</v>
      </c>
      <c r="Z198" s="216">
        <v>5</v>
      </c>
      <c r="AA198" s="216">
        <v>4</v>
      </c>
      <c r="AB198" s="223">
        <f t="shared" ref="AB198:AB206" si="36">SUM(X198:AA198)/4</f>
        <v>4.75</v>
      </c>
      <c r="AC198" s="224">
        <f t="shared" ref="AC198:AC206" si="37">SUM(W198+AB198)/2*3</f>
        <v>13.875</v>
      </c>
      <c r="AD198" s="216">
        <v>13</v>
      </c>
      <c r="AE198" s="216">
        <v>4</v>
      </c>
      <c r="AF198" s="225">
        <f t="shared" ref="AF198:AF206" si="38">SUM(AD198:AE198)*1.2</f>
        <v>20.399999999999999</v>
      </c>
      <c r="AG198" s="226">
        <f t="shared" ref="AG198:AG206" si="39">SUM(G198,K198,N198,R198,AC198,AF198)</f>
        <v>72.575000000000003</v>
      </c>
      <c r="AH198" s="227">
        <f t="shared" ref="AH198:AH206" si="40">(W198+AB198)/2</f>
        <v>4.625</v>
      </c>
    </row>
    <row r="199" spans="1:34" ht="15.75" x14ac:dyDescent="0.25">
      <c r="A199" s="214">
        <v>194</v>
      </c>
      <c r="B199" s="216" t="s">
        <v>2038</v>
      </c>
      <c r="C199" s="216">
        <v>3</v>
      </c>
      <c r="D199" s="216">
        <v>3</v>
      </c>
      <c r="E199" s="216">
        <v>3</v>
      </c>
      <c r="F199" s="216">
        <v>4</v>
      </c>
      <c r="G199" s="217">
        <f t="shared" si="32"/>
        <v>16.25</v>
      </c>
      <c r="H199" s="218">
        <v>8</v>
      </c>
      <c r="I199" s="218">
        <v>7</v>
      </c>
      <c r="J199" s="218"/>
      <c r="K199" s="219">
        <f t="shared" si="33"/>
        <v>9</v>
      </c>
      <c r="L199" s="215">
        <v>9</v>
      </c>
      <c r="M199" s="215">
        <v>5</v>
      </c>
      <c r="N199" s="220">
        <f t="shared" si="34"/>
        <v>5.6000000000000005</v>
      </c>
      <c r="O199" s="214">
        <v>6</v>
      </c>
      <c r="P199" s="214">
        <v>7</v>
      </c>
      <c r="Q199" s="214">
        <v>4</v>
      </c>
      <c r="R199" s="221">
        <f t="shared" si="35"/>
        <v>3.4000000000000004</v>
      </c>
      <c r="S199" s="216">
        <v>5</v>
      </c>
      <c r="T199" s="216">
        <v>5</v>
      </c>
      <c r="U199" s="216">
        <v>5</v>
      </c>
      <c r="V199" s="216">
        <v>5</v>
      </c>
      <c r="W199" s="222">
        <f t="shared" si="31"/>
        <v>5</v>
      </c>
      <c r="X199" s="216">
        <v>3</v>
      </c>
      <c r="Y199" s="216">
        <v>3</v>
      </c>
      <c r="Z199" s="216">
        <v>3</v>
      </c>
      <c r="AA199" s="216">
        <v>3</v>
      </c>
      <c r="AB199" s="223">
        <f t="shared" si="36"/>
        <v>3</v>
      </c>
      <c r="AC199" s="224">
        <f t="shared" si="37"/>
        <v>12</v>
      </c>
      <c r="AD199" s="216">
        <v>13</v>
      </c>
      <c r="AE199" s="216">
        <v>5</v>
      </c>
      <c r="AF199" s="225">
        <f t="shared" si="38"/>
        <v>21.599999999999998</v>
      </c>
      <c r="AG199" s="226">
        <f t="shared" si="39"/>
        <v>67.849999999999994</v>
      </c>
      <c r="AH199" s="227">
        <f t="shared" si="40"/>
        <v>4</v>
      </c>
    </row>
    <row r="200" spans="1:34" ht="15.75" x14ac:dyDescent="0.25">
      <c r="A200" s="214">
        <v>195</v>
      </c>
      <c r="B200" s="216" t="s">
        <v>2039</v>
      </c>
      <c r="C200" s="216">
        <v>3</v>
      </c>
      <c r="D200" s="216">
        <v>3</v>
      </c>
      <c r="E200" s="216">
        <v>3</v>
      </c>
      <c r="F200" s="216">
        <v>4</v>
      </c>
      <c r="G200" s="217">
        <f t="shared" si="32"/>
        <v>16.25</v>
      </c>
      <c r="H200" s="218">
        <v>5</v>
      </c>
      <c r="I200" s="218">
        <v>11</v>
      </c>
      <c r="J200" s="218"/>
      <c r="K200" s="219">
        <f t="shared" si="33"/>
        <v>9.6</v>
      </c>
      <c r="L200" s="215">
        <v>18</v>
      </c>
      <c r="M200" s="215">
        <v>3</v>
      </c>
      <c r="N200" s="220">
        <f t="shared" si="34"/>
        <v>8.4</v>
      </c>
      <c r="O200" s="214">
        <v>5</v>
      </c>
      <c r="P200" s="214">
        <v>6</v>
      </c>
      <c r="Q200" s="214">
        <v>7</v>
      </c>
      <c r="R200" s="221">
        <f t="shared" si="35"/>
        <v>3.6</v>
      </c>
      <c r="S200" s="216">
        <v>4</v>
      </c>
      <c r="T200" s="216">
        <v>4</v>
      </c>
      <c r="U200" s="216">
        <v>3</v>
      </c>
      <c r="V200" s="216">
        <v>4</v>
      </c>
      <c r="W200" s="222">
        <f t="shared" si="31"/>
        <v>3.75</v>
      </c>
      <c r="X200" s="216">
        <v>4</v>
      </c>
      <c r="Y200" s="216">
        <v>5</v>
      </c>
      <c r="Z200" s="216">
        <v>4</v>
      </c>
      <c r="AA200" s="216">
        <v>5</v>
      </c>
      <c r="AB200" s="223">
        <f t="shared" si="36"/>
        <v>4.5</v>
      </c>
      <c r="AC200" s="224">
        <f t="shared" si="37"/>
        <v>12.375</v>
      </c>
      <c r="AD200" s="216">
        <v>14</v>
      </c>
      <c r="AE200" s="216">
        <v>4</v>
      </c>
      <c r="AF200" s="225">
        <f t="shared" si="38"/>
        <v>21.599999999999998</v>
      </c>
      <c r="AG200" s="226">
        <f t="shared" si="39"/>
        <v>71.825000000000003</v>
      </c>
      <c r="AH200" s="227">
        <f t="shared" si="40"/>
        <v>4.125</v>
      </c>
    </row>
    <row r="201" spans="1:34" ht="15.75" x14ac:dyDescent="0.25">
      <c r="A201" s="214">
        <v>196</v>
      </c>
      <c r="B201" s="216" t="s">
        <v>2040</v>
      </c>
      <c r="C201" s="216">
        <v>4</v>
      </c>
      <c r="D201" s="216">
        <v>4</v>
      </c>
      <c r="E201" s="216">
        <v>4</v>
      </c>
      <c r="F201" s="216">
        <v>3</v>
      </c>
      <c r="G201" s="217">
        <f t="shared" si="32"/>
        <v>18.75</v>
      </c>
      <c r="H201" s="218">
        <v>11</v>
      </c>
      <c r="I201" s="218">
        <v>7</v>
      </c>
      <c r="J201" s="218"/>
      <c r="K201" s="219">
        <f t="shared" si="33"/>
        <v>10.799999999999999</v>
      </c>
      <c r="L201" s="215">
        <v>15</v>
      </c>
      <c r="M201" s="215">
        <v>5</v>
      </c>
      <c r="N201" s="220">
        <f t="shared" si="34"/>
        <v>8</v>
      </c>
      <c r="O201" s="214">
        <v>6</v>
      </c>
      <c r="P201" s="214">
        <v>6</v>
      </c>
      <c r="Q201" s="214">
        <v>3</v>
      </c>
      <c r="R201" s="221">
        <f t="shared" si="35"/>
        <v>3</v>
      </c>
      <c r="S201" s="216">
        <v>5</v>
      </c>
      <c r="T201" s="216">
        <v>4</v>
      </c>
      <c r="U201" s="216">
        <v>4</v>
      </c>
      <c r="V201" s="216">
        <v>4</v>
      </c>
      <c r="W201" s="222">
        <f t="shared" si="31"/>
        <v>4.25</v>
      </c>
      <c r="X201" s="216">
        <v>5</v>
      </c>
      <c r="Y201" s="216">
        <v>4</v>
      </c>
      <c r="Z201" s="216">
        <v>4</v>
      </c>
      <c r="AA201" s="216">
        <v>4</v>
      </c>
      <c r="AB201" s="223">
        <f t="shared" si="36"/>
        <v>4.25</v>
      </c>
      <c r="AC201" s="224">
        <f t="shared" si="37"/>
        <v>12.75</v>
      </c>
      <c r="AD201" s="216">
        <v>10</v>
      </c>
      <c r="AE201" s="216">
        <v>5</v>
      </c>
      <c r="AF201" s="225">
        <f t="shared" si="38"/>
        <v>18</v>
      </c>
      <c r="AG201" s="226">
        <f t="shared" si="39"/>
        <v>71.3</v>
      </c>
      <c r="AH201" s="227">
        <f t="shared" si="40"/>
        <v>4.25</v>
      </c>
    </row>
    <row r="202" spans="1:34" ht="15.75" x14ac:dyDescent="0.25">
      <c r="A202" s="214">
        <v>197</v>
      </c>
      <c r="B202" s="216" t="s">
        <v>2041</v>
      </c>
      <c r="C202" s="216">
        <v>5</v>
      </c>
      <c r="D202" s="216">
        <v>5</v>
      </c>
      <c r="E202" s="216">
        <v>5</v>
      </c>
      <c r="F202" s="216">
        <v>5</v>
      </c>
      <c r="G202" s="217">
        <f t="shared" si="32"/>
        <v>25</v>
      </c>
      <c r="H202" s="218">
        <v>4</v>
      </c>
      <c r="I202" s="218">
        <v>12</v>
      </c>
      <c r="J202" s="218"/>
      <c r="K202" s="219">
        <f t="shared" si="33"/>
        <v>9.6</v>
      </c>
      <c r="L202" s="215">
        <v>11</v>
      </c>
      <c r="M202" s="215">
        <v>4</v>
      </c>
      <c r="N202" s="220">
        <f t="shared" si="34"/>
        <v>6</v>
      </c>
      <c r="O202" s="214">
        <v>4</v>
      </c>
      <c r="P202" s="214">
        <v>5</v>
      </c>
      <c r="Q202" s="214">
        <v>6</v>
      </c>
      <c r="R202" s="221">
        <f t="shared" si="35"/>
        <v>3</v>
      </c>
      <c r="S202" s="216">
        <v>5</v>
      </c>
      <c r="T202" s="216">
        <v>5</v>
      </c>
      <c r="U202" s="216">
        <v>4</v>
      </c>
      <c r="V202" s="216">
        <v>5</v>
      </c>
      <c r="W202" s="222">
        <f t="shared" si="31"/>
        <v>4.75</v>
      </c>
      <c r="X202" s="216">
        <v>5</v>
      </c>
      <c r="Y202" s="216">
        <v>5</v>
      </c>
      <c r="Z202" s="216">
        <v>4</v>
      </c>
      <c r="AA202" s="216">
        <v>5</v>
      </c>
      <c r="AB202" s="223">
        <f t="shared" si="36"/>
        <v>4.75</v>
      </c>
      <c r="AC202" s="224">
        <f t="shared" si="37"/>
        <v>14.25</v>
      </c>
      <c r="AD202" s="216">
        <v>11</v>
      </c>
      <c r="AE202" s="216">
        <v>5</v>
      </c>
      <c r="AF202" s="225">
        <f t="shared" si="38"/>
        <v>19.2</v>
      </c>
      <c r="AG202" s="226">
        <f t="shared" si="39"/>
        <v>77.05</v>
      </c>
      <c r="AH202" s="227">
        <f t="shared" si="40"/>
        <v>4.75</v>
      </c>
    </row>
    <row r="203" spans="1:34" ht="15.75" x14ac:dyDescent="0.25">
      <c r="A203" s="214">
        <v>198</v>
      </c>
      <c r="B203" s="216" t="s">
        <v>2042</v>
      </c>
      <c r="C203" s="216">
        <v>3</v>
      </c>
      <c r="D203" s="216">
        <v>3</v>
      </c>
      <c r="E203" s="216">
        <v>3</v>
      </c>
      <c r="F203" s="216">
        <v>4</v>
      </c>
      <c r="G203" s="217">
        <f t="shared" si="32"/>
        <v>16.25</v>
      </c>
      <c r="H203" s="218">
        <v>10</v>
      </c>
      <c r="I203" s="218">
        <v>9</v>
      </c>
      <c r="J203" s="218"/>
      <c r="K203" s="219">
        <f t="shared" si="33"/>
        <v>11.4</v>
      </c>
      <c r="L203" s="215">
        <v>12</v>
      </c>
      <c r="M203" s="215">
        <v>4</v>
      </c>
      <c r="N203" s="220">
        <f t="shared" si="34"/>
        <v>6.4</v>
      </c>
      <c r="O203" s="214">
        <v>5</v>
      </c>
      <c r="P203" s="214">
        <v>8</v>
      </c>
      <c r="Q203" s="214">
        <v>5</v>
      </c>
      <c r="R203" s="221">
        <f t="shared" si="35"/>
        <v>3.6</v>
      </c>
      <c r="S203" s="216">
        <v>3</v>
      </c>
      <c r="T203" s="216">
        <v>5</v>
      </c>
      <c r="U203" s="216">
        <v>4</v>
      </c>
      <c r="V203" s="216">
        <v>5</v>
      </c>
      <c r="W203" s="222">
        <f t="shared" si="31"/>
        <v>4.25</v>
      </c>
      <c r="X203" s="216">
        <v>5</v>
      </c>
      <c r="Y203" s="216">
        <v>5</v>
      </c>
      <c r="Z203" s="216">
        <v>4</v>
      </c>
      <c r="AA203" s="216">
        <v>5</v>
      </c>
      <c r="AB203" s="223">
        <f t="shared" si="36"/>
        <v>4.75</v>
      </c>
      <c r="AC203" s="224">
        <f t="shared" si="37"/>
        <v>13.5</v>
      </c>
      <c r="AD203" s="216">
        <v>14</v>
      </c>
      <c r="AE203" s="216">
        <v>5</v>
      </c>
      <c r="AF203" s="225">
        <f t="shared" si="38"/>
        <v>22.8</v>
      </c>
      <c r="AG203" s="226">
        <f t="shared" si="39"/>
        <v>73.95</v>
      </c>
      <c r="AH203" s="227">
        <f t="shared" si="40"/>
        <v>4.5</v>
      </c>
    </row>
    <row r="204" spans="1:34" ht="15.75" x14ac:dyDescent="0.25">
      <c r="A204" s="214">
        <v>199</v>
      </c>
      <c r="B204" s="216" t="s">
        <v>2043</v>
      </c>
      <c r="C204" s="216">
        <v>5</v>
      </c>
      <c r="D204" s="216">
        <v>5</v>
      </c>
      <c r="E204" s="216">
        <v>5</v>
      </c>
      <c r="F204" s="216">
        <v>5</v>
      </c>
      <c r="G204" s="217">
        <f t="shared" si="32"/>
        <v>25</v>
      </c>
      <c r="H204" s="218">
        <v>3</v>
      </c>
      <c r="I204" s="218">
        <v>6</v>
      </c>
      <c r="J204" s="218"/>
      <c r="K204" s="219">
        <f t="shared" si="33"/>
        <v>5.3999999999999995</v>
      </c>
      <c r="L204" s="215">
        <v>8</v>
      </c>
      <c r="M204" s="215">
        <v>3</v>
      </c>
      <c r="N204" s="220">
        <f t="shared" si="34"/>
        <v>4.4000000000000004</v>
      </c>
      <c r="O204" s="214">
        <v>3</v>
      </c>
      <c r="P204" s="214">
        <v>3</v>
      </c>
      <c r="Q204" s="214">
        <v>6</v>
      </c>
      <c r="R204" s="221">
        <f t="shared" si="35"/>
        <v>2.4000000000000004</v>
      </c>
      <c r="S204" s="216">
        <v>5</v>
      </c>
      <c r="T204" s="216">
        <v>5</v>
      </c>
      <c r="U204" s="216">
        <v>5</v>
      </c>
      <c r="V204" s="216">
        <v>5</v>
      </c>
      <c r="W204" s="222">
        <f t="shared" si="31"/>
        <v>5</v>
      </c>
      <c r="X204" s="216">
        <v>4</v>
      </c>
      <c r="Y204" s="216">
        <v>5</v>
      </c>
      <c r="Z204" s="216">
        <v>5</v>
      </c>
      <c r="AA204" s="216">
        <v>5</v>
      </c>
      <c r="AB204" s="223">
        <f t="shared" si="36"/>
        <v>4.75</v>
      </c>
      <c r="AC204" s="224">
        <f t="shared" si="37"/>
        <v>14.625</v>
      </c>
      <c r="AD204" s="216">
        <v>11</v>
      </c>
      <c r="AE204" s="216">
        <v>3</v>
      </c>
      <c r="AF204" s="225">
        <f t="shared" si="38"/>
        <v>16.8</v>
      </c>
      <c r="AG204" s="226">
        <f t="shared" si="39"/>
        <v>68.625</v>
      </c>
      <c r="AH204" s="227">
        <f t="shared" si="40"/>
        <v>4.875</v>
      </c>
    </row>
    <row r="205" spans="1:34" ht="15.75" x14ac:dyDescent="0.25">
      <c r="A205" s="214">
        <v>200</v>
      </c>
      <c r="B205" s="216" t="s">
        <v>2044</v>
      </c>
      <c r="C205" s="216">
        <v>5</v>
      </c>
      <c r="D205" s="216">
        <v>5</v>
      </c>
      <c r="E205" s="216">
        <v>5</v>
      </c>
      <c r="F205" s="216">
        <v>5</v>
      </c>
      <c r="G205" s="217">
        <f t="shared" si="32"/>
        <v>25</v>
      </c>
      <c r="H205" s="218">
        <v>5</v>
      </c>
      <c r="I205" s="218">
        <v>4</v>
      </c>
      <c r="J205" s="218"/>
      <c r="K205" s="219">
        <f t="shared" si="33"/>
        <v>5.3999999999999995</v>
      </c>
      <c r="L205" s="215">
        <v>6</v>
      </c>
      <c r="M205" s="215">
        <v>2</v>
      </c>
      <c r="N205" s="220">
        <f t="shared" si="34"/>
        <v>3.2</v>
      </c>
      <c r="O205" s="214">
        <v>5</v>
      </c>
      <c r="P205" s="214">
        <v>4</v>
      </c>
      <c r="Q205" s="214">
        <v>5</v>
      </c>
      <c r="R205" s="221">
        <f t="shared" si="35"/>
        <v>2.8000000000000003</v>
      </c>
      <c r="S205" s="216">
        <v>5</v>
      </c>
      <c r="T205" s="216">
        <v>5</v>
      </c>
      <c r="U205" s="216">
        <v>5</v>
      </c>
      <c r="V205" s="216">
        <v>5</v>
      </c>
      <c r="W205" s="222">
        <f t="shared" si="31"/>
        <v>5</v>
      </c>
      <c r="X205" s="216">
        <v>5</v>
      </c>
      <c r="Y205" s="216">
        <v>5</v>
      </c>
      <c r="Z205" s="216">
        <v>5</v>
      </c>
      <c r="AA205" s="216">
        <v>5</v>
      </c>
      <c r="AB205" s="223">
        <f t="shared" si="36"/>
        <v>5</v>
      </c>
      <c r="AC205" s="224">
        <f t="shared" si="37"/>
        <v>15</v>
      </c>
      <c r="AD205" s="216">
        <v>16</v>
      </c>
      <c r="AE205" s="216">
        <v>3</v>
      </c>
      <c r="AF205" s="225">
        <f t="shared" si="38"/>
        <v>22.8</v>
      </c>
      <c r="AG205" s="226">
        <f t="shared" si="39"/>
        <v>74.2</v>
      </c>
      <c r="AH205" s="227">
        <f t="shared" si="40"/>
        <v>5</v>
      </c>
    </row>
    <row r="206" spans="1:34" ht="15.75" x14ac:dyDescent="0.25">
      <c r="A206" s="214"/>
      <c r="B206" s="216"/>
      <c r="C206" s="216"/>
      <c r="D206" s="216"/>
      <c r="E206" s="216"/>
      <c r="F206" s="216"/>
      <c r="G206" s="217">
        <f t="shared" si="32"/>
        <v>0</v>
      </c>
      <c r="H206" s="218"/>
      <c r="I206" s="218"/>
      <c r="J206" s="218"/>
      <c r="K206" s="219">
        <f t="shared" si="33"/>
        <v>0</v>
      </c>
      <c r="L206" s="215"/>
      <c r="M206" s="215"/>
      <c r="N206" s="220">
        <f t="shared" si="34"/>
        <v>0</v>
      </c>
      <c r="O206" s="214"/>
      <c r="P206" s="214"/>
      <c r="Q206" s="214"/>
      <c r="R206" s="221">
        <f t="shared" si="35"/>
        <v>0</v>
      </c>
      <c r="S206" s="216"/>
      <c r="T206" s="216"/>
      <c r="U206" s="216"/>
      <c r="V206" s="216"/>
      <c r="W206" s="222">
        <f t="shared" si="31"/>
        <v>0</v>
      </c>
      <c r="X206" s="216"/>
      <c r="Y206" s="216"/>
      <c r="Z206" s="216"/>
      <c r="AA206" s="216"/>
      <c r="AB206" s="223">
        <f t="shared" si="36"/>
        <v>0</v>
      </c>
      <c r="AC206" s="224">
        <f t="shared" si="37"/>
        <v>0</v>
      </c>
      <c r="AD206" s="216"/>
      <c r="AE206" s="216"/>
      <c r="AF206" s="225">
        <f t="shared" si="38"/>
        <v>0</v>
      </c>
      <c r="AG206" s="226">
        <f t="shared" si="39"/>
        <v>0</v>
      </c>
      <c r="AH206" s="227">
        <f t="shared" si="40"/>
        <v>0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54"/>
  <sheetViews>
    <sheetView workbookViewId="0">
      <selection activeCell="AX16" sqref="AX16"/>
    </sheetView>
  </sheetViews>
  <sheetFormatPr defaultRowHeight="15" x14ac:dyDescent="0.25"/>
  <cols>
    <col min="1" max="1" width="7.140625" customWidth="1"/>
    <col min="2" max="2" width="46.140625" customWidth="1"/>
    <col min="3" max="4" width="0" hidden="1" customWidth="1"/>
    <col min="5" max="5" width="8.7109375" hidden="1" customWidth="1"/>
    <col min="6" max="6" width="9.42578125" hidden="1" customWidth="1"/>
    <col min="7" max="7" width="9.140625" customWidth="1"/>
    <col min="8" max="32" width="0" hidden="1" customWidth="1"/>
    <col min="33" max="33" width="3.85546875" hidden="1" customWidth="1"/>
    <col min="35" max="46" width="0" hidden="1" customWidth="1"/>
    <col min="48" max="48" width="13" customWidth="1"/>
  </cols>
  <sheetData>
    <row r="1" spans="1:48" ht="18" x14ac:dyDescent="0.25">
      <c r="A1" s="445" t="s">
        <v>2045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445"/>
      <c r="AC1" s="445"/>
      <c r="AD1" s="445"/>
      <c r="AE1" s="445"/>
      <c r="AF1" s="445"/>
      <c r="AG1" s="445"/>
      <c r="AH1" s="445"/>
      <c r="AI1" s="445"/>
      <c r="AJ1" s="445"/>
      <c r="AK1" s="445"/>
      <c r="AL1" s="445"/>
      <c r="AM1" s="445"/>
      <c r="AN1" s="445"/>
      <c r="AO1" s="445"/>
      <c r="AP1" s="445"/>
      <c r="AQ1" s="445"/>
      <c r="AR1" s="445"/>
      <c r="AS1" s="445"/>
      <c r="AT1" s="445"/>
      <c r="AU1" s="445"/>
      <c r="AV1" s="445"/>
    </row>
    <row r="2" spans="1:48" ht="119.25" x14ac:dyDescent="0.25">
      <c r="A2" s="244" t="s">
        <v>516</v>
      </c>
      <c r="B2" s="245" t="s">
        <v>2046</v>
      </c>
      <c r="C2" s="245">
        <v>6</v>
      </c>
      <c r="D2" s="245">
        <v>7</v>
      </c>
      <c r="E2" s="245">
        <v>8</v>
      </c>
      <c r="F2" s="245">
        <v>9</v>
      </c>
      <c r="G2" s="246" t="s">
        <v>2047</v>
      </c>
      <c r="H2" s="247">
        <v>6</v>
      </c>
      <c r="I2" s="247">
        <v>7</v>
      </c>
      <c r="J2" s="247">
        <v>8</v>
      </c>
      <c r="K2" s="247">
        <v>9</v>
      </c>
      <c r="L2" s="246" t="s">
        <v>517</v>
      </c>
      <c r="M2" s="247">
        <v>6</v>
      </c>
      <c r="N2" s="247">
        <v>7</v>
      </c>
      <c r="O2" s="247">
        <v>8</v>
      </c>
      <c r="P2" s="248">
        <v>9</v>
      </c>
      <c r="Q2" s="246" t="s">
        <v>518</v>
      </c>
      <c r="R2" s="247">
        <v>6</v>
      </c>
      <c r="S2" s="247">
        <v>7</v>
      </c>
      <c r="T2" s="247">
        <v>8</v>
      </c>
      <c r="U2" s="247">
        <v>9</v>
      </c>
      <c r="V2" s="246" t="s">
        <v>519</v>
      </c>
      <c r="W2" s="247">
        <v>6</v>
      </c>
      <c r="X2" s="247">
        <v>7</v>
      </c>
      <c r="Y2" s="247">
        <v>8</v>
      </c>
      <c r="Z2" s="247">
        <v>9</v>
      </c>
      <c r="AA2" s="246" t="s">
        <v>520</v>
      </c>
      <c r="AB2" s="249">
        <v>6</v>
      </c>
      <c r="AC2" s="249">
        <v>7</v>
      </c>
      <c r="AD2" s="249">
        <v>8</v>
      </c>
      <c r="AE2" s="249">
        <v>9</v>
      </c>
      <c r="AF2" s="246" t="s">
        <v>521</v>
      </c>
      <c r="AG2" s="246" t="s">
        <v>2048</v>
      </c>
      <c r="AH2" s="250" t="s">
        <v>2049</v>
      </c>
      <c r="AI2" s="251" t="s">
        <v>522</v>
      </c>
      <c r="AJ2" s="251" t="s">
        <v>2050</v>
      </c>
      <c r="AK2" s="251" t="s">
        <v>523</v>
      </c>
      <c r="AL2" s="251" t="s">
        <v>2051</v>
      </c>
      <c r="AM2" s="252" t="s">
        <v>2052</v>
      </c>
      <c r="AN2" s="251" t="s">
        <v>2053</v>
      </c>
      <c r="AO2" s="251" t="s">
        <v>2054</v>
      </c>
      <c r="AP2" s="251" t="s">
        <v>524</v>
      </c>
      <c r="AQ2" s="251" t="s">
        <v>525</v>
      </c>
      <c r="AR2" s="251" t="s">
        <v>526</v>
      </c>
      <c r="AS2" s="251" t="s">
        <v>527</v>
      </c>
      <c r="AT2" s="252" t="s">
        <v>528</v>
      </c>
      <c r="AU2" s="253" t="s">
        <v>2055</v>
      </c>
      <c r="AV2" s="253" t="s">
        <v>550</v>
      </c>
    </row>
    <row r="3" spans="1:48" ht="24" customHeight="1" x14ac:dyDescent="0.25">
      <c r="A3" s="237">
        <v>1</v>
      </c>
      <c r="B3" s="242" t="s">
        <v>2056</v>
      </c>
      <c r="C3" s="237">
        <v>5</v>
      </c>
      <c r="D3" s="237">
        <v>5</v>
      </c>
      <c r="E3" s="237">
        <v>5</v>
      </c>
      <c r="F3" s="237">
        <v>5</v>
      </c>
      <c r="G3" s="238">
        <f t="shared" ref="G3:G66" si="0">AVERAGE(C3:F3)*5</f>
        <v>25</v>
      </c>
      <c r="H3" s="239">
        <v>5</v>
      </c>
      <c r="I3" s="239">
        <v>5</v>
      </c>
      <c r="J3" s="239">
        <v>5</v>
      </c>
      <c r="K3" s="239">
        <v>5</v>
      </c>
      <c r="L3" s="238">
        <f t="shared" ref="L3:L66" si="1">AVERAGE(H3:K3)</f>
        <v>5</v>
      </c>
      <c r="M3" s="239">
        <v>4</v>
      </c>
      <c r="N3" s="239">
        <v>5</v>
      </c>
      <c r="O3" s="239">
        <v>5</v>
      </c>
      <c r="P3" s="239">
        <v>5</v>
      </c>
      <c r="Q3" s="238">
        <f t="shared" ref="Q3:Q39" si="2">AVERAGE(M3:P3)</f>
        <v>4.75</v>
      </c>
      <c r="R3" s="237">
        <v>5</v>
      </c>
      <c r="S3" s="237">
        <v>5</v>
      </c>
      <c r="T3" s="237">
        <v>5</v>
      </c>
      <c r="U3" s="237">
        <v>5</v>
      </c>
      <c r="V3" s="238">
        <f t="shared" ref="V3:V44" si="3">AVERAGE(R3:U3)</f>
        <v>5</v>
      </c>
      <c r="W3" s="237">
        <v>5</v>
      </c>
      <c r="X3" s="237">
        <v>5</v>
      </c>
      <c r="Y3" s="237">
        <v>5</v>
      </c>
      <c r="Z3" s="237">
        <v>5</v>
      </c>
      <c r="AA3" s="238">
        <f t="shared" ref="AA3:AA42" si="4">AVERAGE(W3:Z3)</f>
        <v>5</v>
      </c>
      <c r="AB3" s="240">
        <v>5</v>
      </c>
      <c r="AC3" s="240">
        <v>5</v>
      </c>
      <c r="AD3" s="240">
        <v>5</v>
      </c>
      <c r="AE3" s="240">
        <v>5</v>
      </c>
      <c r="AF3" s="238">
        <f t="shared" ref="AF3:AF66" si="5">AVERAGE(AB3:AE3)</f>
        <v>5</v>
      </c>
      <c r="AG3" s="238">
        <f t="shared" ref="AG3:AG66" si="6">AVERAGE(V3,AA3,AF3,L3,Q3)</f>
        <v>4.95</v>
      </c>
      <c r="AH3" s="238">
        <f t="shared" ref="AH3:AH66" si="7">((L3+Q3+V3+AA3+AF3)/5)*3</f>
        <v>14.850000000000001</v>
      </c>
      <c r="AI3" s="237">
        <v>20</v>
      </c>
      <c r="AJ3" s="237">
        <v>5</v>
      </c>
      <c r="AK3" s="237">
        <v>10</v>
      </c>
      <c r="AL3" s="237">
        <v>12</v>
      </c>
      <c r="AM3" s="238">
        <f t="shared" ref="AM3:AM66" si="8">(AI3+AJ3+AK3+AL3)*0.9</f>
        <v>42.300000000000004</v>
      </c>
      <c r="AN3" s="237">
        <v>18</v>
      </c>
      <c r="AO3" s="237">
        <v>5</v>
      </c>
      <c r="AP3" s="238">
        <f t="shared" ref="AP3:AP66" si="9">(AN3+AO3)*0.4</f>
        <v>9.2000000000000011</v>
      </c>
      <c r="AQ3" s="237">
        <v>8</v>
      </c>
      <c r="AR3" s="237">
        <v>6</v>
      </c>
      <c r="AS3" s="237">
        <v>8</v>
      </c>
      <c r="AT3" s="238">
        <f t="shared" ref="AT3:AT66" si="10">(AQ3+AR3+AS3)*0.2</f>
        <v>4.4000000000000004</v>
      </c>
      <c r="AU3" s="238">
        <f t="shared" ref="AU3:AU66" si="11">(AM3+AP3+AT3)</f>
        <v>55.900000000000006</v>
      </c>
      <c r="AV3" s="238">
        <f t="shared" ref="AV3:AV40" si="12">SUM(G3+AH3+AU3)</f>
        <v>95.75</v>
      </c>
    </row>
    <row r="4" spans="1:48" ht="15.75" x14ac:dyDescent="0.25">
      <c r="A4" s="237">
        <v>2</v>
      </c>
      <c r="B4" s="242" t="s">
        <v>2057</v>
      </c>
      <c r="C4" s="237">
        <v>5</v>
      </c>
      <c r="D4" s="237">
        <v>5</v>
      </c>
      <c r="E4" s="237">
        <v>5</v>
      </c>
      <c r="F4" s="237">
        <v>5</v>
      </c>
      <c r="G4" s="238">
        <f t="shared" si="0"/>
        <v>25</v>
      </c>
      <c r="H4" s="241">
        <v>5</v>
      </c>
      <c r="I4" s="241">
        <v>5</v>
      </c>
      <c r="J4" s="241">
        <v>5</v>
      </c>
      <c r="K4" s="241">
        <v>5</v>
      </c>
      <c r="L4" s="238">
        <f t="shared" si="1"/>
        <v>5</v>
      </c>
      <c r="M4" s="241">
        <v>5</v>
      </c>
      <c r="N4" s="241">
        <v>5</v>
      </c>
      <c r="O4" s="241">
        <v>5</v>
      </c>
      <c r="P4" s="241">
        <v>5</v>
      </c>
      <c r="Q4" s="238">
        <f t="shared" si="2"/>
        <v>5</v>
      </c>
      <c r="R4" s="237">
        <v>5</v>
      </c>
      <c r="S4" s="237">
        <v>5</v>
      </c>
      <c r="T4" s="237">
        <v>5</v>
      </c>
      <c r="U4" s="237">
        <v>5</v>
      </c>
      <c r="V4" s="238">
        <f t="shared" si="3"/>
        <v>5</v>
      </c>
      <c r="W4" s="237">
        <v>5</v>
      </c>
      <c r="X4" s="237">
        <v>5</v>
      </c>
      <c r="Y4" s="237">
        <v>5</v>
      </c>
      <c r="Z4" s="237">
        <v>5</v>
      </c>
      <c r="AA4" s="238">
        <f t="shared" si="4"/>
        <v>5</v>
      </c>
      <c r="AB4" s="240">
        <v>5</v>
      </c>
      <c r="AC4" s="240">
        <v>5</v>
      </c>
      <c r="AD4" s="240">
        <v>5</v>
      </c>
      <c r="AE4" s="240">
        <v>5</v>
      </c>
      <c r="AF4" s="238">
        <f t="shared" si="5"/>
        <v>5</v>
      </c>
      <c r="AG4" s="238">
        <f t="shared" si="6"/>
        <v>5</v>
      </c>
      <c r="AH4" s="238">
        <f t="shared" si="7"/>
        <v>15</v>
      </c>
      <c r="AI4" s="237">
        <v>19</v>
      </c>
      <c r="AJ4" s="237">
        <v>5</v>
      </c>
      <c r="AK4" s="237">
        <v>11</v>
      </c>
      <c r="AL4" s="237">
        <v>12</v>
      </c>
      <c r="AM4" s="238">
        <f t="shared" si="8"/>
        <v>42.300000000000004</v>
      </c>
      <c r="AN4" s="237">
        <v>20</v>
      </c>
      <c r="AO4" s="237">
        <v>4</v>
      </c>
      <c r="AP4" s="238">
        <f t="shared" si="9"/>
        <v>9.6000000000000014</v>
      </c>
      <c r="AQ4" s="237">
        <v>8</v>
      </c>
      <c r="AR4" s="237">
        <v>6</v>
      </c>
      <c r="AS4" s="237">
        <v>5</v>
      </c>
      <c r="AT4" s="238">
        <f t="shared" si="10"/>
        <v>3.8000000000000003</v>
      </c>
      <c r="AU4" s="238">
        <f t="shared" si="11"/>
        <v>55.7</v>
      </c>
      <c r="AV4" s="238">
        <f t="shared" si="12"/>
        <v>95.7</v>
      </c>
    </row>
    <row r="5" spans="1:48" ht="15.75" x14ac:dyDescent="0.25">
      <c r="A5" s="237">
        <v>3</v>
      </c>
      <c r="B5" s="242" t="s">
        <v>2058</v>
      </c>
      <c r="C5" s="237">
        <v>5</v>
      </c>
      <c r="D5" s="237">
        <v>5</v>
      </c>
      <c r="E5" s="237">
        <v>5</v>
      </c>
      <c r="F5" s="237">
        <v>5</v>
      </c>
      <c r="G5" s="238">
        <f t="shared" si="0"/>
        <v>25</v>
      </c>
      <c r="H5" s="239">
        <v>5</v>
      </c>
      <c r="I5" s="239">
        <v>5</v>
      </c>
      <c r="J5" s="239">
        <v>5</v>
      </c>
      <c r="K5" s="239">
        <v>5</v>
      </c>
      <c r="L5" s="238">
        <f t="shared" si="1"/>
        <v>5</v>
      </c>
      <c r="M5" s="239">
        <v>5</v>
      </c>
      <c r="N5" s="239">
        <v>5</v>
      </c>
      <c r="O5" s="239">
        <v>5</v>
      </c>
      <c r="P5" s="239">
        <v>5</v>
      </c>
      <c r="Q5" s="238">
        <f t="shared" si="2"/>
        <v>5</v>
      </c>
      <c r="R5" s="237">
        <v>5</v>
      </c>
      <c r="S5" s="237">
        <v>5</v>
      </c>
      <c r="T5" s="237">
        <v>5</v>
      </c>
      <c r="U5" s="237">
        <v>5</v>
      </c>
      <c r="V5" s="238">
        <f t="shared" si="3"/>
        <v>5</v>
      </c>
      <c r="W5" s="237">
        <v>5</v>
      </c>
      <c r="X5" s="237">
        <v>5</v>
      </c>
      <c r="Y5" s="237">
        <v>5</v>
      </c>
      <c r="Z5" s="237">
        <v>5</v>
      </c>
      <c r="AA5" s="238">
        <f t="shared" si="4"/>
        <v>5</v>
      </c>
      <c r="AB5" s="240">
        <v>5</v>
      </c>
      <c r="AC5" s="240">
        <v>5</v>
      </c>
      <c r="AD5" s="240">
        <v>5</v>
      </c>
      <c r="AE5" s="240">
        <v>5</v>
      </c>
      <c r="AF5" s="238">
        <f t="shared" si="5"/>
        <v>5</v>
      </c>
      <c r="AG5" s="238">
        <f t="shared" si="6"/>
        <v>5</v>
      </c>
      <c r="AH5" s="238">
        <f t="shared" si="7"/>
        <v>15</v>
      </c>
      <c r="AI5" s="237">
        <v>19</v>
      </c>
      <c r="AJ5" s="237">
        <v>5</v>
      </c>
      <c r="AK5" s="237">
        <v>12</v>
      </c>
      <c r="AL5" s="237">
        <v>10</v>
      </c>
      <c r="AM5" s="238">
        <f t="shared" si="8"/>
        <v>41.4</v>
      </c>
      <c r="AN5" s="237">
        <v>20</v>
      </c>
      <c r="AO5" s="237">
        <v>5</v>
      </c>
      <c r="AP5" s="238">
        <f t="shared" si="9"/>
        <v>10</v>
      </c>
      <c r="AQ5" s="237">
        <v>8</v>
      </c>
      <c r="AR5" s="237">
        <v>6</v>
      </c>
      <c r="AS5" s="237">
        <v>6</v>
      </c>
      <c r="AT5" s="238">
        <f t="shared" si="10"/>
        <v>4</v>
      </c>
      <c r="AU5" s="238">
        <f t="shared" si="11"/>
        <v>55.4</v>
      </c>
      <c r="AV5" s="238">
        <f t="shared" si="12"/>
        <v>95.4</v>
      </c>
    </row>
    <row r="6" spans="1:48" ht="15.75" x14ac:dyDescent="0.25">
      <c r="A6" s="237">
        <v>4</v>
      </c>
      <c r="B6" s="242" t="s">
        <v>2059</v>
      </c>
      <c r="C6" s="237">
        <v>5</v>
      </c>
      <c r="D6" s="237">
        <v>5</v>
      </c>
      <c r="E6" s="237">
        <v>5</v>
      </c>
      <c r="F6" s="237">
        <v>5</v>
      </c>
      <c r="G6" s="238">
        <f t="shared" si="0"/>
        <v>25</v>
      </c>
      <c r="H6" s="241">
        <v>5</v>
      </c>
      <c r="I6" s="241">
        <v>5</v>
      </c>
      <c r="J6" s="241">
        <v>5</v>
      </c>
      <c r="K6" s="241">
        <v>5</v>
      </c>
      <c r="L6" s="238">
        <f t="shared" si="1"/>
        <v>5</v>
      </c>
      <c r="M6" s="241">
        <v>5</v>
      </c>
      <c r="N6" s="241">
        <v>5</v>
      </c>
      <c r="O6" s="241">
        <v>5</v>
      </c>
      <c r="P6" s="241">
        <v>5</v>
      </c>
      <c r="Q6" s="238">
        <f t="shared" si="2"/>
        <v>5</v>
      </c>
      <c r="R6" s="237">
        <v>5</v>
      </c>
      <c r="S6" s="237">
        <v>5</v>
      </c>
      <c r="T6" s="237">
        <v>4</v>
      </c>
      <c r="U6" s="237">
        <v>5</v>
      </c>
      <c r="V6" s="238">
        <f t="shared" si="3"/>
        <v>4.75</v>
      </c>
      <c r="W6" s="237">
        <v>5</v>
      </c>
      <c r="X6" s="237">
        <v>5</v>
      </c>
      <c r="Y6" s="237">
        <v>5</v>
      </c>
      <c r="Z6" s="237">
        <v>5</v>
      </c>
      <c r="AA6" s="238">
        <f t="shared" si="4"/>
        <v>5</v>
      </c>
      <c r="AB6" s="240">
        <v>5</v>
      </c>
      <c r="AC6" s="240">
        <v>4</v>
      </c>
      <c r="AD6" s="240">
        <v>5</v>
      </c>
      <c r="AE6" s="240">
        <v>5</v>
      </c>
      <c r="AF6" s="238">
        <f t="shared" si="5"/>
        <v>4.75</v>
      </c>
      <c r="AG6" s="238">
        <f t="shared" si="6"/>
        <v>4.9000000000000004</v>
      </c>
      <c r="AH6" s="238">
        <f t="shared" si="7"/>
        <v>14.700000000000001</v>
      </c>
      <c r="AI6" s="237">
        <v>20</v>
      </c>
      <c r="AJ6" s="237">
        <v>5</v>
      </c>
      <c r="AK6" s="237">
        <v>10</v>
      </c>
      <c r="AL6" s="237">
        <v>11</v>
      </c>
      <c r="AM6" s="238">
        <f t="shared" si="8"/>
        <v>41.4</v>
      </c>
      <c r="AN6" s="237">
        <v>18</v>
      </c>
      <c r="AO6" s="237">
        <v>5</v>
      </c>
      <c r="AP6" s="238">
        <f t="shared" si="9"/>
        <v>9.2000000000000011</v>
      </c>
      <c r="AQ6" s="237">
        <v>8</v>
      </c>
      <c r="AR6" s="237">
        <v>6</v>
      </c>
      <c r="AS6" s="237">
        <v>8</v>
      </c>
      <c r="AT6" s="238">
        <f t="shared" si="10"/>
        <v>4.4000000000000004</v>
      </c>
      <c r="AU6" s="238">
        <f t="shared" si="11"/>
        <v>55</v>
      </c>
      <c r="AV6" s="238">
        <f t="shared" si="12"/>
        <v>94.7</v>
      </c>
    </row>
    <row r="7" spans="1:48" ht="15.75" x14ac:dyDescent="0.25">
      <c r="A7" s="237">
        <v>5</v>
      </c>
      <c r="B7" s="242" t="s">
        <v>2060</v>
      </c>
      <c r="C7" s="237">
        <v>5</v>
      </c>
      <c r="D7" s="237">
        <v>4</v>
      </c>
      <c r="E7" s="237">
        <v>5</v>
      </c>
      <c r="F7" s="237">
        <v>5</v>
      </c>
      <c r="G7" s="238">
        <f t="shared" si="0"/>
        <v>23.75</v>
      </c>
      <c r="H7" s="241">
        <v>5</v>
      </c>
      <c r="I7" s="241">
        <v>4</v>
      </c>
      <c r="J7" s="241">
        <v>5</v>
      </c>
      <c r="K7" s="241">
        <v>5</v>
      </c>
      <c r="L7" s="238">
        <f t="shared" si="1"/>
        <v>4.75</v>
      </c>
      <c r="M7" s="241">
        <v>4</v>
      </c>
      <c r="N7" s="241">
        <v>4</v>
      </c>
      <c r="O7" s="241">
        <v>5</v>
      </c>
      <c r="P7" s="241">
        <v>5</v>
      </c>
      <c r="Q7" s="238">
        <f t="shared" si="2"/>
        <v>4.5</v>
      </c>
      <c r="R7" s="237">
        <v>5</v>
      </c>
      <c r="S7" s="237">
        <v>4</v>
      </c>
      <c r="T7" s="237">
        <v>5</v>
      </c>
      <c r="U7" s="237">
        <v>5</v>
      </c>
      <c r="V7" s="238">
        <f t="shared" si="3"/>
        <v>4.75</v>
      </c>
      <c r="W7" s="237">
        <v>5</v>
      </c>
      <c r="X7" s="237">
        <v>5</v>
      </c>
      <c r="Y7" s="237">
        <v>4</v>
      </c>
      <c r="Z7" s="237">
        <v>5</v>
      </c>
      <c r="AA7" s="238">
        <f t="shared" si="4"/>
        <v>4.75</v>
      </c>
      <c r="AB7" s="240">
        <v>5</v>
      </c>
      <c r="AC7" s="240">
        <v>5</v>
      </c>
      <c r="AD7" s="240">
        <v>5</v>
      </c>
      <c r="AE7" s="240">
        <v>5</v>
      </c>
      <c r="AF7" s="238">
        <f t="shared" si="5"/>
        <v>5</v>
      </c>
      <c r="AG7" s="238">
        <f t="shared" si="6"/>
        <v>4.75</v>
      </c>
      <c r="AH7" s="238">
        <f t="shared" si="7"/>
        <v>14.25</v>
      </c>
      <c r="AI7" s="237">
        <v>19</v>
      </c>
      <c r="AJ7" s="237">
        <v>5</v>
      </c>
      <c r="AK7" s="237">
        <v>11</v>
      </c>
      <c r="AL7" s="237">
        <v>12</v>
      </c>
      <c r="AM7" s="238">
        <f t="shared" si="8"/>
        <v>42.300000000000004</v>
      </c>
      <c r="AN7" s="237">
        <v>20</v>
      </c>
      <c r="AO7" s="237">
        <v>5</v>
      </c>
      <c r="AP7" s="238">
        <f t="shared" si="9"/>
        <v>10</v>
      </c>
      <c r="AQ7" s="237">
        <v>8</v>
      </c>
      <c r="AR7" s="237">
        <v>7</v>
      </c>
      <c r="AS7" s="237">
        <v>6</v>
      </c>
      <c r="AT7" s="238">
        <f t="shared" si="10"/>
        <v>4.2</v>
      </c>
      <c r="AU7" s="238">
        <f t="shared" si="11"/>
        <v>56.500000000000007</v>
      </c>
      <c r="AV7" s="238">
        <f t="shared" si="12"/>
        <v>94.5</v>
      </c>
    </row>
    <row r="8" spans="1:48" ht="15.75" x14ac:dyDescent="0.25">
      <c r="A8" s="237">
        <v>6</v>
      </c>
      <c r="B8" s="242" t="s">
        <v>2061</v>
      </c>
      <c r="C8" s="237">
        <v>5</v>
      </c>
      <c r="D8" s="237">
        <v>5</v>
      </c>
      <c r="E8" s="237">
        <v>5</v>
      </c>
      <c r="F8" s="237">
        <v>5</v>
      </c>
      <c r="G8" s="238">
        <f t="shared" si="0"/>
        <v>25</v>
      </c>
      <c r="H8" s="239">
        <v>5</v>
      </c>
      <c r="I8" s="239">
        <v>5</v>
      </c>
      <c r="J8" s="239">
        <v>5</v>
      </c>
      <c r="K8" s="239">
        <v>5</v>
      </c>
      <c r="L8" s="238">
        <f t="shared" si="1"/>
        <v>5</v>
      </c>
      <c r="M8" s="239">
        <v>5</v>
      </c>
      <c r="N8" s="239">
        <v>5</v>
      </c>
      <c r="O8" s="239">
        <v>5</v>
      </c>
      <c r="P8" s="239">
        <v>5</v>
      </c>
      <c r="Q8" s="238">
        <f t="shared" si="2"/>
        <v>5</v>
      </c>
      <c r="R8" s="237">
        <v>5</v>
      </c>
      <c r="S8" s="237">
        <v>5</v>
      </c>
      <c r="T8" s="237">
        <v>5</v>
      </c>
      <c r="U8" s="237">
        <v>5</v>
      </c>
      <c r="V8" s="238">
        <f t="shared" si="3"/>
        <v>5</v>
      </c>
      <c r="W8" s="237">
        <v>4</v>
      </c>
      <c r="X8" s="237">
        <v>4</v>
      </c>
      <c r="Y8" s="237">
        <v>4</v>
      </c>
      <c r="Z8" s="237">
        <v>5</v>
      </c>
      <c r="AA8" s="238">
        <f t="shared" si="4"/>
        <v>4.25</v>
      </c>
      <c r="AB8" s="240">
        <v>5</v>
      </c>
      <c r="AC8" s="240">
        <v>5</v>
      </c>
      <c r="AD8" s="240">
        <v>5</v>
      </c>
      <c r="AE8" s="240">
        <v>5</v>
      </c>
      <c r="AF8" s="238">
        <f t="shared" si="5"/>
        <v>5</v>
      </c>
      <c r="AG8" s="238">
        <f t="shared" si="6"/>
        <v>4.8499999999999996</v>
      </c>
      <c r="AH8" s="238">
        <f t="shared" si="7"/>
        <v>14.549999999999999</v>
      </c>
      <c r="AI8" s="237">
        <v>19</v>
      </c>
      <c r="AJ8" s="237">
        <v>5</v>
      </c>
      <c r="AK8" s="237">
        <v>10</v>
      </c>
      <c r="AL8" s="237">
        <v>12</v>
      </c>
      <c r="AM8" s="238">
        <f t="shared" si="8"/>
        <v>41.4</v>
      </c>
      <c r="AN8" s="237">
        <v>18</v>
      </c>
      <c r="AO8" s="237">
        <v>5</v>
      </c>
      <c r="AP8" s="238">
        <f t="shared" si="9"/>
        <v>9.2000000000000011</v>
      </c>
      <c r="AQ8" s="237">
        <v>7</v>
      </c>
      <c r="AR8" s="237">
        <v>6</v>
      </c>
      <c r="AS8" s="237">
        <v>8</v>
      </c>
      <c r="AT8" s="238">
        <f t="shared" si="10"/>
        <v>4.2</v>
      </c>
      <c r="AU8" s="238">
        <f t="shared" si="11"/>
        <v>54.800000000000004</v>
      </c>
      <c r="AV8" s="238">
        <f t="shared" si="12"/>
        <v>94.35</v>
      </c>
    </row>
    <row r="9" spans="1:48" ht="15.75" x14ac:dyDescent="0.25">
      <c r="A9" s="237">
        <v>7</v>
      </c>
      <c r="B9" s="242" t="s">
        <v>2062</v>
      </c>
      <c r="C9" s="237">
        <v>5</v>
      </c>
      <c r="D9" s="237">
        <v>5</v>
      </c>
      <c r="E9" s="237">
        <v>5</v>
      </c>
      <c r="F9" s="237">
        <v>5</v>
      </c>
      <c r="G9" s="238">
        <f t="shared" si="0"/>
        <v>25</v>
      </c>
      <c r="H9" s="241">
        <v>5</v>
      </c>
      <c r="I9" s="241">
        <v>5</v>
      </c>
      <c r="J9" s="241">
        <v>5</v>
      </c>
      <c r="K9" s="241">
        <v>5</v>
      </c>
      <c r="L9" s="238">
        <f t="shared" si="1"/>
        <v>5</v>
      </c>
      <c r="M9" s="241">
        <v>5</v>
      </c>
      <c r="N9" s="241">
        <v>5</v>
      </c>
      <c r="O9" s="241">
        <v>5</v>
      </c>
      <c r="P9" s="241">
        <v>4</v>
      </c>
      <c r="Q9" s="238">
        <f t="shared" si="2"/>
        <v>4.75</v>
      </c>
      <c r="R9" s="237">
        <v>4</v>
      </c>
      <c r="S9" s="237">
        <v>4</v>
      </c>
      <c r="T9" s="237">
        <v>3</v>
      </c>
      <c r="U9" s="237">
        <v>5</v>
      </c>
      <c r="V9" s="238">
        <f t="shared" si="3"/>
        <v>4</v>
      </c>
      <c r="W9" s="237">
        <v>4</v>
      </c>
      <c r="X9" s="237">
        <v>4</v>
      </c>
      <c r="Y9" s="237">
        <v>4</v>
      </c>
      <c r="Z9" s="237">
        <v>5</v>
      </c>
      <c r="AA9" s="238">
        <f t="shared" si="4"/>
        <v>4.25</v>
      </c>
      <c r="AB9" s="240">
        <v>5</v>
      </c>
      <c r="AC9" s="240">
        <v>5</v>
      </c>
      <c r="AD9" s="240">
        <v>5</v>
      </c>
      <c r="AE9" s="240">
        <v>5</v>
      </c>
      <c r="AF9" s="238">
        <f t="shared" si="5"/>
        <v>5</v>
      </c>
      <c r="AG9" s="238">
        <f t="shared" si="6"/>
        <v>4.5999999999999996</v>
      </c>
      <c r="AH9" s="238">
        <f t="shared" si="7"/>
        <v>13.799999999999999</v>
      </c>
      <c r="AI9" s="237">
        <v>18</v>
      </c>
      <c r="AJ9" s="237">
        <v>5</v>
      </c>
      <c r="AK9" s="237">
        <v>9</v>
      </c>
      <c r="AL9" s="237">
        <v>12</v>
      </c>
      <c r="AM9" s="238">
        <f t="shared" si="8"/>
        <v>39.6</v>
      </c>
      <c r="AN9" s="237">
        <v>20</v>
      </c>
      <c r="AO9" s="237">
        <v>5</v>
      </c>
      <c r="AP9" s="238">
        <f t="shared" si="9"/>
        <v>10</v>
      </c>
      <c r="AQ9" s="237">
        <v>8</v>
      </c>
      <c r="AR9" s="237">
        <v>5</v>
      </c>
      <c r="AS9" s="237">
        <v>8</v>
      </c>
      <c r="AT9" s="238">
        <f t="shared" si="10"/>
        <v>4.2</v>
      </c>
      <c r="AU9" s="238">
        <f t="shared" si="11"/>
        <v>53.800000000000004</v>
      </c>
      <c r="AV9" s="238">
        <f t="shared" si="12"/>
        <v>92.6</v>
      </c>
    </row>
    <row r="10" spans="1:48" ht="15.75" x14ac:dyDescent="0.25">
      <c r="A10" s="237">
        <v>8</v>
      </c>
      <c r="B10" s="242" t="s">
        <v>2063</v>
      </c>
      <c r="C10" s="237">
        <v>5</v>
      </c>
      <c r="D10" s="237">
        <v>5</v>
      </c>
      <c r="E10" s="237">
        <v>5</v>
      </c>
      <c r="F10" s="237">
        <v>5</v>
      </c>
      <c r="G10" s="238">
        <f t="shared" si="0"/>
        <v>25</v>
      </c>
      <c r="H10" s="241">
        <v>4</v>
      </c>
      <c r="I10" s="241">
        <v>4</v>
      </c>
      <c r="J10" s="241">
        <v>4</v>
      </c>
      <c r="K10" s="241">
        <v>4</v>
      </c>
      <c r="L10" s="238">
        <f t="shared" si="1"/>
        <v>4</v>
      </c>
      <c r="M10" s="241">
        <v>5</v>
      </c>
      <c r="N10" s="241">
        <v>5</v>
      </c>
      <c r="O10" s="241">
        <v>5</v>
      </c>
      <c r="P10" s="241">
        <v>5</v>
      </c>
      <c r="Q10" s="238">
        <f t="shared" si="2"/>
        <v>5</v>
      </c>
      <c r="R10" s="237">
        <v>5</v>
      </c>
      <c r="S10" s="237">
        <v>5</v>
      </c>
      <c r="T10" s="237">
        <v>5</v>
      </c>
      <c r="U10" s="237">
        <v>5</v>
      </c>
      <c r="V10" s="238">
        <f t="shared" si="3"/>
        <v>5</v>
      </c>
      <c r="W10" s="237">
        <v>5</v>
      </c>
      <c r="X10" s="237">
        <v>5</v>
      </c>
      <c r="Y10" s="237">
        <v>4</v>
      </c>
      <c r="Z10" s="237">
        <v>4</v>
      </c>
      <c r="AA10" s="238">
        <f t="shared" si="4"/>
        <v>4.5</v>
      </c>
      <c r="AB10" s="240">
        <v>5</v>
      </c>
      <c r="AC10" s="240">
        <v>5</v>
      </c>
      <c r="AD10" s="240">
        <v>5</v>
      </c>
      <c r="AE10" s="240">
        <v>5</v>
      </c>
      <c r="AF10" s="238">
        <f t="shared" si="5"/>
        <v>5</v>
      </c>
      <c r="AG10" s="238">
        <f t="shared" si="6"/>
        <v>4.7</v>
      </c>
      <c r="AH10" s="238">
        <f t="shared" si="7"/>
        <v>14.100000000000001</v>
      </c>
      <c r="AI10" s="237">
        <v>17</v>
      </c>
      <c r="AJ10" s="237">
        <v>5</v>
      </c>
      <c r="AK10" s="237">
        <v>12</v>
      </c>
      <c r="AL10" s="237">
        <v>12</v>
      </c>
      <c r="AM10" s="238">
        <f t="shared" si="8"/>
        <v>41.4</v>
      </c>
      <c r="AN10" s="237">
        <v>17</v>
      </c>
      <c r="AO10" s="237">
        <v>4</v>
      </c>
      <c r="AP10" s="238">
        <f t="shared" si="9"/>
        <v>8.4</v>
      </c>
      <c r="AQ10" s="237">
        <v>6</v>
      </c>
      <c r="AR10" s="237">
        <v>7</v>
      </c>
      <c r="AS10" s="237">
        <v>5</v>
      </c>
      <c r="AT10" s="238">
        <f t="shared" si="10"/>
        <v>3.6</v>
      </c>
      <c r="AU10" s="238">
        <f t="shared" si="11"/>
        <v>53.4</v>
      </c>
      <c r="AV10" s="238">
        <f t="shared" si="12"/>
        <v>92.5</v>
      </c>
    </row>
    <row r="11" spans="1:48" ht="15.75" x14ac:dyDescent="0.25">
      <c r="A11" s="237">
        <v>9</v>
      </c>
      <c r="B11" s="242" t="s">
        <v>2064</v>
      </c>
      <c r="C11" s="237">
        <v>5</v>
      </c>
      <c r="D11" s="237">
        <v>5</v>
      </c>
      <c r="E11" s="237">
        <v>5</v>
      </c>
      <c r="F11" s="237">
        <v>5</v>
      </c>
      <c r="G11" s="238">
        <f t="shared" si="0"/>
        <v>25</v>
      </c>
      <c r="H11" s="241">
        <v>5</v>
      </c>
      <c r="I11" s="241">
        <v>5</v>
      </c>
      <c r="J11" s="241">
        <v>5</v>
      </c>
      <c r="K11" s="241">
        <v>5</v>
      </c>
      <c r="L11" s="238">
        <f t="shared" si="1"/>
        <v>5</v>
      </c>
      <c r="M11" s="241">
        <v>5</v>
      </c>
      <c r="N11" s="241">
        <v>5</v>
      </c>
      <c r="O11" s="241">
        <v>5</v>
      </c>
      <c r="P11" s="241">
        <v>5</v>
      </c>
      <c r="Q11" s="238">
        <f t="shared" si="2"/>
        <v>5</v>
      </c>
      <c r="R11" s="237">
        <v>5</v>
      </c>
      <c r="S11" s="237">
        <v>5</v>
      </c>
      <c r="T11" s="237">
        <v>5</v>
      </c>
      <c r="U11" s="237">
        <v>5</v>
      </c>
      <c r="V11" s="238">
        <f t="shared" si="3"/>
        <v>5</v>
      </c>
      <c r="W11" s="237">
        <v>5</v>
      </c>
      <c r="X11" s="237">
        <v>5</v>
      </c>
      <c r="Y11" s="237">
        <v>5</v>
      </c>
      <c r="Z11" s="237">
        <v>5</v>
      </c>
      <c r="AA11" s="238">
        <f t="shared" si="4"/>
        <v>5</v>
      </c>
      <c r="AB11" s="240">
        <v>5</v>
      </c>
      <c r="AC11" s="240">
        <v>5</v>
      </c>
      <c r="AD11" s="240">
        <v>5</v>
      </c>
      <c r="AE11" s="240">
        <v>5</v>
      </c>
      <c r="AF11" s="238">
        <f t="shared" si="5"/>
        <v>5</v>
      </c>
      <c r="AG11" s="238">
        <f t="shared" si="6"/>
        <v>5</v>
      </c>
      <c r="AH11" s="238">
        <f t="shared" si="7"/>
        <v>15</v>
      </c>
      <c r="AI11" s="237">
        <v>17</v>
      </c>
      <c r="AJ11" s="237">
        <v>5</v>
      </c>
      <c r="AK11" s="237">
        <v>12</v>
      </c>
      <c r="AL11" s="237">
        <v>10</v>
      </c>
      <c r="AM11" s="238">
        <f t="shared" si="8"/>
        <v>39.6</v>
      </c>
      <c r="AN11" s="237">
        <v>18</v>
      </c>
      <c r="AO11" s="237">
        <v>5</v>
      </c>
      <c r="AP11" s="238">
        <f t="shared" si="9"/>
        <v>9.2000000000000011</v>
      </c>
      <c r="AQ11" s="237">
        <v>4</v>
      </c>
      <c r="AR11" s="237">
        <v>6</v>
      </c>
      <c r="AS11" s="237">
        <v>8</v>
      </c>
      <c r="AT11" s="238">
        <f t="shared" si="10"/>
        <v>3.6</v>
      </c>
      <c r="AU11" s="238">
        <f t="shared" si="11"/>
        <v>52.400000000000006</v>
      </c>
      <c r="AV11" s="238">
        <f t="shared" si="12"/>
        <v>92.4</v>
      </c>
    </row>
    <row r="12" spans="1:48" ht="15.75" x14ac:dyDescent="0.25">
      <c r="A12" s="237">
        <v>10</v>
      </c>
      <c r="B12" s="242" t="s">
        <v>2065</v>
      </c>
      <c r="C12" s="237">
        <v>5</v>
      </c>
      <c r="D12" s="237">
        <v>5</v>
      </c>
      <c r="E12" s="237">
        <v>5</v>
      </c>
      <c r="F12" s="237">
        <v>5</v>
      </c>
      <c r="G12" s="238">
        <f t="shared" si="0"/>
        <v>25</v>
      </c>
      <c r="H12" s="239">
        <v>5</v>
      </c>
      <c r="I12" s="239">
        <v>5</v>
      </c>
      <c r="J12" s="239">
        <v>5</v>
      </c>
      <c r="K12" s="239">
        <v>5</v>
      </c>
      <c r="L12" s="238">
        <f t="shared" si="1"/>
        <v>5</v>
      </c>
      <c r="M12" s="239">
        <v>5</v>
      </c>
      <c r="N12" s="239">
        <v>5</v>
      </c>
      <c r="O12" s="239">
        <v>5</v>
      </c>
      <c r="P12" s="239">
        <v>5</v>
      </c>
      <c r="Q12" s="238">
        <f t="shared" si="2"/>
        <v>5</v>
      </c>
      <c r="R12" s="237">
        <v>5</v>
      </c>
      <c r="S12" s="237">
        <v>5</v>
      </c>
      <c r="T12" s="237">
        <v>5</v>
      </c>
      <c r="U12" s="237">
        <v>5</v>
      </c>
      <c r="V12" s="238">
        <f t="shared" si="3"/>
        <v>5</v>
      </c>
      <c r="W12" s="237">
        <v>5</v>
      </c>
      <c r="X12" s="237">
        <v>5</v>
      </c>
      <c r="Y12" s="237">
        <v>5</v>
      </c>
      <c r="Z12" s="237">
        <v>5</v>
      </c>
      <c r="AA12" s="238">
        <f t="shared" si="4"/>
        <v>5</v>
      </c>
      <c r="AB12" s="240">
        <v>5</v>
      </c>
      <c r="AC12" s="240">
        <v>5</v>
      </c>
      <c r="AD12" s="240">
        <v>5</v>
      </c>
      <c r="AE12" s="240">
        <v>5</v>
      </c>
      <c r="AF12" s="238">
        <f t="shared" si="5"/>
        <v>5</v>
      </c>
      <c r="AG12" s="238">
        <f t="shared" si="6"/>
        <v>5</v>
      </c>
      <c r="AH12" s="238">
        <f t="shared" si="7"/>
        <v>15</v>
      </c>
      <c r="AI12" s="237">
        <v>16</v>
      </c>
      <c r="AJ12" s="237">
        <v>5</v>
      </c>
      <c r="AK12" s="237">
        <v>13</v>
      </c>
      <c r="AL12" s="237">
        <v>9</v>
      </c>
      <c r="AM12" s="238">
        <f t="shared" si="8"/>
        <v>38.700000000000003</v>
      </c>
      <c r="AN12" s="237">
        <v>20</v>
      </c>
      <c r="AO12" s="237">
        <v>4</v>
      </c>
      <c r="AP12" s="238">
        <f t="shared" si="9"/>
        <v>9.6000000000000014</v>
      </c>
      <c r="AQ12" s="237">
        <v>6</v>
      </c>
      <c r="AR12" s="237">
        <v>7</v>
      </c>
      <c r="AS12" s="237">
        <v>7</v>
      </c>
      <c r="AT12" s="238">
        <f t="shared" si="10"/>
        <v>4</v>
      </c>
      <c r="AU12" s="238">
        <f t="shared" si="11"/>
        <v>52.300000000000004</v>
      </c>
      <c r="AV12" s="238">
        <f t="shared" si="12"/>
        <v>92.300000000000011</v>
      </c>
    </row>
    <row r="13" spans="1:48" ht="15.75" x14ac:dyDescent="0.25">
      <c r="A13" s="237">
        <v>11</v>
      </c>
      <c r="B13" s="242" t="s">
        <v>2066</v>
      </c>
      <c r="C13" s="237">
        <v>5</v>
      </c>
      <c r="D13" s="237">
        <v>5</v>
      </c>
      <c r="E13" s="237">
        <v>5</v>
      </c>
      <c r="F13" s="237">
        <v>5</v>
      </c>
      <c r="G13" s="238">
        <f t="shared" si="0"/>
        <v>25</v>
      </c>
      <c r="H13" s="241">
        <v>5</v>
      </c>
      <c r="I13" s="241">
        <v>5</v>
      </c>
      <c r="J13" s="241">
        <v>5</v>
      </c>
      <c r="K13" s="241">
        <v>5</v>
      </c>
      <c r="L13" s="238">
        <f t="shared" si="1"/>
        <v>5</v>
      </c>
      <c r="M13" s="241">
        <v>5</v>
      </c>
      <c r="N13" s="241">
        <v>5</v>
      </c>
      <c r="O13" s="241">
        <v>5</v>
      </c>
      <c r="P13" s="241">
        <v>5</v>
      </c>
      <c r="Q13" s="238">
        <f t="shared" si="2"/>
        <v>5</v>
      </c>
      <c r="R13" s="237">
        <v>5</v>
      </c>
      <c r="S13" s="237">
        <v>5</v>
      </c>
      <c r="T13" s="237">
        <v>5</v>
      </c>
      <c r="U13" s="237">
        <v>5</v>
      </c>
      <c r="V13" s="238">
        <f t="shared" si="3"/>
        <v>5</v>
      </c>
      <c r="W13" s="237">
        <v>5</v>
      </c>
      <c r="X13" s="237">
        <v>5</v>
      </c>
      <c r="Y13" s="237">
        <v>5</v>
      </c>
      <c r="Z13" s="237">
        <v>5</v>
      </c>
      <c r="AA13" s="238">
        <f t="shared" si="4"/>
        <v>5</v>
      </c>
      <c r="AB13" s="240">
        <v>5</v>
      </c>
      <c r="AC13" s="240">
        <v>5</v>
      </c>
      <c r="AD13" s="240">
        <v>5</v>
      </c>
      <c r="AE13" s="240">
        <v>5</v>
      </c>
      <c r="AF13" s="238">
        <f t="shared" si="5"/>
        <v>5</v>
      </c>
      <c r="AG13" s="238">
        <f t="shared" si="6"/>
        <v>5</v>
      </c>
      <c r="AH13" s="238">
        <f t="shared" si="7"/>
        <v>15</v>
      </c>
      <c r="AI13" s="237">
        <v>17</v>
      </c>
      <c r="AJ13" s="237">
        <v>4</v>
      </c>
      <c r="AK13" s="237">
        <v>11</v>
      </c>
      <c r="AL13" s="237">
        <v>11</v>
      </c>
      <c r="AM13" s="238">
        <f t="shared" si="8"/>
        <v>38.700000000000003</v>
      </c>
      <c r="AN13" s="237">
        <v>18</v>
      </c>
      <c r="AO13" s="237">
        <v>5</v>
      </c>
      <c r="AP13" s="238">
        <f t="shared" si="9"/>
        <v>9.2000000000000011</v>
      </c>
      <c r="AQ13" s="237">
        <v>7</v>
      </c>
      <c r="AR13" s="237">
        <v>8</v>
      </c>
      <c r="AS13" s="237">
        <v>6</v>
      </c>
      <c r="AT13" s="238">
        <f t="shared" si="10"/>
        <v>4.2</v>
      </c>
      <c r="AU13" s="238">
        <f t="shared" si="11"/>
        <v>52.100000000000009</v>
      </c>
      <c r="AV13" s="238">
        <f t="shared" si="12"/>
        <v>92.100000000000009</v>
      </c>
    </row>
    <row r="14" spans="1:48" ht="15.75" x14ac:dyDescent="0.25">
      <c r="A14" s="237">
        <v>12</v>
      </c>
      <c r="B14" s="242" t="s">
        <v>2067</v>
      </c>
      <c r="C14" s="237">
        <v>5</v>
      </c>
      <c r="D14" s="237">
        <v>5</v>
      </c>
      <c r="E14" s="237">
        <v>5</v>
      </c>
      <c r="F14" s="237">
        <v>4</v>
      </c>
      <c r="G14" s="238">
        <f t="shared" si="0"/>
        <v>23.75</v>
      </c>
      <c r="H14" s="239">
        <v>5</v>
      </c>
      <c r="I14" s="239">
        <v>5</v>
      </c>
      <c r="J14" s="239">
        <v>4</v>
      </c>
      <c r="K14" s="239">
        <v>5</v>
      </c>
      <c r="L14" s="238">
        <f t="shared" si="1"/>
        <v>4.75</v>
      </c>
      <c r="M14" s="239">
        <v>5</v>
      </c>
      <c r="N14" s="239">
        <v>5</v>
      </c>
      <c r="O14" s="239">
        <v>5</v>
      </c>
      <c r="P14" s="239">
        <v>5</v>
      </c>
      <c r="Q14" s="238">
        <f t="shared" si="2"/>
        <v>5</v>
      </c>
      <c r="R14" s="237">
        <v>5</v>
      </c>
      <c r="S14" s="237">
        <v>5</v>
      </c>
      <c r="T14" s="237">
        <v>5</v>
      </c>
      <c r="U14" s="237">
        <v>3</v>
      </c>
      <c r="V14" s="238">
        <f t="shared" si="3"/>
        <v>4.5</v>
      </c>
      <c r="W14" s="237">
        <v>5</v>
      </c>
      <c r="X14" s="237">
        <v>5</v>
      </c>
      <c r="Y14" s="237">
        <v>5</v>
      </c>
      <c r="Z14" s="237">
        <v>5</v>
      </c>
      <c r="AA14" s="238">
        <f t="shared" si="4"/>
        <v>5</v>
      </c>
      <c r="AB14" s="240">
        <v>5</v>
      </c>
      <c r="AC14" s="240">
        <v>5</v>
      </c>
      <c r="AD14" s="240">
        <v>5</v>
      </c>
      <c r="AE14" s="240">
        <v>5</v>
      </c>
      <c r="AF14" s="238">
        <f t="shared" si="5"/>
        <v>5</v>
      </c>
      <c r="AG14" s="238">
        <f t="shared" si="6"/>
        <v>4.8499999999999996</v>
      </c>
      <c r="AH14" s="238">
        <f t="shared" si="7"/>
        <v>14.549999999999999</v>
      </c>
      <c r="AI14" s="237">
        <v>18</v>
      </c>
      <c r="AJ14" s="237">
        <v>5</v>
      </c>
      <c r="AK14" s="237">
        <v>11</v>
      </c>
      <c r="AL14" s="237">
        <v>10</v>
      </c>
      <c r="AM14" s="238">
        <f t="shared" si="8"/>
        <v>39.6</v>
      </c>
      <c r="AN14" s="237">
        <v>20</v>
      </c>
      <c r="AO14" s="237">
        <v>4</v>
      </c>
      <c r="AP14" s="238">
        <f t="shared" si="9"/>
        <v>9.6000000000000014</v>
      </c>
      <c r="AQ14" s="237">
        <v>6</v>
      </c>
      <c r="AR14" s="237">
        <v>6</v>
      </c>
      <c r="AS14" s="237">
        <v>8</v>
      </c>
      <c r="AT14" s="238">
        <f t="shared" si="10"/>
        <v>4</v>
      </c>
      <c r="AU14" s="238">
        <f t="shared" si="11"/>
        <v>53.2</v>
      </c>
      <c r="AV14" s="238">
        <f t="shared" si="12"/>
        <v>91.5</v>
      </c>
    </row>
    <row r="15" spans="1:48" ht="15.75" x14ac:dyDescent="0.25">
      <c r="A15" s="237">
        <v>13</v>
      </c>
      <c r="B15" s="242" t="s">
        <v>2068</v>
      </c>
      <c r="C15" s="237">
        <v>5</v>
      </c>
      <c r="D15" s="237">
        <v>5</v>
      </c>
      <c r="E15" s="237">
        <v>5</v>
      </c>
      <c r="F15" s="237">
        <v>5</v>
      </c>
      <c r="G15" s="238">
        <f t="shared" si="0"/>
        <v>25</v>
      </c>
      <c r="H15" s="241">
        <v>5</v>
      </c>
      <c r="I15" s="241">
        <v>5</v>
      </c>
      <c r="J15" s="241">
        <v>5</v>
      </c>
      <c r="K15" s="241">
        <v>5</v>
      </c>
      <c r="L15" s="238">
        <f t="shared" si="1"/>
        <v>5</v>
      </c>
      <c r="M15" s="241">
        <v>5</v>
      </c>
      <c r="N15" s="241">
        <v>5</v>
      </c>
      <c r="O15" s="241">
        <v>5</v>
      </c>
      <c r="P15" s="241">
        <v>5</v>
      </c>
      <c r="Q15" s="238">
        <f t="shared" si="2"/>
        <v>5</v>
      </c>
      <c r="R15" s="237">
        <v>4</v>
      </c>
      <c r="S15" s="237">
        <v>4</v>
      </c>
      <c r="T15" s="237">
        <v>5</v>
      </c>
      <c r="U15" s="237">
        <v>5</v>
      </c>
      <c r="V15" s="238">
        <f t="shared" si="3"/>
        <v>4.5</v>
      </c>
      <c r="W15" s="237">
        <v>3</v>
      </c>
      <c r="X15" s="237">
        <v>5</v>
      </c>
      <c r="Y15" s="237">
        <v>5</v>
      </c>
      <c r="Z15" s="237">
        <v>5</v>
      </c>
      <c r="AA15" s="238">
        <f t="shared" si="4"/>
        <v>4.5</v>
      </c>
      <c r="AB15" s="240">
        <v>5</v>
      </c>
      <c r="AC15" s="240">
        <v>5</v>
      </c>
      <c r="AD15" s="240">
        <v>5</v>
      </c>
      <c r="AE15" s="240">
        <v>5</v>
      </c>
      <c r="AF15" s="238">
        <f t="shared" si="5"/>
        <v>5</v>
      </c>
      <c r="AG15" s="238">
        <f t="shared" si="6"/>
        <v>4.8</v>
      </c>
      <c r="AH15" s="238">
        <f t="shared" si="7"/>
        <v>14.399999999999999</v>
      </c>
      <c r="AI15" s="237">
        <v>17</v>
      </c>
      <c r="AJ15" s="237">
        <v>5</v>
      </c>
      <c r="AK15" s="237">
        <v>9</v>
      </c>
      <c r="AL15" s="237">
        <v>11</v>
      </c>
      <c r="AM15" s="238">
        <f t="shared" si="8"/>
        <v>37.800000000000004</v>
      </c>
      <c r="AN15" s="237">
        <v>20</v>
      </c>
      <c r="AO15" s="237">
        <v>4</v>
      </c>
      <c r="AP15" s="238">
        <f t="shared" si="9"/>
        <v>9.6000000000000014</v>
      </c>
      <c r="AQ15" s="237">
        <v>9</v>
      </c>
      <c r="AR15" s="237">
        <v>6</v>
      </c>
      <c r="AS15" s="237">
        <v>8</v>
      </c>
      <c r="AT15" s="238">
        <f t="shared" si="10"/>
        <v>4.6000000000000005</v>
      </c>
      <c r="AU15" s="238">
        <f t="shared" si="11"/>
        <v>52.000000000000007</v>
      </c>
      <c r="AV15" s="238">
        <f t="shared" si="12"/>
        <v>91.4</v>
      </c>
    </row>
    <row r="16" spans="1:48" ht="15.75" x14ac:dyDescent="0.25">
      <c r="A16" s="237">
        <v>14</v>
      </c>
      <c r="B16" s="242" t="s">
        <v>2069</v>
      </c>
      <c r="C16" s="237">
        <v>5</v>
      </c>
      <c r="D16" s="237">
        <v>5</v>
      </c>
      <c r="E16" s="237">
        <v>5</v>
      </c>
      <c r="F16" s="237">
        <v>5</v>
      </c>
      <c r="G16" s="238">
        <f t="shared" si="0"/>
        <v>25</v>
      </c>
      <c r="H16" s="239">
        <v>5</v>
      </c>
      <c r="I16" s="239">
        <v>5</v>
      </c>
      <c r="J16" s="239">
        <v>5</v>
      </c>
      <c r="K16" s="239">
        <v>5</v>
      </c>
      <c r="L16" s="238">
        <f t="shared" si="1"/>
        <v>5</v>
      </c>
      <c r="M16" s="239">
        <v>5</v>
      </c>
      <c r="N16" s="239">
        <v>5</v>
      </c>
      <c r="O16" s="239">
        <v>5</v>
      </c>
      <c r="P16" s="239">
        <v>5</v>
      </c>
      <c r="Q16" s="238">
        <f t="shared" si="2"/>
        <v>5</v>
      </c>
      <c r="R16" s="237">
        <v>5</v>
      </c>
      <c r="S16" s="237">
        <v>5</v>
      </c>
      <c r="T16" s="237">
        <v>5</v>
      </c>
      <c r="U16" s="237">
        <v>5</v>
      </c>
      <c r="V16" s="238">
        <f t="shared" si="3"/>
        <v>5</v>
      </c>
      <c r="W16" s="237">
        <v>5</v>
      </c>
      <c r="X16" s="237">
        <v>5</v>
      </c>
      <c r="Y16" s="237">
        <v>5</v>
      </c>
      <c r="Z16" s="237">
        <v>5</v>
      </c>
      <c r="AA16" s="238">
        <f t="shared" si="4"/>
        <v>5</v>
      </c>
      <c r="AB16" s="240">
        <v>5</v>
      </c>
      <c r="AC16" s="240">
        <v>5</v>
      </c>
      <c r="AD16" s="240">
        <v>5</v>
      </c>
      <c r="AE16" s="240">
        <v>5</v>
      </c>
      <c r="AF16" s="238">
        <f t="shared" si="5"/>
        <v>5</v>
      </c>
      <c r="AG16" s="238">
        <f t="shared" si="6"/>
        <v>5</v>
      </c>
      <c r="AH16" s="238">
        <f t="shared" si="7"/>
        <v>15</v>
      </c>
      <c r="AI16" s="237">
        <v>17</v>
      </c>
      <c r="AJ16" s="237">
        <v>5</v>
      </c>
      <c r="AK16" s="237">
        <v>11</v>
      </c>
      <c r="AL16" s="237">
        <v>10</v>
      </c>
      <c r="AM16" s="238">
        <f t="shared" si="8"/>
        <v>38.700000000000003</v>
      </c>
      <c r="AN16" s="237">
        <v>18</v>
      </c>
      <c r="AO16" s="237">
        <v>5</v>
      </c>
      <c r="AP16" s="238">
        <f t="shared" si="9"/>
        <v>9.2000000000000011</v>
      </c>
      <c r="AQ16" s="237">
        <v>3</v>
      </c>
      <c r="AR16" s="237">
        <v>6</v>
      </c>
      <c r="AS16" s="237">
        <v>8</v>
      </c>
      <c r="AT16" s="238">
        <f t="shared" si="10"/>
        <v>3.4000000000000004</v>
      </c>
      <c r="AU16" s="238">
        <f t="shared" si="11"/>
        <v>51.300000000000004</v>
      </c>
      <c r="AV16" s="238">
        <f t="shared" si="12"/>
        <v>91.300000000000011</v>
      </c>
    </row>
    <row r="17" spans="1:48" ht="15.75" x14ac:dyDescent="0.25">
      <c r="A17" s="237">
        <v>15</v>
      </c>
      <c r="B17" s="242" t="s">
        <v>2070</v>
      </c>
      <c r="C17" s="237">
        <v>5</v>
      </c>
      <c r="D17" s="237">
        <v>5</v>
      </c>
      <c r="E17" s="237">
        <v>5</v>
      </c>
      <c r="F17" s="237">
        <v>5</v>
      </c>
      <c r="G17" s="238">
        <f t="shared" si="0"/>
        <v>25</v>
      </c>
      <c r="H17" s="241">
        <v>5</v>
      </c>
      <c r="I17" s="241">
        <v>5</v>
      </c>
      <c r="J17" s="241">
        <v>5</v>
      </c>
      <c r="K17" s="241">
        <v>5</v>
      </c>
      <c r="L17" s="238">
        <f t="shared" si="1"/>
        <v>5</v>
      </c>
      <c r="M17" s="241">
        <v>5</v>
      </c>
      <c r="N17" s="241">
        <v>5</v>
      </c>
      <c r="O17" s="241">
        <v>5</v>
      </c>
      <c r="P17" s="241">
        <v>5</v>
      </c>
      <c r="Q17" s="238">
        <f t="shared" si="2"/>
        <v>5</v>
      </c>
      <c r="R17" s="237">
        <v>5</v>
      </c>
      <c r="S17" s="237">
        <v>5</v>
      </c>
      <c r="T17" s="237">
        <v>5</v>
      </c>
      <c r="U17" s="237">
        <v>5</v>
      </c>
      <c r="V17" s="238">
        <f t="shared" si="3"/>
        <v>5</v>
      </c>
      <c r="W17" s="237">
        <v>5</v>
      </c>
      <c r="X17" s="237">
        <v>5</v>
      </c>
      <c r="Y17" s="237">
        <v>5</v>
      </c>
      <c r="Z17" s="237">
        <v>5</v>
      </c>
      <c r="AA17" s="238">
        <f t="shared" si="4"/>
        <v>5</v>
      </c>
      <c r="AB17" s="240">
        <v>5</v>
      </c>
      <c r="AC17" s="240">
        <v>5</v>
      </c>
      <c r="AD17" s="240">
        <v>5</v>
      </c>
      <c r="AE17" s="240">
        <v>5</v>
      </c>
      <c r="AF17" s="238">
        <f t="shared" si="5"/>
        <v>5</v>
      </c>
      <c r="AG17" s="238">
        <f t="shared" si="6"/>
        <v>5</v>
      </c>
      <c r="AH17" s="238">
        <f t="shared" si="7"/>
        <v>15</v>
      </c>
      <c r="AI17" s="237">
        <v>19</v>
      </c>
      <c r="AJ17" s="237">
        <v>5</v>
      </c>
      <c r="AK17" s="237">
        <v>11</v>
      </c>
      <c r="AL17" s="237">
        <v>9</v>
      </c>
      <c r="AM17" s="238">
        <f t="shared" si="8"/>
        <v>39.6</v>
      </c>
      <c r="AN17" s="237">
        <v>17</v>
      </c>
      <c r="AO17" s="237">
        <v>4</v>
      </c>
      <c r="AP17" s="238">
        <f t="shared" si="9"/>
        <v>8.4</v>
      </c>
      <c r="AQ17" s="237">
        <v>4</v>
      </c>
      <c r="AR17" s="237">
        <v>6</v>
      </c>
      <c r="AS17" s="237">
        <v>6</v>
      </c>
      <c r="AT17" s="238">
        <f t="shared" si="10"/>
        <v>3.2</v>
      </c>
      <c r="AU17" s="238">
        <f t="shared" si="11"/>
        <v>51.2</v>
      </c>
      <c r="AV17" s="238">
        <f t="shared" si="12"/>
        <v>91.2</v>
      </c>
    </row>
    <row r="18" spans="1:48" ht="15.75" x14ac:dyDescent="0.25">
      <c r="A18" s="237">
        <v>16</v>
      </c>
      <c r="B18" s="242" t="s">
        <v>2071</v>
      </c>
      <c r="C18" s="237">
        <v>5</v>
      </c>
      <c r="D18" s="237">
        <v>5</v>
      </c>
      <c r="E18" s="237">
        <v>5</v>
      </c>
      <c r="F18" s="237">
        <v>5</v>
      </c>
      <c r="G18" s="238">
        <f t="shared" si="0"/>
        <v>25</v>
      </c>
      <c r="H18" s="241">
        <v>5</v>
      </c>
      <c r="I18" s="241">
        <v>5</v>
      </c>
      <c r="J18" s="241">
        <v>5</v>
      </c>
      <c r="K18" s="241">
        <v>5</v>
      </c>
      <c r="L18" s="238">
        <f t="shared" si="1"/>
        <v>5</v>
      </c>
      <c r="M18" s="241">
        <v>5</v>
      </c>
      <c r="N18" s="241">
        <v>5</v>
      </c>
      <c r="O18" s="241">
        <v>5</v>
      </c>
      <c r="P18" s="241">
        <v>5</v>
      </c>
      <c r="Q18" s="238">
        <f t="shared" si="2"/>
        <v>5</v>
      </c>
      <c r="R18" s="237">
        <v>5</v>
      </c>
      <c r="S18" s="237">
        <v>5</v>
      </c>
      <c r="T18" s="237">
        <v>5</v>
      </c>
      <c r="U18" s="237">
        <v>5</v>
      </c>
      <c r="V18" s="238">
        <f t="shared" si="3"/>
        <v>5</v>
      </c>
      <c r="W18" s="237">
        <v>5</v>
      </c>
      <c r="X18" s="237">
        <v>5</v>
      </c>
      <c r="Y18" s="237">
        <v>5</v>
      </c>
      <c r="Z18" s="237">
        <v>5</v>
      </c>
      <c r="AA18" s="238">
        <f t="shared" si="4"/>
        <v>5</v>
      </c>
      <c r="AB18" s="240">
        <v>5</v>
      </c>
      <c r="AC18" s="240">
        <v>5</v>
      </c>
      <c r="AD18" s="240">
        <v>5</v>
      </c>
      <c r="AE18" s="240">
        <v>5</v>
      </c>
      <c r="AF18" s="238">
        <f t="shared" si="5"/>
        <v>5</v>
      </c>
      <c r="AG18" s="238">
        <f t="shared" si="6"/>
        <v>5</v>
      </c>
      <c r="AH18" s="238">
        <f t="shared" si="7"/>
        <v>15</v>
      </c>
      <c r="AI18" s="237">
        <v>16</v>
      </c>
      <c r="AJ18" s="237">
        <v>4</v>
      </c>
      <c r="AK18" s="237">
        <v>11</v>
      </c>
      <c r="AL18" s="237">
        <v>11</v>
      </c>
      <c r="AM18" s="238">
        <f t="shared" si="8"/>
        <v>37.800000000000004</v>
      </c>
      <c r="AN18" s="237">
        <v>17</v>
      </c>
      <c r="AO18" s="237">
        <v>5</v>
      </c>
      <c r="AP18" s="238">
        <f t="shared" si="9"/>
        <v>8.8000000000000007</v>
      </c>
      <c r="AQ18" s="237">
        <v>9</v>
      </c>
      <c r="AR18" s="237">
        <v>7</v>
      </c>
      <c r="AS18" s="237">
        <v>6</v>
      </c>
      <c r="AT18" s="238">
        <f t="shared" si="10"/>
        <v>4.4000000000000004</v>
      </c>
      <c r="AU18" s="238">
        <f t="shared" si="11"/>
        <v>51.000000000000007</v>
      </c>
      <c r="AV18" s="238">
        <f t="shared" si="12"/>
        <v>91</v>
      </c>
    </row>
    <row r="19" spans="1:48" ht="15.75" x14ac:dyDescent="0.25">
      <c r="A19" s="237">
        <v>17</v>
      </c>
      <c r="B19" s="242" t="s">
        <v>2072</v>
      </c>
      <c r="C19" s="237">
        <v>5</v>
      </c>
      <c r="D19" s="237">
        <v>5</v>
      </c>
      <c r="E19" s="237">
        <v>5</v>
      </c>
      <c r="F19" s="237">
        <v>5</v>
      </c>
      <c r="G19" s="238">
        <f t="shared" si="0"/>
        <v>25</v>
      </c>
      <c r="H19" s="241">
        <v>5</v>
      </c>
      <c r="I19" s="241">
        <v>5</v>
      </c>
      <c r="J19" s="241">
        <v>5</v>
      </c>
      <c r="K19" s="241">
        <v>4</v>
      </c>
      <c r="L19" s="238">
        <f t="shared" si="1"/>
        <v>4.75</v>
      </c>
      <c r="M19" s="241">
        <v>5</v>
      </c>
      <c r="N19" s="241">
        <v>5</v>
      </c>
      <c r="O19" s="241">
        <v>5</v>
      </c>
      <c r="P19" s="241">
        <v>5</v>
      </c>
      <c r="Q19" s="238">
        <f t="shared" si="2"/>
        <v>5</v>
      </c>
      <c r="R19" s="237">
        <v>5</v>
      </c>
      <c r="S19" s="237">
        <v>4</v>
      </c>
      <c r="T19" s="237">
        <v>5</v>
      </c>
      <c r="U19" s="237">
        <v>5</v>
      </c>
      <c r="V19" s="238">
        <f t="shared" si="3"/>
        <v>4.75</v>
      </c>
      <c r="W19" s="237">
        <v>5</v>
      </c>
      <c r="X19" s="237">
        <v>4</v>
      </c>
      <c r="Y19" s="237">
        <v>5</v>
      </c>
      <c r="Z19" s="237">
        <v>5</v>
      </c>
      <c r="AA19" s="238">
        <f t="shared" si="4"/>
        <v>4.75</v>
      </c>
      <c r="AB19" s="240">
        <v>5</v>
      </c>
      <c r="AC19" s="240">
        <v>5</v>
      </c>
      <c r="AD19" s="240">
        <v>5</v>
      </c>
      <c r="AE19" s="240">
        <v>5</v>
      </c>
      <c r="AF19" s="238">
        <f t="shared" si="5"/>
        <v>5</v>
      </c>
      <c r="AG19" s="238">
        <f t="shared" si="6"/>
        <v>4.8499999999999996</v>
      </c>
      <c r="AH19" s="238">
        <f t="shared" si="7"/>
        <v>14.549999999999999</v>
      </c>
      <c r="AI19" s="237">
        <v>17</v>
      </c>
      <c r="AJ19" s="237">
        <v>4</v>
      </c>
      <c r="AK19" s="237">
        <v>13</v>
      </c>
      <c r="AL19" s="237">
        <v>8</v>
      </c>
      <c r="AM19" s="238">
        <f t="shared" si="8"/>
        <v>37.800000000000004</v>
      </c>
      <c r="AN19" s="237">
        <v>19</v>
      </c>
      <c r="AO19" s="237">
        <v>5</v>
      </c>
      <c r="AP19" s="238">
        <f t="shared" si="9"/>
        <v>9.6000000000000014</v>
      </c>
      <c r="AQ19" s="237">
        <v>8</v>
      </c>
      <c r="AR19" s="237">
        <v>7</v>
      </c>
      <c r="AS19" s="237">
        <v>5</v>
      </c>
      <c r="AT19" s="238">
        <f t="shared" si="10"/>
        <v>4</v>
      </c>
      <c r="AU19" s="238">
        <f t="shared" si="11"/>
        <v>51.400000000000006</v>
      </c>
      <c r="AV19" s="238">
        <f t="shared" si="12"/>
        <v>90.95</v>
      </c>
    </row>
    <row r="20" spans="1:48" ht="15.75" x14ac:dyDescent="0.25">
      <c r="A20" s="237">
        <v>18</v>
      </c>
      <c r="B20" s="242" t="s">
        <v>2073</v>
      </c>
      <c r="C20" s="237">
        <v>5</v>
      </c>
      <c r="D20" s="237">
        <v>5</v>
      </c>
      <c r="E20" s="237">
        <v>5</v>
      </c>
      <c r="F20" s="237">
        <v>5</v>
      </c>
      <c r="G20" s="238">
        <f t="shared" si="0"/>
        <v>25</v>
      </c>
      <c r="H20" s="239">
        <v>5</v>
      </c>
      <c r="I20" s="239">
        <v>5</v>
      </c>
      <c r="J20" s="239">
        <v>5</v>
      </c>
      <c r="K20" s="239">
        <v>5</v>
      </c>
      <c r="L20" s="238">
        <f t="shared" si="1"/>
        <v>5</v>
      </c>
      <c r="M20" s="239">
        <v>5</v>
      </c>
      <c r="N20" s="239">
        <v>5</v>
      </c>
      <c r="O20" s="239">
        <v>5</v>
      </c>
      <c r="P20" s="239">
        <v>5</v>
      </c>
      <c r="Q20" s="238">
        <f t="shared" si="2"/>
        <v>5</v>
      </c>
      <c r="R20" s="237">
        <v>5</v>
      </c>
      <c r="S20" s="237">
        <v>5</v>
      </c>
      <c r="T20" s="237">
        <v>5</v>
      </c>
      <c r="U20" s="237">
        <v>5</v>
      </c>
      <c r="V20" s="238">
        <f t="shared" si="3"/>
        <v>5</v>
      </c>
      <c r="W20" s="237">
        <v>5</v>
      </c>
      <c r="X20" s="237">
        <v>5</v>
      </c>
      <c r="Y20" s="237">
        <v>5</v>
      </c>
      <c r="Z20" s="237">
        <v>5</v>
      </c>
      <c r="AA20" s="238">
        <f t="shared" si="4"/>
        <v>5</v>
      </c>
      <c r="AB20" s="240">
        <v>5</v>
      </c>
      <c r="AC20" s="240">
        <v>5</v>
      </c>
      <c r="AD20" s="240">
        <v>5</v>
      </c>
      <c r="AE20" s="240">
        <v>5</v>
      </c>
      <c r="AF20" s="238">
        <f t="shared" si="5"/>
        <v>5</v>
      </c>
      <c r="AG20" s="238">
        <f t="shared" si="6"/>
        <v>5</v>
      </c>
      <c r="AH20" s="238">
        <f t="shared" si="7"/>
        <v>15</v>
      </c>
      <c r="AI20" s="237">
        <v>14</v>
      </c>
      <c r="AJ20" s="237">
        <v>5</v>
      </c>
      <c r="AK20" s="237">
        <v>10</v>
      </c>
      <c r="AL20" s="237">
        <v>12</v>
      </c>
      <c r="AM20" s="238">
        <f t="shared" si="8"/>
        <v>36.9</v>
      </c>
      <c r="AN20" s="237">
        <v>20</v>
      </c>
      <c r="AO20" s="237">
        <v>5</v>
      </c>
      <c r="AP20" s="238">
        <f t="shared" si="9"/>
        <v>10</v>
      </c>
      <c r="AQ20" s="237">
        <v>6</v>
      </c>
      <c r="AR20" s="237">
        <v>7</v>
      </c>
      <c r="AS20" s="237">
        <v>7</v>
      </c>
      <c r="AT20" s="238">
        <f t="shared" si="10"/>
        <v>4</v>
      </c>
      <c r="AU20" s="238">
        <f t="shared" si="11"/>
        <v>50.9</v>
      </c>
      <c r="AV20" s="238">
        <f t="shared" si="12"/>
        <v>90.9</v>
      </c>
    </row>
    <row r="21" spans="1:48" ht="15.75" x14ac:dyDescent="0.25">
      <c r="A21" s="237">
        <v>19</v>
      </c>
      <c r="B21" s="242" t="s">
        <v>2074</v>
      </c>
      <c r="C21" s="237">
        <v>5</v>
      </c>
      <c r="D21" s="237">
        <v>5</v>
      </c>
      <c r="E21" s="237">
        <v>5</v>
      </c>
      <c r="F21" s="237">
        <v>5</v>
      </c>
      <c r="G21" s="238">
        <f t="shared" si="0"/>
        <v>25</v>
      </c>
      <c r="H21" s="241">
        <v>5</v>
      </c>
      <c r="I21" s="241">
        <v>5</v>
      </c>
      <c r="J21" s="241">
        <v>5</v>
      </c>
      <c r="K21" s="241">
        <v>5</v>
      </c>
      <c r="L21" s="238">
        <f t="shared" si="1"/>
        <v>5</v>
      </c>
      <c r="M21" s="241">
        <v>5</v>
      </c>
      <c r="N21" s="241">
        <v>5</v>
      </c>
      <c r="O21" s="241">
        <v>5</v>
      </c>
      <c r="P21" s="241">
        <v>5</v>
      </c>
      <c r="Q21" s="238">
        <f t="shared" si="2"/>
        <v>5</v>
      </c>
      <c r="R21" s="237">
        <v>5</v>
      </c>
      <c r="S21" s="237">
        <v>5</v>
      </c>
      <c r="T21" s="237">
        <v>5</v>
      </c>
      <c r="U21" s="237">
        <v>5</v>
      </c>
      <c r="V21" s="238">
        <f t="shared" si="3"/>
        <v>5</v>
      </c>
      <c r="W21" s="237">
        <v>5</v>
      </c>
      <c r="X21" s="237">
        <v>4</v>
      </c>
      <c r="Y21" s="237">
        <v>5</v>
      </c>
      <c r="Z21" s="237">
        <v>5</v>
      </c>
      <c r="AA21" s="238">
        <f t="shared" si="4"/>
        <v>4.75</v>
      </c>
      <c r="AB21" s="240">
        <v>5</v>
      </c>
      <c r="AC21" s="240">
        <v>5</v>
      </c>
      <c r="AD21" s="240">
        <v>5</v>
      </c>
      <c r="AE21" s="240">
        <v>5</v>
      </c>
      <c r="AF21" s="238">
        <f t="shared" si="5"/>
        <v>5</v>
      </c>
      <c r="AG21" s="238">
        <f t="shared" si="6"/>
        <v>4.95</v>
      </c>
      <c r="AH21" s="238">
        <f t="shared" si="7"/>
        <v>14.850000000000001</v>
      </c>
      <c r="AI21" s="237">
        <v>18</v>
      </c>
      <c r="AJ21" s="237">
        <v>4</v>
      </c>
      <c r="AK21" s="237">
        <v>10</v>
      </c>
      <c r="AL21" s="237">
        <v>9</v>
      </c>
      <c r="AM21" s="238">
        <f t="shared" si="8"/>
        <v>36.9</v>
      </c>
      <c r="AN21" s="237">
        <v>19</v>
      </c>
      <c r="AO21" s="237">
        <v>5</v>
      </c>
      <c r="AP21" s="238">
        <f t="shared" si="9"/>
        <v>9.6000000000000014</v>
      </c>
      <c r="AQ21" s="237">
        <v>7</v>
      </c>
      <c r="AR21" s="237">
        <v>7</v>
      </c>
      <c r="AS21" s="237">
        <v>8</v>
      </c>
      <c r="AT21" s="238">
        <f t="shared" si="10"/>
        <v>4.4000000000000004</v>
      </c>
      <c r="AU21" s="238">
        <f t="shared" si="11"/>
        <v>50.9</v>
      </c>
      <c r="AV21" s="238">
        <f t="shared" si="12"/>
        <v>90.75</v>
      </c>
    </row>
    <row r="22" spans="1:48" ht="15.75" x14ac:dyDescent="0.25">
      <c r="A22" s="237">
        <v>20</v>
      </c>
      <c r="B22" s="242" t="s">
        <v>2075</v>
      </c>
      <c r="C22" s="237">
        <v>5</v>
      </c>
      <c r="D22" s="237">
        <v>4</v>
      </c>
      <c r="E22" s="237">
        <v>5</v>
      </c>
      <c r="F22" s="237">
        <v>5</v>
      </c>
      <c r="G22" s="238">
        <f t="shared" si="0"/>
        <v>23.75</v>
      </c>
      <c r="H22" s="241">
        <v>5</v>
      </c>
      <c r="I22" s="241">
        <v>5</v>
      </c>
      <c r="J22" s="241">
        <v>4</v>
      </c>
      <c r="K22" s="241">
        <v>5</v>
      </c>
      <c r="L22" s="238">
        <f t="shared" si="1"/>
        <v>4.75</v>
      </c>
      <c r="M22" s="241">
        <v>5</v>
      </c>
      <c r="N22" s="241">
        <v>5</v>
      </c>
      <c r="O22" s="241">
        <v>5</v>
      </c>
      <c r="P22" s="241">
        <v>5</v>
      </c>
      <c r="Q22" s="238">
        <f t="shared" si="2"/>
        <v>5</v>
      </c>
      <c r="R22" s="237">
        <v>5</v>
      </c>
      <c r="S22" s="237">
        <v>4</v>
      </c>
      <c r="T22" s="237">
        <v>5</v>
      </c>
      <c r="U22" s="237">
        <v>5</v>
      </c>
      <c r="V22" s="238">
        <f t="shared" si="3"/>
        <v>4.75</v>
      </c>
      <c r="W22" s="237">
        <v>5</v>
      </c>
      <c r="X22" s="237">
        <v>5</v>
      </c>
      <c r="Y22" s="237">
        <v>5</v>
      </c>
      <c r="Z22" s="237">
        <v>5</v>
      </c>
      <c r="AA22" s="238">
        <f t="shared" si="4"/>
        <v>5</v>
      </c>
      <c r="AB22" s="240">
        <v>5</v>
      </c>
      <c r="AC22" s="240">
        <v>5</v>
      </c>
      <c r="AD22" s="240">
        <v>5</v>
      </c>
      <c r="AE22" s="240">
        <v>5</v>
      </c>
      <c r="AF22" s="238">
        <f t="shared" si="5"/>
        <v>5</v>
      </c>
      <c r="AG22" s="238">
        <f t="shared" si="6"/>
        <v>4.9000000000000004</v>
      </c>
      <c r="AH22" s="238">
        <f t="shared" si="7"/>
        <v>14.700000000000001</v>
      </c>
      <c r="AI22" s="237">
        <v>17</v>
      </c>
      <c r="AJ22" s="237">
        <v>5</v>
      </c>
      <c r="AK22" s="237">
        <v>12</v>
      </c>
      <c r="AL22" s="237">
        <v>10</v>
      </c>
      <c r="AM22" s="238">
        <f t="shared" si="8"/>
        <v>39.6</v>
      </c>
      <c r="AN22" s="237">
        <v>18</v>
      </c>
      <c r="AO22" s="237">
        <v>5</v>
      </c>
      <c r="AP22" s="238">
        <f t="shared" si="9"/>
        <v>9.2000000000000011</v>
      </c>
      <c r="AQ22" s="237">
        <v>2</v>
      </c>
      <c r="AR22" s="237">
        <v>6</v>
      </c>
      <c r="AS22" s="237">
        <v>8</v>
      </c>
      <c r="AT22" s="238">
        <f t="shared" si="10"/>
        <v>3.2</v>
      </c>
      <c r="AU22" s="238">
        <f t="shared" si="11"/>
        <v>52.000000000000007</v>
      </c>
      <c r="AV22" s="238">
        <f t="shared" si="12"/>
        <v>90.450000000000017</v>
      </c>
    </row>
    <row r="23" spans="1:48" ht="15.75" x14ac:dyDescent="0.25">
      <c r="A23" s="237">
        <v>21</v>
      </c>
      <c r="B23" s="242" t="s">
        <v>2076</v>
      </c>
      <c r="C23" s="237">
        <v>5</v>
      </c>
      <c r="D23" s="237">
        <v>5</v>
      </c>
      <c r="E23" s="237">
        <v>5</v>
      </c>
      <c r="F23" s="237">
        <v>5</v>
      </c>
      <c r="G23" s="238">
        <f t="shared" si="0"/>
        <v>25</v>
      </c>
      <c r="H23" s="241">
        <v>4</v>
      </c>
      <c r="I23" s="241">
        <v>5</v>
      </c>
      <c r="J23" s="241">
        <v>4</v>
      </c>
      <c r="K23" s="241">
        <v>5</v>
      </c>
      <c r="L23" s="238">
        <f t="shared" si="1"/>
        <v>4.5</v>
      </c>
      <c r="M23" s="241">
        <v>4</v>
      </c>
      <c r="N23" s="241">
        <v>5</v>
      </c>
      <c r="O23" s="241">
        <v>4</v>
      </c>
      <c r="P23" s="241">
        <v>5</v>
      </c>
      <c r="Q23" s="238">
        <f t="shared" si="2"/>
        <v>4.5</v>
      </c>
      <c r="R23" s="237">
        <v>5</v>
      </c>
      <c r="S23" s="237">
        <v>5</v>
      </c>
      <c r="T23" s="237">
        <v>5</v>
      </c>
      <c r="U23" s="237">
        <v>5</v>
      </c>
      <c r="V23" s="238">
        <f t="shared" si="3"/>
        <v>5</v>
      </c>
      <c r="W23" s="237">
        <v>5</v>
      </c>
      <c r="X23" s="237">
        <v>5</v>
      </c>
      <c r="Y23" s="237">
        <v>5</v>
      </c>
      <c r="Z23" s="237">
        <v>5</v>
      </c>
      <c r="AA23" s="238">
        <f t="shared" si="4"/>
        <v>5</v>
      </c>
      <c r="AB23" s="240">
        <v>5</v>
      </c>
      <c r="AC23" s="240">
        <v>5</v>
      </c>
      <c r="AD23" s="240">
        <v>5</v>
      </c>
      <c r="AE23" s="240">
        <v>5</v>
      </c>
      <c r="AF23" s="238">
        <f t="shared" si="5"/>
        <v>5</v>
      </c>
      <c r="AG23" s="238">
        <f t="shared" si="6"/>
        <v>4.8</v>
      </c>
      <c r="AH23" s="238">
        <f t="shared" si="7"/>
        <v>14.399999999999999</v>
      </c>
      <c r="AI23" s="237">
        <v>18</v>
      </c>
      <c r="AJ23" s="237">
        <v>5</v>
      </c>
      <c r="AK23" s="237">
        <v>9</v>
      </c>
      <c r="AL23" s="237">
        <v>11</v>
      </c>
      <c r="AM23" s="238">
        <f t="shared" si="8"/>
        <v>38.700000000000003</v>
      </c>
      <c r="AN23" s="237">
        <v>20</v>
      </c>
      <c r="AO23" s="237">
        <v>3</v>
      </c>
      <c r="AP23" s="238">
        <f t="shared" si="9"/>
        <v>9.2000000000000011</v>
      </c>
      <c r="AQ23" s="237">
        <v>3</v>
      </c>
      <c r="AR23" s="237">
        <v>7</v>
      </c>
      <c r="AS23" s="237">
        <v>5</v>
      </c>
      <c r="AT23" s="238">
        <f t="shared" si="10"/>
        <v>3</v>
      </c>
      <c r="AU23" s="238">
        <f t="shared" si="11"/>
        <v>50.900000000000006</v>
      </c>
      <c r="AV23" s="238">
        <f t="shared" si="12"/>
        <v>90.300000000000011</v>
      </c>
    </row>
    <row r="24" spans="1:48" ht="15.75" x14ac:dyDescent="0.25">
      <c r="A24" s="237">
        <v>22</v>
      </c>
      <c r="B24" s="242" t="s">
        <v>2077</v>
      </c>
      <c r="C24" s="237">
        <v>5</v>
      </c>
      <c r="D24" s="237">
        <v>5</v>
      </c>
      <c r="E24" s="237">
        <v>5</v>
      </c>
      <c r="F24" s="237">
        <v>5</v>
      </c>
      <c r="G24" s="238">
        <f t="shared" si="0"/>
        <v>25</v>
      </c>
      <c r="H24" s="241">
        <v>5</v>
      </c>
      <c r="I24" s="241">
        <v>5</v>
      </c>
      <c r="J24" s="241">
        <v>5</v>
      </c>
      <c r="K24" s="241">
        <v>5</v>
      </c>
      <c r="L24" s="238">
        <f t="shared" si="1"/>
        <v>5</v>
      </c>
      <c r="M24" s="241">
        <v>5</v>
      </c>
      <c r="N24" s="241">
        <v>5</v>
      </c>
      <c r="O24" s="241">
        <v>5</v>
      </c>
      <c r="P24" s="241">
        <v>5</v>
      </c>
      <c r="Q24" s="238">
        <f t="shared" si="2"/>
        <v>5</v>
      </c>
      <c r="R24" s="237">
        <v>5</v>
      </c>
      <c r="S24" s="237">
        <v>5</v>
      </c>
      <c r="T24" s="237">
        <v>5</v>
      </c>
      <c r="U24" s="237">
        <v>5</v>
      </c>
      <c r="V24" s="238">
        <f t="shared" si="3"/>
        <v>5</v>
      </c>
      <c r="W24" s="237">
        <v>5</v>
      </c>
      <c r="X24" s="237">
        <v>5</v>
      </c>
      <c r="Y24" s="237">
        <v>5</v>
      </c>
      <c r="Z24" s="237">
        <v>5</v>
      </c>
      <c r="AA24" s="238">
        <f t="shared" si="4"/>
        <v>5</v>
      </c>
      <c r="AB24" s="240">
        <v>5</v>
      </c>
      <c r="AC24" s="240">
        <v>5</v>
      </c>
      <c r="AD24" s="240">
        <v>5</v>
      </c>
      <c r="AE24" s="240">
        <v>5</v>
      </c>
      <c r="AF24" s="238">
        <f t="shared" si="5"/>
        <v>5</v>
      </c>
      <c r="AG24" s="238">
        <f t="shared" si="6"/>
        <v>5</v>
      </c>
      <c r="AH24" s="238">
        <f t="shared" si="7"/>
        <v>15</v>
      </c>
      <c r="AI24" s="237">
        <v>18</v>
      </c>
      <c r="AJ24" s="237">
        <v>5</v>
      </c>
      <c r="AK24" s="237">
        <v>11</v>
      </c>
      <c r="AL24" s="237">
        <v>8</v>
      </c>
      <c r="AM24" s="238">
        <f t="shared" si="8"/>
        <v>37.800000000000004</v>
      </c>
      <c r="AN24" s="237">
        <v>17</v>
      </c>
      <c r="AO24" s="237">
        <v>5</v>
      </c>
      <c r="AP24" s="238">
        <f t="shared" si="9"/>
        <v>8.8000000000000007</v>
      </c>
      <c r="AQ24" s="237">
        <v>5</v>
      </c>
      <c r="AR24" s="237">
        <v>6</v>
      </c>
      <c r="AS24" s="237">
        <v>6</v>
      </c>
      <c r="AT24" s="238">
        <f t="shared" si="10"/>
        <v>3.4000000000000004</v>
      </c>
      <c r="AU24" s="238">
        <f t="shared" si="11"/>
        <v>50.000000000000007</v>
      </c>
      <c r="AV24" s="238">
        <f t="shared" si="12"/>
        <v>90</v>
      </c>
    </row>
    <row r="25" spans="1:48" ht="15.75" x14ac:dyDescent="0.25">
      <c r="A25" s="237">
        <v>23</v>
      </c>
      <c r="B25" s="242" t="s">
        <v>2078</v>
      </c>
      <c r="C25" s="237">
        <v>5</v>
      </c>
      <c r="D25" s="237">
        <v>5</v>
      </c>
      <c r="E25" s="237">
        <v>5</v>
      </c>
      <c r="F25" s="237">
        <v>5</v>
      </c>
      <c r="G25" s="238">
        <f t="shared" si="0"/>
        <v>25</v>
      </c>
      <c r="H25" s="241">
        <v>5</v>
      </c>
      <c r="I25" s="241">
        <v>5</v>
      </c>
      <c r="J25" s="241">
        <v>5</v>
      </c>
      <c r="K25" s="241">
        <v>4</v>
      </c>
      <c r="L25" s="238">
        <f t="shared" si="1"/>
        <v>4.75</v>
      </c>
      <c r="M25" s="241">
        <v>5</v>
      </c>
      <c r="N25" s="241">
        <v>5</v>
      </c>
      <c r="O25" s="241">
        <v>5</v>
      </c>
      <c r="P25" s="241">
        <v>5</v>
      </c>
      <c r="Q25" s="238">
        <f t="shared" si="2"/>
        <v>5</v>
      </c>
      <c r="R25" s="237">
        <v>5</v>
      </c>
      <c r="S25" s="237">
        <v>4</v>
      </c>
      <c r="T25" s="237">
        <v>5</v>
      </c>
      <c r="U25" s="237">
        <v>4</v>
      </c>
      <c r="V25" s="238">
        <f t="shared" si="3"/>
        <v>4.5</v>
      </c>
      <c r="W25" s="237">
        <v>5</v>
      </c>
      <c r="X25" s="237">
        <v>5</v>
      </c>
      <c r="Y25" s="237">
        <v>5</v>
      </c>
      <c r="Z25" s="237">
        <v>5</v>
      </c>
      <c r="AA25" s="238">
        <f t="shared" si="4"/>
        <v>5</v>
      </c>
      <c r="AB25" s="240">
        <v>5</v>
      </c>
      <c r="AC25" s="240">
        <v>5</v>
      </c>
      <c r="AD25" s="240">
        <v>5</v>
      </c>
      <c r="AE25" s="240">
        <v>5</v>
      </c>
      <c r="AF25" s="238">
        <f t="shared" si="5"/>
        <v>5</v>
      </c>
      <c r="AG25" s="238">
        <f t="shared" si="6"/>
        <v>4.8499999999999996</v>
      </c>
      <c r="AH25" s="238">
        <f t="shared" si="7"/>
        <v>14.549999999999999</v>
      </c>
      <c r="AI25" s="237">
        <v>17</v>
      </c>
      <c r="AJ25" s="237">
        <v>5</v>
      </c>
      <c r="AK25" s="237">
        <v>10</v>
      </c>
      <c r="AL25" s="237">
        <v>10</v>
      </c>
      <c r="AM25" s="238">
        <f t="shared" si="8"/>
        <v>37.800000000000004</v>
      </c>
      <c r="AN25" s="237">
        <v>16</v>
      </c>
      <c r="AO25" s="237">
        <v>5</v>
      </c>
      <c r="AP25" s="238">
        <f t="shared" si="9"/>
        <v>8.4</v>
      </c>
      <c r="AQ25" s="237">
        <v>8</v>
      </c>
      <c r="AR25" s="237">
        <v>6</v>
      </c>
      <c r="AS25" s="237">
        <v>7</v>
      </c>
      <c r="AT25" s="238">
        <f t="shared" si="10"/>
        <v>4.2</v>
      </c>
      <c r="AU25" s="238">
        <f t="shared" si="11"/>
        <v>50.400000000000006</v>
      </c>
      <c r="AV25" s="238">
        <f t="shared" si="12"/>
        <v>89.95</v>
      </c>
    </row>
    <row r="26" spans="1:48" ht="15.75" x14ac:dyDescent="0.25">
      <c r="A26" s="237">
        <v>24</v>
      </c>
      <c r="B26" s="242" t="s">
        <v>2079</v>
      </c>
      <c r="C26" s="237">
        <v>5</v>
      </c>
      <c r="D26" s="237">
        <v>5</v>
      </c>
      <c r="E26" s="237">
        <v>5</v>
      </c>
      <c r="F26" s="237">
        <v>5</v>
      </c>
      <c r="G26" s="238">
        <f t="shared" si="0"/>
        <v>25</v>
      </c>
      <c r="H26" s="241">
        <v>5</v>
      </c>
      <c r="I26" s="241">
        <v>5</v>
      </c>
      <c r="J26" s="241">
        <v>5</v>
      </c>
      <c r="K26" s="241">
        <v>5</v>
      </c>
      <c r="L26" s="238">
        <f t="shared" si="1"/>
        <v>5</v>
      </c>
      <c r="M26" s="241">
        <v>5</v>
      </c>
      <c r="N26" s="241">
        <v>5</v>
      </c>
      <c r="O26" s="241">
        <v>5</v>
      </c>
      <c r="P26" s="241">
        <v>5</v>
      </c>
      <c r="Q26" s="238">
        <f t="shared" si="2"/>
        <v>5</v>
      </c>
      <c r="R26" s="237">
        <v>5</v>
      </c>
      <c r="S26" s="237">
        <v>5</v>
      </c>
      <c r="T26" s="237">
        <v>5</v>
      </c>
      <c r="U26" s="237">
        <v>5</v>
      </c>
      <c r="V26" s="238">
        <f t="shared" si="3"/>
        <v>5</v>
      </c>
      <c r="W26" s="237">
        <v>5</v>
      </c>
      <c r="X26" s="237">
        <v>5</v>
      </c>
      <c r="Y26" s="237">
        <v>5</v>
      </c>
      <c r="Z26" s="237">
        <v>5</v>
      </c>
      <c r="AA26" s="238">
        <f t="shared" si="4"/>
        <v>5</v>
      </c>
      <c r="AB26" s="240">
        <v>5</v>
      </c>
      <c r="AC26" s="240">
        <v>5</v>
      </c>
      <c r="AD26" s="240">
        <v>5</v>
      </c>
      <c r="AE26" s="240">
        <v>5</v>
      </c>
      <c r="AF26" s="238">
        <f t="shared" si="5"/>
        <v>5</v>
      </c>
      <c r="AG26" s="238">
        <f t="shared" si="6"/>
        <v>5</v>
      </c>
      <c r="AH26" s="238">
        <f t="shared" si="7"/>
        <v>15</v>
      </c>
      <c r="AI26" s="237">
        <v>17</v>
      </c>
      <c r="AJ26" s="237">
        <v>4</v>
      </c>
      <c r="AK26" s="237">
        <v>10</v>
      </c>
      <c r="AL26" s="237">
        <v>9</v>
      </c>
      <c r="AM26" s="238">
        <f t="shared" si="8"/>
        <v>36</v>
      </c>
      <c r="AN26" s="237">
        <v>19</v>
      </c>
      <c r="AO26" s="237">
        <v>5</v>
      </c>
      <c r="AP26" s="238">
        <f t="shared" si="9"/>
        <v>9.6000000000000014</v>
      </c>
      <c r="AQ26" s="237">
        <v>6</v>
      </c>
      <c r="AR26" s="237">
        <v>7</v>
      </c>
      <c r="AS26" s="237">
        <v>8</v>
      </c>
      <c r="AT26" s="238">
        <f t="shared" si="10"/>
        <v>4.2</v>
      </c>
      <c r="AU26" s="238">
        <f t="shared" si="11"/>
        <v>49.800000000000004</v>
      </c>
      <c r="AV26" s="238">
        <f t="shared" si="12"/>
        <v>89.800000000000011</v>
      </c>
    </row>
    <row r="27" spans="1:48" ht="15.75" x14ac:dyDescent="0.25">
      <c r="A27" s="237">
        <v>25</v>
      </c>
      <c r="B27" s="242" t="s">
        <v>2080</v>
      </c>
      <c r="C27" s="237">
        <v>5</v>
      </c>
      <c r="D27" s="237">
        <v>5</v>
      </c>
      <c r="E27" s="237">
        <v>5</v>
      </c>
      <c r="F27" s="237">
        <v>5</v>
      </c>
      <c r="G27" s="238">
        <f t="shared" si="0"/>
        <v>25</v>
      </c>
      <c r="H27" s="241">
        <v>5</v>
      </c>
      <c r="I27" s="241">
        <v>5</v>
      </c>
      <c r="J27" s="241">
        <v>5</v>
      </c>
      <c r="K27" s="241">
        <v>5</v>
      </c>
      <c r="L27" s="238">
        <f t="shared" si="1"/>
        <v>5</v>
      </c>
      <c r="M27" s="241">
        <v>5</v>
      </c>
      <c r="N27" s="241">
        <v>5</v>
      </c>
      <c r="O27" s="241">
        <v>5</v>
      </c>
      <c r="P27" s="241">
        <v>5</v>
      </c>
      <c r="Q27" s="238">
        <f t="shared" si="2"/>
        <v>5</v>
      </c>
      <c r="R27" s="237">
        <v>5</v>
      </c>
      <c r="S27" s="237">
        <v>5</v>
      </c>
      <c r="T27" s="237">
        <v>5</v>
      </c>
      <c r="U27" s="237">
        <v>5</v>
      </c>
      <c r="V27" s="238">
        <f t="shared" si="3"/>
        <v>5</v>
      </c>
      <c r="W27" s="237">
        <v>5</v>
      </c>
      <c r="X27" s="237">
        <v>5</v>
      </c>
      <c r="Y27" s="237">
        <v>5</v>
      </c>
      <c r="Z27" s="237">
        <v>5</v>
      </c>
      <c r="AA27" s="238">
        <f t="shared" si="4"/>
        <v>5</v>
      </c>
      <c r="AB27" s="240">
        <v>5</v>
      </c>
      <c r="AC27" s="240">
        <v>5</v>
      </c>
      <c r="AD27" s="240">
        <v>5</v>
      </c>
      <c r="AE27" s="240">
        <v>5</v>
      </c>
      <c r="AF27" s="238">
        <f t="shared" si="5"/>
        <v>5</v>
      </c>
      <c r="AG27" s="238">
        <f t="shared" si="6"/>
        <v>5</v>
      </c>
      <c r="AH27" s="238">
        <f t="shared" si="7"/>
        <v>15</v>
      </c>
      <c r="AI27" s="237">
        <v>13</v>
      </c>
      <c r="AJ27" s="237">
        <v>5</v>
      </c>
      <c r="AK27" s="237">
        <v>11</v>
      </c>
      <c r="AL27" s="237">
        <v>11</v>
      </c>
      <c r="AM27" s="238">
        <f t="shared" si="8"/>
        <v>36</v>
      </c>
      <c r="AN27" s="237">
        <v>19</v>
      </c>
      <c r="AO27" s="237">
        <v>5</v>
      </c>
      <c r="AP27" s="238">
        <f t="shared" si="9"/>
        <v>9.6000000000000014</v>
      </c>
      <c r="AQ27" s="237">
        <v>7</v>
      </c>
      <c r="AR27" s="237">
        <v>8</v>
      </c>
      <c r="AS27" s="237">
        <v>6</v>
      </c>
      <c r="AT27" s="238">
        <f t="shared" si="10"/>
        <v>4.2</v>
      </c>
      <c r="AU27" s="238">
        <f t="shared" si="11"/>
        <v>49.800000000000004</v>
      </c>
      <c r="AV27" s="238">
        <f t="shared" si="12"/>
        <v>89.800000000000011</v>
      </c>
    </row>
    <row r="28" spans="1:48" ht="15.75" x14ac:dyDescent="0.25">
      <c r="A28" s="237">
        <v>26</v>
      </c>
      <c r="B28" s="242" t="s">
        <v>2081</v>
      </c>
      <c r="C28" s="237">
        <v>5</v>
      </c>
      <c r="D28" s="237">
        <v>5</v>
      </c>
      <c r="E28" s="237">
        <v>5</v>
      </c>
      <c r="F28" s="237">
        <v>5</v>
      </c>
      <c r="G28" s="238">
        <f t="shared" si="0"/>
        <v>25</v>
      </c>
      <c r="H28" s="241">
        <v>5</v>
      </c>
      <c r="I28" s="241">
        <v>5</v>
      </c>
      <c r="J28" s="241">
        <v>5</v>
      </c>
      <c r="K28" s="241">
        <v>5</v>
      </c>
      <c r="L28" s="238">
        <f t="shared" si="1"/>
        <v>5</v>
      </c>
      <c r="M28" s="241">
        <v>5</v>
      </c>
      <c r="N28" s="241">
        <v>5</v>
      </c>
      <c r="O28" s="241">
        <v>5</v>
      </c>
      <c r="P28" s="241">
        <v>5</v>
      </c>
      <c r="Q28" s="238">
        <f t="shared" si="2"/>
        <v>5</v>
      </c>
      <c r="R28" s="237">
        <v>5</v>
      </c>
      <c r="S28" s="237">
        <v>5</v>
      </c>
      <c r="T28" s="237">
        <v>5</v>
      </c>
      <c r="U28" s="237">
        <v>5</v>
      </c>
      <c r="V28" s="238">
        <f t="shared" si="3"/>
        <v>5</v>
      </c>
      <c r="W28" s="237">
        <v>5</v>
      </c>
      <c r="X28" s="237">
        <v>5</v>
      </c>
      <c r="Y28" s="237">
        <v>5</v>
      </c>
      <c r="Z28" s="237">
        <v>5</v>
      </c>
      <c r="AA28" s="238">
        <f t="shared" si="4"/>
        <v>5</v>
      </c>
      <c r="AB28" s="240">
        <v>5</v>
      </c>
      <c r="AC28" s="240">
        <v>5</v>
      </c>
      <c r="AD28" s="240">
        <v>5</v>
      </c>
      <c r="AE28" s="240">
        <v>5</v>
      </c>
      <c r="AF28" s="238">
        <f t="shared" si="5"/>
        <v>5</v>
      </c>
      <c r="AG28" s="238">
        <f t="shared" si="6"/>
        <v>5</v>
      </c>
      <c r="AH28" s="238">
        <f t="shared" si="7"/>
        <v>15</v>
      </c>
      <c r="AI28" s="237">
        <v>15</v>
      </c>
      <c r="AJ28" s="237">
        <v>4</v>
      </c>
      <c r="AK28" s="237">
        <v>9</v>
      </c>
      <c r="AL28" s="237">
        <v>11</v>
      </c>
      <c r="AM28" s="238">
        <f t="shared" si="8"/>
        <v>35.1</v>
      </c>
      <c r="AN28" s="237">
        <v>19</v>
      </c>
      <c r="AO28" s="237">
        <v>5</v>
      </c>
      <c r="AP28" s="238">
        <f t="shared" si="9"/>
        <v>9.6000000000000014</v>
      </c>
      <c r="AQ28" s="237">
        <v>9</v>
      </c>
      <c r="AR28" s="237">
        <v>8</v>
      </c>
      <c r="AS28" s="237">
        <v>8</v>
      </c>
      <c r="AT28" s="238">
        <f t="shared" si="10"/>
        <v>5</v>
      </c>
      <c r="AU28" s="238">
        <f t="shared" si="11"/>
        <v>49.7</v>
      </c>
      <c r="AV28" s="238">
        <f t="shared" si="12"/>
        <v>89.7</v>
      </c>
    </row>
    <row r="29" spans="1:48" ht="15.75" x14ac:dyDescent="0.25">
      <c r="A29" s="237">
        <v>27</v>
      </c>
      <c r="B29" s="242" t="s">
        <v>2082</v>
      </c>
      <c r="C29" s="237">
        <v>5</v>
      </c>
      <c r="D29" s="237">
        <v>5</v>
      </c>
      <c r="E29" s="237">
        <v>5</v>
      </c>
      <c r="F29" s="237">
        <v>5</v>
      </c>
      <c r="G29" s="238">
        <f t="shared" si="0"/>
        <v>25</v>
      </c>
      <c r="H29" s="241">
        <v>5</v>
      </c>
      <c r="I29" s="241">
        <v>5</v>
      </c>
      <c r="J29" s="241">
        <v>5</v>
      </c>
      <c r="K29" s="241">
        <v>5</v>
      </c>
      <c r="L29" s="238">
        <f t="shared" si="1"/>
        <v>5</v>
      </c>
      <c r="M29" s="241">
        <v>5</v>
      </c>
      <c r="N29" s="241">
        <v>5</v>
      </c>
      <c r="O29" s="241">
        <v>5</v>
      </c>
      <c r="P29" s="241">
        <v>5</v>
      </c>
      <c r="Q29" s="238">
        <f t="shared" si="2"/>
        <v>5</v>
      </c>
      <c r="R29" s="237">
        <v>5</v>
      </c>
      <c r="S29" s="237">
        <v>5</v>
      </c>
      <c r="T29" s="237">
        <v>5</v>
      </c>
      <c r="U29" s="237">
        <v>5</v>
      </c>
      <c r="V29" s="238">
        <f t="shared" si="3"/>
        <v>5</v>
      </c>
      <c r="W29" s="237">
        <v>5</v>
      </c>
      <c r="X29" s="237">
        <v>5</v>
      </c>
      <c r="Y29" s="237">
        <v>5</v>
      </c>
      <c r="Z29" s="237">
        <v>5</v>
      </c>
      <c r="AA29" s="238">
        <f t="shared" si="4"/>
        <v>5</v>
      </c>
      <c r="AB29" s="240">
        <v>5</v>
      </c>
      <c r="AC29" s="240">
        <v>5</v>
      </c>
      <c r="AD29" s="240">
        <v>5</v>
      </c>
      <c r="AE29" s="240">
        <v>5</v>
      </c>
      <c r="AF29" s="238">
        <f t="shared" si="5"/>
        <v>5</v>
      </c>
      <c r="AG29" s="238">
        <f t="shared" si="6"/>
        <v>5</v>
      </c>
      <c r="AH29" s="238">
        <f t="shared" si="7"/>
        <v>15</v>
      </c>
      <c r="AI29" s="237">
        <v>17</v>
      </c>
      <c r="AJ29" s="237">
        <v>3</v>
      </c>
      <c r="AK29" s="237">
        <v>9</v>
      </c>
      <c r="AL29" s="237">
        <v>10</v>
      </c>
      <c r="AM29" s="238">
        <f t="shared" si="8"/>
        <v>35.1</v>
      </c>
      <c r="AN29" s="237">
        <v>20</v>
      </c>
      <c r="AO29" s="237">
        <v>5</v>
      </c>
      <c r="AP29" s="238">
        <f t="shared" si="9"/>
        <v>10</v>
      </c>
      <c r="AQ29" s="237">
        <v>9</v>
      </c>
      <c r="AR29" s="237">
        <v>6</v>
      </c>
      <c r="AS29" s="237">
        <v>7</v>
      </c>
      <c r="AT29" s="238">
        <f t="shared" si="10"/>
        <v>4.4000000000000004</v>
      </c>
      <c r="AU29" s="238">
        <f t="shared" si="11"/>
        <v>49.5</v>
      </c>
      <c r="AV29" s="238">
        <f t="shared" si="12"/>
        <v>89.5</v>
      </c>
    </row>
    <row r="30" spans="1:48" ht="15.75" x14ac:dyDescent="0.25">
      <c r="A30" s="237">
        <v>28</v>
      </c>
      <c r="B30" s="242" t="s">
        <v>2083</v>
      </c>
      <c r="C30" s="237">
        <v>5</v>
      </c>
      <c r="D30" s="237">
        <v>4</v>
      </c>
      <c r="E30" s="237">
        <v>5</v>
      </c>
      <c r="F30" s="237">
        <v>4</v>
      </c>
      <c r="G30" s="238">
        <f t="shared" si="0"/>
        <v>22.5</v>
      </c>
      <c r="H30" s="241">
        <v>5</v>
      </c>
      <c r="I30" s="241">
        <v>4</v>
      </c>
      <c r="J30" s="241">
        <v>4</v>
      </c>
      <c r="K30" s="241">
        <v>4</v>
      </c>
      <c r="L30" s="238">
        <f t="shared" si="1"/>
        <v>4.25</v>
      </c>
      <c r="M30" s="241">
        <v>5</v>
      </c>
      <c r="N30" s="241">
        <v>4</v>
      </c>
      <c r="O30" s="241">
        <v>5</v>
      </c>
      <c r="P30" s="241">
        <v>5</v>
      </c>
      <c r="Q30" s="238">
        <f t="shared" si="2"/>
        <v>4.75</v>
      </c>
      <c r="R30" s="237">
        <v>5</v>
      </c>
      <c r="S30" s="237">
        <v>5</v>
      </c>
      <c r="T30" s="237">
        <v>5</v>
      </c>
      <c r="U30" s="237">
        <v>5</v>
      </c>
      <c r="V30" s="238">
        <f t="shared" si="3"/>
        <v>5</v>
      </c>
      <c r="W30" s="237">
        <v>4</v>
      </c>
      <c r="X30" s="237">
        <v>3</v>
      </c>
      <c r="Y30" s="237">
        <v>5</v>
      </c>
      <c r="Z30" s="237">
        <v>5</v>
      </c>
      <c r="AA30" s="238">
        <f t="shared" si="4"/>
        <v>4.25</v>
      </c>
      <c r="AB30" s="240">
        <v>5</v>
      </c>
      <c r="AC30" s="240">
        <v>5</v>
      </c>
      <c r="AD30" s="240">
        <v>5</v>
      </c>
      <c r="AE30" s="240">
        <v>5</v>
      </c>
      <c r="AF30" s="238">
        <f t="shared" si="5"/>
        <v>5</v>
      </c>
      <c r="AG30" s="238">
        <f t="shared" si="6"/>
        <v>4.6500000000000004</v>
      </c>
      <c r="AH30" s="238">
        <f t="shared" si="7"/>
        <v>13.950000000000001</v>
      </c>
      <c r="AI30" s="237">
        <v>17</v>
      </c>
      <c r="AJ30" s="237">
        <v>5</v>
      </c>
      <c r="AK30" s="237">
        <v>11</v>
      </c>
      <c r="AL30" s="237">
        <v>11</v>
      </c>
      <c r="AM30" s="238">
        <f t="shared" si="8"/>
        <v>39.6</v>
      </c>
      <c r="AN30" s="237">
        <v>20</v>
      </c>
      <c r="AO30" s="237">
        <v>4</v>
      </c>
      <c r="AP30" s="238">
        <f t="shared" si="9"/>
        <v>9.6000000000000014</v>
      </c>
      <c r="AQ30" s="237">
        <v>8</v>
      </c>
      <c r="AR30" s="237">
        <v>6</v>
      </c>
      <c r="AS30" s="237">
        <v>5</v>
      </c>
      <c r="AT30" s="238">
        <f t="shared" si="10"/>
        <v>3.8000000000000003</v>
      </c>
      <c r="AU30" s="238">
        <f t="shared" si="11"/>
        <v>53</v>
      </c>
      <c r="AV30" s="238">
        <f t="shared" si="12"/>
        <v>89.45</v>
      </c>
    </row>
    <row r="31" spans="1:48" ht="15.75" x14ac:dyDescent="0.25">
      <c r="A31" s="237">
        <v>29</v>
      </c>
      <c r="B31" s="242" t="s">
        <v>2084</v>
      </c>
      <c r="C31" s="237">
        <v>4</v>
      </c>
      <c r="D31" s="237">
        <v>4</v>
      </c>
      <c r="E31" s="237">
        <v>4</v>
      </c>
      <c r="F31" s="237">
        <v>5</v>
      </c>
      <c r="G31" s="238">
        <f t="shared" si="0"/>
        <v>21.25</v>
      </c>
      <c r="H31" s="241">
        <v>4</v>
      </c>
      <c r="I31" s="241">
        <v>4</v>
      </c>
      <c r="J31" s="241">
        <v>4</v>
      </c>
      <c r="K31" s="241">
        <v>5</v>
      </c>
      <c r="L31" s="238">
        <f t="shared" si="1"/>
        <v>4.25</v>
      </c>
      <c r="M31" s="241">
        <v>4</v>
      </c>
      <c r="N31" s="241">
        <v>3</v>
      </c>
      <c r="O31" s="241">
        <v>3</v>
      </c>
      <c r="P31" s="241">
        <v>4</v>
      </c>
      <c r="Q31" s="238">
        <f t="shared" si="2"/>
        <v>3.5</v>
      </c>
      <c r="R31" s="237">
        <v>4</v>
      </c>
      <c r="S31" s="237">
        <v>4</v>
      </c>
      <c r="T31" s="237">
        <v>4</v>
      </c>
      <c r="U31" s="237">
        <v>5</v>
      </c>
      <c r="V31" s="238">
        <f t="shared" si="3"/>
        <v>4.25</v>
      </c>
      <c r="W31" s="237">
        <v>3</v>
      </c>
      <c r="X31" s="237">
        <v>4</v>
      </c>
      <c r="Y31" s="237">
        <v>4</v>
      </c>
      <c r="Z31" s="237">
        <v>5</v>
      </c>
      <c r="AA31" s="238">
        <f t="shared" si="4"/>
        <v>4</v>
      </c>
      <c r="AB31" s="240">
        <v>3</v>
      </c>
      <c r="AC31" s="240">
        <v>5</v>
      </c>
      <c r="AD31" s="240">
        <v>5</v>
      </c>
      <c r="AE31" s="240">
        <v>5</v>
      </c>
      <c r="AF31" s="238">
        <f t="shared" si="5"/>
        <v>4.5</v>
      </c>
      <c r="AG31" s="238">
        <f t="shared" si="6"/>
        <v>4.0999999999999996</v>
      </c>
      <c r="AH31" s="238">
        <f t="shared" si="7"/>
        <v>12.299999999999999</v>
      </c>
      <c r="AI31" s="237">
        <v>17</v>
      </c>
      <c r="AJ31" s="237">
        <v>4</v>
      </c>
      <c r="AK31" s="237">
        <v>13</v>
      </c>
      <c r="AL31" s="237">
        <v>13</v>
      </c>
      <c r="AM31" s="238">
        <f t="shared" si="8"/>
        <v>42.300000000000004</v>
      </c>
      <c r="AN31" s="237">
        <v>19</v>
      </c>
      <c r="AO31" s="237">
        <v>5</v>
      </c>
      <c r="AP31" s="238">
        <f t="shared" si="9"/>
        <v>9.6000000000000014</v>
      </c>
      <c r="AQ31" s="237">
        <v>9</v>
      </c>
      <c r="AR31" s="237">
        <v>6</v>
      </c>
      <c r="AS31" s="237">
        <v>5</v>
      </c>
      <c r="AT31" s="238">
        <f t="shared" si="10"/>
        <v>4</v>
      </c>
      <c r="AU31" s="238">
        <f t="shared" si="11"/>
        <v>55.900000000000006</v>
      </c>
      <c r="AV31" s="238">
        <f t="shared" si="12"/>
        <v>89.45</v>
      </c>
    </row>
    <row r="32" spans="1:48" ht="15.75" x14ac:dyDescent="0.25">
      <c r="A32" s="237">
        <v>30</v>
      </c>
      <c r="B32" s="242" t="s">
        <v>2085</v>
      </c>
      <c r="C32" s="237">
        <v>5</v>
      </c>
      <c r="D32" s="237">
        <v>5</v>
      </c>
      <c r="E32" s="237">
        <v>5</v>
      </c>
      <c r="F32" s="237">
        <v>5</v>
      </c>
      <c r="G32" s="238">
        <f t="shared" si="0"/>
        <v>25</v>
      </c>
      <c r="H32" s="239">
        <v>5</v>
      </c>
      <c r="I32" s="239">
        <v>4</v>
      </c>
      <c r="J32" s="239">
        <v>3</v>
      </c>
      <c r="K32" s="239">
        <v>2</v>
      </c>
      <c r="L32" s="238">
        <f t="shared" si="1"/>
        <v>3.5</v>
      </c>
      <c r="M32" s="239">
        <v>4</v>
      </c>
      <c r="N32" s="239">
        <v>5</v>
      </c>
      <c r="O32" s="239">
        <v>5</v>
      </c>
      <c r="P32" s="239">
        <v>5</v>
      </c>
      <c r="Q32" s="238">
        <f t="shared" si="2"/>
        <v>4.75</v>
      </c>
      <c r="R32" s="237">
        <v>4</v>
      </c>
      <c r="S32" s="237">
        <v>3</v>
      </c>
      <c r="T32" s="237">
        <v>4</v>
      </c>
      <c r="U32" s="237">
        <v>5</v>
      </c>
      <c r="V32" s="238">
        <f t="shared" si="3"/>
        <v>4</v>
      </c>
      <c r="W32" s="237">
        <v>4</v>
      </c>
      <c r="X32" s="237">
        <v>5</v>
      </c>
      <c r="Y32" s="237">
        <v>5</v>
      </c>
      <c r="Z32" s="237">
        <v>5</v>
      </c>
      <c r="AA32" s="238">
        <f t="shared" si="4"/>
        <v>4.75</v>
      </c>
      <c r="AB32" s="240">
        <v>4</v>
      </c>
      <c r="AC32" s="240">
        <v>3</v>
      </c>
      <c r="AD32" s="240">
        <v>5</v>
      </c>
      <c r="AE32" s="240">
        <v>5</v>
      </c>
      <c r="AF32" s="238">
        <f t="shared" si="5"/>
        <v>4.25</v>
      </c>
      <c r="AG32" s="238">
        <f t="shared" si="6"/>
        <v>4.25</v>
      </c>
      <c r="AH32" s="238">
        <f t="shared" si="7"/>
        <v>12.75</v>
      </c>
      <c r="AI32" s="237">
        <v>18</v>
      </c>
      <c r="AJ32" s="237">
        <v>5</v>
      </c>
      <c r="AK32" s="237">
        <v>11</v>
      </c>
      <c r="AL32" s="237">
        <v>9</v>
      </c>
      <c r="AM32" s="238">
        <f t="shared" si="8"/>
        <v>38.700000000000003</v>
      </c>
      <c r="AN32" s="237">
        <v>19</v>
      </c>
      <c r="AO32" s="237">
        <v>5</v>
      </c>
      <c r="AP32" s="238">
        <f t="shared" si="9"/>
        <v>9.6000000000000014</v>
      </c>
      <c r="AQ32" s="237">
        <v>5</v>
      </c>
      <c r="AR32" s="237">
        <v>5</v>
      </c>
      <c r="AS32" s="237">
        <v>7</v>
      </c>
      <c r="AT32" s="238">
        <f t="shared" si="10"/>
        <v>3.4000000000000004</v>
      </c>
      <c r="AU32" s="238">
        <f t="shared" si="11"/>
        <v>51.7</v>
      </c>
      <c r="AV32" s="238">
        <f t="shared" si="12"/>
        <v>89.45</v>
      </c>
    </row>
    <row r="33" spans="1:48" ht="15.75" x14ac:dyDescent="0.25">
      <c r="A33" s="237">
        <v>31</v>
      </c>
      <c r="B33" s="242" t="s">
        <v>2086</v>
      </c>
      <c r="C33" s="237">
        <v>5</v>
      </c>
      <c r="D33" s="237">
        <v>5</v>
      </c>
      <c r="E33" s="237">
        <v>5</v>
      </c>
      <c r="F33" s="237">
        <v>5</v>
      </c>
      <c r="G33" s="238">
        <f t="shared" si="0"/>
        <v>25</v>
      </c>
      <c r="H33" s="241">
        <v>5</v>
      </c>
      <c r="I33" s="241">
        <v>4</v>
      </c>
      <c r="J33" s="241">
        <v>5</v>
      </c>
      <c r="K33" s="241">
        <v>4</v>
      </c>
      <c r="L33" s="238">
        <f t="shared" si="1"/>
        <v>4.5</v>
      </c>
      <c r="M33" s="241">
        <v>5</v>
      </c>
      <c r="N33" s="241">
        <v>5</v>
      </c>
      <c r="O33" s="241">
        <v>5</v>
      </c>
      <c r="P33" s="241">
        <v>5</v>
      </c>
      <c r="Q33" s="238">
        <f t="shared" si="2"/>
        <v>5</v>
      </c>
      <c r="R33" s="237">
        <v>5</v>
      </c>
      <c r="S33" s="237">
        <v>5</v>
      </c>
      <c r="T33" s="237">
        <v>5</v>
      </c>
      <c r="U33" s="237">
        <v>5</v>
      </c>
      <c r="V33" s="238">
        <f t="shared" si="3"/>
        <v>5</v>
      </c>
      <c r="W33" s="237">
        <v>5</v>
      </c>
      <c r="X33" s="237">
        <v>5</v>
      </c>
      <c r="Y33" s="237">
        <v>4</v>
      </c>
      <c r="Z33" s="237">
        <v>4</v>
      </c>
      <c r="AA33" s="238">
        <f t="shared" si="4"/>
        <v>4.5</v>
      </c>
      <c r="AB33" s="240">
        <v>5</v>
      </c>
      <c r="AC33" s="240">
        <v>5</v>
      </c>
      <c r="AD33" s="240">
        <v>5</v>
      </c>
      <c r="AE33" s="240">
        <v>5</v>
      </c>
      <c r="AF33" s="238">
        <f t="shared" si="5"/>
        <v>5</v>
      </c>
      <c r="AG33" s="238">
        <f t="shared" si="6"/>
        <v>4.8</v>
      </c>
      <c r="AH33" s="238">
        <f t="shared" si="7"/>
        <v>14.399999999999999</v>
      </c>
      <c r="AI33" s="237">
        <v>13</v>
      </c>
      <c r="AJ33" s="237">
        <v>5</v>
      </c>
      <c r="AK33" s="237">
        <v>10</v>
      </c>
      <c r="AL33" s="237">
        <v>12</v>
      </c>
      <c r="AM33" s="238">
        <f t="shared" si="8"/>
        <v>36</v>
      </c>
      <c r="AN33" s="237">
        <v>20</v>
      </c>
      <c r="AO33" s="237">
        <v>4</v>
      </c>
      <c r="AP33" s="238">
        <f t="shared" si="9"/>
        <v>9.6000000000000014</v>
      </c>
      <c r="AQ33" s="237">
        <v>9</v>
      </c>
      <c r="AR33" s="237">
        <v>6</v>
      </c>
      <c r="AS33" s="237">
        <v>7</v>
      </c>
      <c r="AT33" s="238">
        <f t="shared" si="10"/>
        <v>4.4000000000000004</v>
      </c>
      <c r="AU33" s="238">
        <f t="shared" si="11"/>
        <v>50</v>
      </c>
      <c r="AV33" s="238">
        <f t="shared" si="12"/>
        <v>89.4</v>
      </c>
    </row>
    <row r="34" spans="1:48" ht="15.75" x14ac:dyDescent="0.25">
      <c r="A34" s="237">
        <v>32</v>
      </c>
      <c r="B34" s="242" t="s">
        <v>2087</v>
      </c>
      <c r="C34" s="237">
        <v>5</v>
      </c>
      <c r="D34" s="237">
        <v>5</v>
      </c>
      <c r="E34" s="237">
        <v>5</v>
      </c>
      <c r="F34" s="237">
        <v>5</v>
      </c>
      <c r="G34" s="238">
        <f t="shared" si="0"/>
        <v>25</v>
      </c>
      <c r="H34" s="239">
        <v>5</v>
      </c>
      <c r="I34" s="239">
        <v>5</v>
      </c>
      <c r="J34" s="239">
        <v>5</v>
      </c>
      <c r="K34" s="239">
        <v>5</v>
      </c>
      <c r="L34" s="238">
        <f t="shared" si="1"/>
        <v>5</v>
      </c>
      <c r="M34" s="239">
        <v>4</v>
      </c>
      <c r="N34" s="239">
        <v>5</v>
      </c>
      <c r="O34" s="239">
        <v>5</v>
      </c>
      <c r="P34" s="239">
        <v>5</v>
      </c>
      <c r="Q34" s="238">
        <f t="shared" si="2"/>
        <v>4.75</v>
      </c>
      <c r="R34" s="237">
        <v>5</v>
      </c>
      <c r="S34" s="237">
        <v>5</v>
      </c>
      <c r="T34" s="237">
        <v>4</v>
      </c>
      <c r="U34" s="237">
        <v>3</v>
      </c>
      <c r="V34" s="238">
        <f t="shared" si="3"/>
        <v>4.25</v>
      </c>
      <c r="W34" s="237">
        <v>5</v>
      </c>
      <c r="X34" s="237">
        <v>5</v>
      </c>
      <c r="Y34" s="237">
        <v>5</v>
      </c>
      <c r="Z34" s="237">
        <v>5</v>
      </c>
      <c r="AA34" s="238">
        <f t="shared" si="4"/>
        <v>5</v>
      </c>
      <c r="AB34" s="240">
        <v>5</v>
      </c>
      <c r="AC34" s="240">
        <v>5</v>
      </c>
      <c r="AD34" s="240">
        <v>5</v>
      </c>
      <c r="AE34" s="240">
        <v>5</v>
      </c>
      <c r="AF34" s="238">
        <f t="shared" si="5"/>
        <v>5</v>
      </c>
      <c r="AG34" s="238">
        <f t="shared" si="6"/>
        <v>4.8</v>
      </c>
      <c r="AH34" s="238">
        <f t="shared" si="7"/>
        <v>14.399999999999999</v>
      </c>
      <c r="AI34" s="237">
        <v>15</v>
      </c>
      <c r="AJ34" s="237">
        <v>5</v>
      </c>
      <c r="AK34" s="237">
        <v>11</v>
      </c>
      <c r="AL34" s="237">
        <v>9</v>
      </c>
      <c r="AM34" s="238">
        <f t="shared" si="8"/>
        <v>36</v>
      </c>
      <c r="AN34" s="237">
        <v>19</v>
      </c>
      <c r="AO34" s="237">
        <v>5</v>
      </c>
      <c r="AP34" s="238">
        <f t="shared" si="9"/>
        <v>9.6000000000000014</v>
      </c>
      <c r="AQ34" s="237">
        <v>7</v>
      </c>
      <c r="AR34" s="237">
        <v>7</v>
      </c>
      <c r="AS34" s="237">
        <v>8</v>
      </c>
      <c r="AT34" s="238">
        <f t="shared" si="10"/>
        <v>4.4000000000000004</v>
      </c>
      <c r="AU34" s="238">
        <f t="shared" si="11"/>
        <v>50</v>
      </c>
      <c r="AV34" s="238">
        <f t="shared" si="12"/>
        <v>89.4</v>
      </c>
    </row>
    <row r="35" spans="1:48" ht="15.75" x14ac:dyDescent="0.25">
      <c r="A35" s="237">
        <v>33</v>
      </c>
      <c r="B35" s="242" t="s">
        <v>2088</v>
      </c>
      <c r="C35" s="237">
        <v>4</v>
      </c>
      <c r="D35" s="237">
        <v>4</v>
      </c>
      <c r="E35" s="237">
        <v>4</v>
      </c>
      <c r="F35" s="237">
        <v>4</v>
      </c>
      <c r="G35" s="238">
        <f t="shared" si="0"/>
        <v>20</v>
      </c>
      <c r="H35" s="241">
        <v>3</v>
      </c>
      <c r="I35" s="241">
        <v>5</v>
      </c>
      <c r="J35" s="241">
        <v>4</v>
      </c>
      <c r="K35" s="241">
        <v>4</v>
      </c>
      <c r="L35" s="238">
        <f t="shared" si="1"/>
        <v>4</v>
      </c>
      <c r="M35" s="241">
        <v>5</v>
      </c>
      <c r="N35" s="241">
        <v>5</v>
      </c>
      <c r="O35" s="241">
        <v>5</v>
      </c>
      <c r="P35" s="241">
        <v>5</v>
      </c>
      <c r="Q35" s="238">
        <f t="shared" si="2"/>
        <v>5</v>
      </c>
      <c r="R35" s="237">
        <v>5</v>
      </c>
      <c r="S35" s="237">
        <v>4</v>
      </c>
      <c r="T35" s="237">
        <v>3</v>
      </c>
      <c r="U35" s="237">
        <v>5</v>
      </c>
      <c r="V35" s="238">
        <f t="shared" si="3"/>
        <v>4.25</v>
      </c>
      <c r="W35" s="237">
        <v>5</v>
      </c>
      <c r="X35" s="237">
        <v>4</v>
      </c>
      <c r="Y35" s="237">
        <v>3</v>
      </c>
      <c r="Z35" s="237">
        <v>4</v>
      </c>
      <c r="AA35" s="238">
        <f t="shared" si="4"/>
        <v>4</v>
      </c>
      <c r="AB35" s="240">
        <v>5</v>
      </c>
      <c r="AC35" s="240">
        <v>3</v>
      </c>
      <c r="AD35" s="240">
        <v>4</v>
      </c>
      <c r="AE35" s="240">
        <v>5</v>
      </c>
      <c r="AF35" s="238">
        <f t="shared" si="5"/>
        <v>4.25</v>
      </c>
      <c r="AG35" s="238">
        <f t="shared" si="6"/>
        <v>4.3</v>
      </c>
      <c r="AH35" s="238">
        <f t="shared" si="7"/>
        <v>12.899999999999999</v>
      </c>
      <c r="AI35" s="237">
        <v>18</v>
      </c>
      <c r="AJ35" s="237">
        <v>5</v>
      </c>
      <c r="AK35" s="237">
        <v>12</v>
      </c>
      <c r="AL35" s="237">
        <v>12</v>
      </c>
      <c r="AM35" s="238">
        <f t="shared" si="8"/>
        <v>42.300000000000004</v>
      </c>
      <c r="AN35" s="237">
        <v>19</v>
      </c>
      <c r="AO35" s="237">
        <v>5</v>
      </c>
      <c r="AP35" s="238">
        <f t="shared" si="9"/>
        <v>9.6000000000000014</v>
      </c>
      <c r="AQ35" s="237">
        <v>8</v>
      </c>
      <c r="AR35" s="237">
        <v>7</v>
      </c>
      <c r="AS35" s="237">
        <v>8</v>
      </c>
      <c r="AT35" s="238">
        <f t="shared" si="10"/>
        <v>4.6000000000000005</v>
      </c>
      <c r="AU35" s="238">
        <f t="shared" si="11"/>
        <v>56.500000000000007</v>
      </c>
      <c r="AV35" s="238">
        <f t="shared" si="12"/>
        <v>89.4</v>
      </c>
    </row>
    <row r="36" spans="1:48" ht="15.75" x14ac:dyDescent="0.25">
      <c r="A36" s="237">
        <v>34</v>
      </c>
      <c r="B36" s="242" t="s">
        <v>2089</v>
      </c>
      <c r="C36" s="237">
        <v>5</v>
      </c>
      <c r="D36" s="237">
        <v>5</v>
      </c>
      <c r="E36" s="237">
        <v>5</v>
      </c>
      <c r="F36" s="237">
        <v>5</v>
      </c>
      <c r="G36" s="238">
        <f t="shared" si="0"/>
        <v>25</v>
      </c>
      <c r="H36" s="241">
        <v>5</v>
      </c>
      <c r="I36" s="241">
        <v>4</v>
      </c>
      <c r="J36" s="241">
        <v>5</v>
      </c>
      <c r="K36" s="241">
        <v>4</v>
      </c>
      <c r="L36" s="238">
        <f t="shared" si="1"/>
        <v>4.5</v>
      </c>
      <c r="M36" s="241">
        <v>5</v>
      </c>
      <c r="N36" s="241">
        <v>5</v>
      </c>
      <c r="O36" s="241">
        <v>5</v>
      </c>
      <c r="P36" s="241">
        <v>5</v>
      </c>
      <c r="Q36" s="238">
        <f t="shared" si="2"/>
        <v>5</v>
      </c>
      <c r="R36" s="237">
        <v>5</v>
      </c>
      <c r="S36" s="237">
        <v>5</v>
      </c>
      <c r="T36" s="237">
        <v>5</v>
      </c>
      <c r="U36" s="237">
        <v>5</v>
      </c>
      <c r="V36" s="238">
        <f t="shared" si="3"/>
        <v>5</v>
      </c>
      <c r="W36" s="237">
        <v>4</v>
      </c>
      <c r="X36" s="237">
        <v>4</v>
      </c>
      <c r="Y36" s="237">
        <v>5</v>
      </c>
      <c r="Z36" s="237">
        <v>5</v>
      </c>
      <c r="AA36" s="238">
        <f t="shared" si="4"/>
        <v>4.5</v>
      </c>
      <c r="AB36" s="240">
        <v>5</v>
      </c>
      <c r="AC36" s="240">
        <v>5</v>
      </c>
      <c r="AD36" s="240">
        <v>4</v>
      </c>
      <c r="AE36" s="240">
        <v>5</v>
      </c>
      <c r="AF36" s="238">
        <f t="shared" si="5"/>
        <v>4.75</v>
      </c>
      <c r="AG36" s="238">
        <f t="shared" si="6"/>
        <v>4.75</v>
      </c>
      <c r="AH36" s="238">
        <f t="shared" si="7"/>
        <v>14.25</v>
      </c>
      <c r="AI36" s="237">
        <v>17</v>
      </c>
      <c r="AJ36" s="237">
        <v>5</v>
      </c>
      <c r="AK36" s="237">
        <v>11</v>
      </c>
      <c r="AL36" s="237">
        <v>10</v>
      </c>
      <c r="AM36" s="238">
        <f t="shared" si="8"/>
        <v>38.700000000000003</v>
      </c>
      <c r="AN36" s="237">
        <v>16</v>
      </c>
      <c r="AO36" s="237">
        <v>5</v>
      </c>
      <c r="AP36" s="238">
        <f t="shared" si="9"/>
        <v>8.4</v>
      </c>
      <c r="AQ36" s="237">
        <v>4</v>
      </c>
      <c r="AR36" s="237">
        <v>7</v>
      </c>
      <c r="AS36" s="237">
        <v>4</v>
      </c>
      <c r="AT36" s="238">
        <f t="shared" si="10"/>
        <v>3</v>
      </c>
      <c r="AU36" s="238">
        <f t="shared" si="11"/>
        <v>50.1</v>
      </c>
      <c r="AV36" s="238">
        <f t="shared" si="12"/>
        <v>89.35</v>
      </c>
    </row>
    <row r="37" spans="1:48" ht="15.75" x14ac:dyDescent="0.25">
      <c r="A37" s="237">
        <v>35</v>
      </c>
      <c r="B37" s="242" t="s">
        <v>2090</v>
      </c>
      <c r="C37" s="237">
        <v>4</v>
      </c>
      <c r="D37" s="237">
        <v>5</v>
      </c>
      <c r="E37" s="237">
        <v>5</v>
      </c>
      <c r="F37" s="237">
        <v>5</v>
      </c>
      <c r="G37" s="238">
        <f t="shared" si="0"/>
        <v>23.75</v>
      </c>
      <c r="H37" s="241">
        <v>4</v>
      </c>
      <c r="I37" s="241">
        <v>5</v>
      </c>
      <c r="J37" s="241">
        <v>5</v>
      </c>
      <c r="K37" s="241">
        <v>5</v>
      </c>
      <c r="L37" s="238">
        <f t="shared" si="1"/>
        <v>4.75</v>
      </c>
      <c r="M37" s="241">
        <v>4</v>
      </c>
      <c r="N37" s="241">
        <v>5</v>
      </c>
      <c r="O37" s="241">
        <v>5</v>
      </c>
      <c r="P37" s="241">
        <v>5</v>
      </c>
      <c r="Q37" s="238">
        <f t="shared" si="2"/>
        <v>4.75</v>
      </c>
      <c r="R37" s="237">
        <v>5</v>
      </c>
      <c r="S37" s="237">
        <v>5</v>
      </c>
      <c r="T37" s="237">
        <v>5</v>
      </c>
      <c r="U37" s="237">
        <v>5</v>
      </c>
      <c r="V37" s="238">
        <f t="shared" si="3"/>
        <v>5</v>
      </c>
      <c r="W37" s="237">
        <v>4</v>
      </c>
      <c r="X37" s="237">
        <v>5</v>
      </c>
      <c r="Y37" s="237">
        <v>5</v>
      </c>
      <c r="Z37" s="237">
        <v>5</v>
      </c>
      <c r="AA37" s="238">
        <f t="shared" si="4"/>
        <v>4.75</v>
      </c>
      <c r="AB37" s="240">
        <v>4</v>
      </c>
      <c r="AC37" s="240">
        <v>5</v>
      </c>
      <c r="AD37" s="240">
        <v>5</v>
      </c>
      <c r="AE37" s="240">
        <v>5</v>
      </c>
      <c r="AF37" s="238">
        <f t="shared" si="5"/>
        <v>4.75</v>
      </c>
      <c r="AG37" s="238">
        <f t="shared" si="6"/>
        <v>4.8</v>
      </c>
      <c r="AH37" s="238">
        <f t="shared" si="7"/>
        <v>14.399999999999999</v>
      </c>
      <c r="AI37" s="237">
        <v>18</v>
      </c>
      <c r="AJ37" s="237">
        <v>5</v>
      </c>
      <c r="AK37" s="237">
        <v>11</v>
      </c>
      <c r="AL37" s="237">
        <v>9</v>
      </c>
      <c r="AM37" s="238">
        <f t="shared" si="8"/>
        <v>38.700000000000003</v>
      </c>
      <c r="AN37" s="237">
        <v>19</v>
      </c>
      <c r="AO37" s="237">
        <v>4</v>
      </c>
      <c r="AP37" s="238">
        <f t="shared" si="9"/>
        <v>9.2000000000000011</v>
      </c>
      <c r="AQ37" s="237">
        <v>4</v>
      </c>
      <c r="AR37" s="237">
        <v>6</v>
      </c>
      <c r="AS37" s="237">
        <v>6</v>
      </c>
      <c r="AT37" s="238">
        <f t="shared" si="10"/>
        <v>3.2</v>
      </c>
      <c r="AU37" s="238">
        <f t="shared" si="11"/>
        <v>51.100000000000009</v>
      </c>
      <c r="AV37" s="238">
        <f t="shared" si="12"/>
        <v>89.25</v>
      </c>
    </row>
    <row r="38" spans="1:48" ht="15.75" x14ac:dyDescent="0.25">
      <c r="A38" s="237">
        <v>36</v>
      </c>
      <c r="B38" s="242" t="s">
        <v>2091</v>
      </c>
      <c r="C38" s="237">
        <v>5</v>
      </c>
      <c r="D38" s="237">
        <v>5</v>
      </c>
      <c r="E38" s="237">
        <v>5</v>
      </c>
      <c r="F38" s="237">
        <v>5</v>
      </c>
      <c r="G38" s="238">
        <f t="shared" si="0"/>
        <v>25</v>
      </c>
      <c r="H38" s="239">
        <v>5</v>
      </c>
      <c r="I38" s="239">
        <v>5</v>
      </c>
      <c r="J38" s="239">
        <v>5</v>
      </c>
      <c r="K38" s="239">
        <v>5</v>
      </c>
      <c r="L38" s="238">
        <f t="shared" si="1"/>
        <v>5</v>
      </c>
      <c r="M38" s="239">
        <v>5</v>
      </c>
      <c r="N38" s="239">
        <v>5</v>
      </c>
      <c r="O38" s="239">
        <v>5</v>
      </c>
      <c r="P38" s="239">
        <v>5</v>
      </c>
      <c r="Q38" s="238">
        <f t="shared" si="2"/>
        <v>5</v>
      </c>
      <c r="R38" s="237">
        <v>5</v>
      </c>
      <c r="S38" s="237">
        <v>5</v>
      </c>
      <c r="T38" s="237">
        <v>5</v>
      </c>
      <c r="U38" s="237">
        <v>5</v>
      </c>
      <c r="V38" s="238">
        <f t="shared" si="3"/>
        <v>5</v>
      </c>
      <c r="W38" s="237">
        <v>5</v>
      </c>
      <c r="X38" s="237">
        <v>5</v>
      </c>
      <c r="Y38" s="237">
        <v>5</v>
      </c>
      <c r="Z38" s="237">
        <v>5</v>
      </c>
      <c r="AA38" s="238">
        <f t="shared" si="4"/>
        <v>5</v>
      </c>
      <c r="AB38" s="240">
        <v>5</v>
      </c>
      <c r="AC38" s="240">
        <v>5</v>
      </c>
      <c r="AD38" s="240">
        <v>5</v>
      </c>
      <c r="AE38" s="240">
        <v>5</v>
      </c>
      <c r="AF38" s="238">
        <f t="shared" si="5"/>
        <v>5</v>
      </c>
      <c r="AG38" s="238">
        <f t="shared" si="6"/>
        <v>5</v>
      </c>
      <c r="AH38" s="238">
        <f t="shared" si="7"/>
        <v>15</v>
      </c>
      <c r="AI38" s="237">
        <v>15</v>
      </c>
      <c r="AJ38" s="237">
        <v>5</v>
      </c>
      <c r="AK38" s="237">
        <v>10</v>
      </c>
      <c r="AL38" s="237">
        <v>10</v>
      </c>
      <c r="AM38" s="238">
        <f t="shared" si="8"/>
        <v>36</v>
      </c>
      <c r="AN38" s="237">
        <v>19</v>
      </c>
      <c r="AO38" s="237">
        <v>5</v>
      </c>
      <c r="AP38" s="238">
        <f t="shared" si="9"/>
        <v>9.6000000000000014</v>
      </c>
      <c r="AQ38" s="237">
        <v>3</v>
      </c>
      <c r="AR38" s="237">
        <v>6</v>
      </c>
      <c r="AS38" s="237">
        <v>8</v>
      </c>
      <c r="AT38" s="238">
        <f t="shared" si="10"/>
        <v>3.4000000000000004</v>
      </c>
      <c r="AU38" s="238">
        <f t="shared" si="11"/>
        <v>49</v>
      </c>
      <c r="AV38" s="238">
        <f t="shared" si="12"/>
        <v>89</v>
      </c>
    </row>
    <row r="39" spans="1:48" ht="15.75" x14ac:dyDescent="0.25">
      <c r="A39" s="237">
        <v>37</v>
      </c>
      <c r="B39" s="242" t="s">
        <v>2092</v>
      </c>
      <c r="C39" s="237">
        <v>5</v>
      </c>
      <c r="D39" s="237">
        <v>5</v>
      </c>
      <c r="E39" s="237">
        <v>4</v>
      </c>
      <c r="F39" s="237">
        <v>4</v>
      </c>
      <c r="G39" s="238">
        <f t="shared" si="0"/>
        <v>22.5</v>
      </c>
      <c r="H39" s="241">
        <v>3</v>
      </c>
      <c r="I39" s="241">
        <v>4</v>
      </c>
      <c r="J39" s="241">
        <v>3</v>
      </c>
      <c r="K39" s="241">
        <v>4</v>
      </c>
      <c r="L39" s="238">
        <f t="shared" si="1"/>
        <v>3.5</v>
      </c>
      <c r="M39" s="241">
        <v>5</v>
      </c>
      <c r="N39" s="241">
        <v>5</v>
      </c>
      <c r="O39" s="241">
        <v>5</v>
      </c>
      <c r="P39" s="241">
        <v>5</v>
      </c>
      <c r="Q39" s="238">
        <f t="shared" si="2"/>
        <v>5</v>
      </c>
      <c r="R39" s="237">
        <v>4</v>
      </c>
      <c r="S39" s="237">
        <v>5</v>
      </c>
      <c r="T39" s="237">
        <v>5</v>
      </c>
      <c r="U39" s="237">
        <v>4</v>
      </c>
      <c r="V39" s="238">
        <f t="shared" si="3"/>
        <v>4.5</v>
      </c>
      <c r="W39" s="237">
        <v>5</v>
      </c>
      <c r="X39" s="237">
        <v>5</v>
      </c>
      <c r="Y39" s="237">
        <v>5</v>
      </c>
      <c r="Z39" s="237">
        <v>4</v>
      </c>
      <c r="AA39" s="238">
        <f t="shared" si="4"/>
        <v>4.75</v>
      </c>
      <c r="AB39" s="240">
        <v>5</v>
      </c>
      <c r="AC39" s="240">
        <v>4</v>
      </c>
      <c r="AD39" s="240">
        <v>4</v>
      </c>
      <c r="AE39" s="240">
        <v>5</v>
      </c>
      <c r="AF39" s="238">
        <f t="shared" si="5"/>
        <v>4.5</v>
      </c>
      <c r="AG39" s="238">
        <f t="shared" si="6"/>
        <v>4.45</v>
      </c>
      <c r="AH39" s="238">
        <f t="shared" si="7"/>
        <v>13.350000000000001</v>
      </c>
      <c r="AI39" s="237">
        <v>17</v>
      </c>
      <c r="AJ39" s="237">
        <v>5</v>
      </c>
      <c r="AK39" s="237">
        <v>10</v>
      </c>
      <c r="AL39" s="237">
        <v>11</v>
      </c>
      <c r="AM39" s="238">
        <f t="shared" si="8"/>
        <v>38.700000000000003</v>
      </c>
      <c r="AN39" s="237">
        <v>20</v>
      </c>
      <c r="AO39" s="237">
        <v>4</v>
      </c>
      <c r="AP39" s="238">
        <f t="shared" si="9"/>
        <v>9.6000000000000014</v>
      </c>
      <c r="AQ39" s="237">
        <v>8</v>
      </c>
      <c r="AR39" s="237">
        <v>7</v>
      </c>
      <c r="AS39" s="237">
        <v>8</v>
      </c>
      <c r="AT39" s="238">
        <f t="shared" si="10"/>
        <v>4.6000000000000005</v>
      </c>
      <c r="AU39" s="238">
        <f t="shared" si="11"/>
        <v>52.900000000000006</v>
      </c>
      <c r="AV39" s="238">
        <f t="shared" si="12"/>
        <v>88.75</v>
      </c>
    </row>
    <row r="40" spans="1:48" ht="15.75" x14ac:dyDescent="0.25">
      <c r="A40" s="237">
        <v>38</v>
      </c>
      <c r="B40" s="242" t="s">
        <v>2093</v>
      </c>
      <c r="C40" s="237">
        <v>5</v>
      </c>
      <c r="D40" s="237">
        <v>5</v>
      </c>
      <c r="E40" s="237">
        <v>5</v>
      </c>
      <c r="F40" s="237">
        <v>5</v>
      </c>
      <c r="G40" s="238">
        <f t="shared" si="0"/>
        <v>25</v>
      </c>
      <c r="H40" s="239">
        <v>4</v>
      </c>
      <c r="I40" s="239">
        <v>5</v>
      </c>
      <c r="J40" s="239">
        <v>5</v>
      </c>
      <c r="K40" s="239">
        <v>5</v>
      </c>
      <c r="L40" s="238">
        <f t="shared" si="1"/>
        <v>4.75</v>
      </c>
      <c r="M40" s="239">
        <v>5</v>
      </c>
      <c r="N40" s="239">
        <v>5</v>
      </c>
      <c r="O40" s="239">
        <v>5</v>
      </c>
      <c r="P40" s="239">
        <v>5</v>
      </c>
      <c r="Q40" s="238">
        <v>5</v>
      </c>
      <c r="R40" s="237">
        <v>5</v>
      </c>
      <c r="S40" s="237">
        <v>5</v>
      </c>
      <c r="T40" s="237">
        <v>5</v>
      </c>
      <c r="U40" s="237">
        <v>5</v>
      </c>
      <c r="V40" s="238">
        <f t="shared" si="3"/>
        <v>5</v>
      </c>
      <c r="W40" s="237">
        <v>5</v>
      </c>
      <c r="X40" s="237">
        <v>5</v>
      </c>
      <c r="Y40" s="237">
        <v>5</v>
      </c>
      <c r="Z40" s="237">
        <v>5</v>
      </c>
      <c r="AA40" s="238">
        <f t="shared" si="4"/>
        <v>5</v>
      </c>
      <c r="AB40" s="240">
        <v>5</v>
      </c>
      <c r="AC40" s="240">
        <v>5</v>
      </c>
      <c r="AD40" s="240">
        <v>5</v>
      </c>
      <c r="AE40" s="240">
        <v>5</v>
      </c>
      <c r="AF40" s="238">
        <f t="shared" si="5"/>
        <v>5</v>
      </c>
      <c r="AG40" s="238">
        <f t="shared" si="6"/>
        <v>4.95</v>
      </c>
      <c r="AH40" s="238">
        <f t="shared" si="7"/>
        <v>14.850000000000001</v>
      </c>
      <c r="AI40" s="237">
        <v>15</v>
      </c>
      <c r="AJ40" s="237">
        <v>5</v>
      </c>
      <c r="AK40" s="237">
        <v>10</v>
      </c>
      <c r="AL40" s="237">
        <v>11</v>
      </c>
      <c r="AM40" s="238">
        <f t="shared" si="8"/>
        <v>36.9</v>
      </c>
      <c r="AN40" s="237">
        <v>15</v>
      </c>
      <c r="AO40" s="237">
        <v>5</v>
      </c>
      <c r="AP40" s="238">
        <f t="shared" si="9"/>
        <v>8</v>
      </c>
      <c r="AQ40" s="237">
        <v>6</v>
      </c>
      <c r="AR40" s="237">
        <v>6</v>
      </c>
      <c r="AS40" s="237">
        <v>8</v>
      </c>
      <c r="AT40" s="238">
        <f t="shared" si="10"/>
        <v>4</v>
      </c>
      <c r="AU40" s="238">
        <f t="shared" si="11"/>
        <v>48.9</v>
      </c>
      <c r="AV40" s="238">
        <f t="shared" si="12"/>
        <v>88.75</v>
      </c>
    </row>
    <row r="41" spans="1:48" ht="15.75" x14ac:dyDescent="0.25">
      <c r="A41" s="237">
        <v>39</v>
      </c>
      <c r="B41" s="242" t="s">
        <v>2094</v>
      </c>
      <c r="C41" s="237">
        <v>5</v>
      </c>
      <c r="D41" s="237">
        <v>5</v>
      </c>
      <c r="E41" s="237">
        <v>4</v>
      </c>
      <c r="F41" s="237">
        <v>4</v>
      </c>
      <c r="G41" s="238">
        <f t="shared" si="0"/>
        <v>22.5</v>
      </c>
      <c r="H41" s="241">
        <v>5</v>
      </c>
      <c r="I41" s="241">
        <v>5</v>
      </c>
      <c r="J41" s="241">
        <v>5</v>
      </c>
      <c r="K41" s="241">
        <v>4</v>
      </c>
      <c r="L41" s="238">
        <f t="shared" si="1"/>
        <v>4.75</v>
      </c>
      <c r="M41" s="241">
        <v>5</v>
      </c>
      <c r="N41" s="241">
        <v>5</v>
      </c>
      <c r="O41" s="241">
        <v>5</v>
      </c>
      <c r="P41" s="241">
        <v>5</v>
      </c>
      <c r="Q41" s="238">
        <f t="shared" ref="Q41:Q104" si="13">AVERAGE(M41:P41)</f>
        <v>5</v>
      </c>
      <c r="R41" s="237">
        <v>5</v>
      </c>
      <c r="S41" s="237">
        <v>5</v>
      </c>
      <c r="T41" s="237">
        <v>4</v>
      </c>
      <c r="U41" s="237">
        <v>4</v>
      </c>
      <c r="V41" s="238">
        <f t="shared" si="3"/>
        <v>4.5</v>
      </c>
      <c r="W41" s="237">
        <v>5</v>
      </c>
      <c r="X41" s="237">
        <v>4</v>
      </c>
      <c r="Y41" s="237">
        <v>4</v>
      </c>
      <c r="Z41" s="237">
        <v>3</v>
      </c>
      <c r="AA41" s="238">
        <f t="shared" si="4"/>
        <v>4</v>
      </c>
      <c r="AB41" s="240">
        <v>5</v>
      </c>
      <c r="AC41" s="240">
        <v>5</v>
      </c>
      <c r="AD41" s="240">
        <v>5</v>
      </c>
      <c r="AE41" s="240">
        <v>3</v>
      </c>
      <c r="AF41" s="238">
        <f t="shared" si="5"/>
        <v>4.5</v>
      </c>
      <c r="AG41" s="238">
        <f t="shared" si="6"/>
        <v>4.55</v>
      </c>
      <c r="AH41" s="238">
        <f t="shared" si="7"/>
        <v>13.649999999999999</v>
      </c>
      <c r="AI41" s="237">
        <v>20</v>
      </c>
      <c r="AJ41" s="237">
        <v>5</v>
      </c>
      <c r="AK41" s="237">
        <v>10</v>
      </c>
      <c r="AL41" s="237">
        <v>11</v>
      </c>
      <c r="AM41" s="238">
        <f t="shared" si="8"/>
        <v>41.4</v>
      </c>
      <c r="AN41" s="237">
        <v>15</v>
      </c>
      <c r="AO41" s="237">
        <v>5</v>
      </c>
      <c r="AP41" s="238">
        <f t="shared" si="9"/>
        <v>8</v>
      </c>
      <c r="AQ41" s="237">
        <v>4</v>
      </c>
      <c r="AR41" s="237">
        <v>6</v>
      </c>
      <c r="AS41" s="237">
        <v>6</v>
      </c>
      <c r="AT41" s="238">
        <f t="shared" si="10"/>
        <v>3.2</v>
      </c>
      <c r="AU41" s="238">
        <f t="shared" si="11"/>
        <v>52.6</v>
      </c>
      <c r="AV41" s="238">
        <f>(G41+AH41+AU41)</f>
        <v>88.75</v>
      </c>
    </row>
    <row r="42" spans="1:48" ht="15.75" x14ac:dyDescent="0.25">
      <c r="A42" s="237">
        <v>40</v>
      </c>
      <c r="B42" s="242" t="s">
        <v>2095</v>
      </c>
      <c r="C42" s="237">
        <v>5</v>
      </c>
      <c r="D42" s="237">
        <v>5</v>
      </c>
      <c r="E42" s="237">
        <v>5</v>
      </c>
      <c r="F42" s="237">
        <v>5</v>
      </c>
      <c r="G42" s="238">
        <f t="shared" si="0"/>
        <v>25</v>
      </c>
      <c r="H42" s="241">
        <v>5</v>
      </c>
      <c r="I42" s="241">
        <v>5</v>
      </c>
      <c r="J42" s="241">
        <v>5</v>
      </c>
      <c r="K42" s="241">
        <v>5</v>
      </c>
      <c r="L42" s="238">
        <f t="shared" si="1"/>
        <v>5</v>
      </c>
      <c r="M42" s="241">
        <v>5</v>
      </c>
      <c r="N42" s="241">
        <v>5</v>
      </c>
      <c r="O42" s="241">
        <v>5</v>
      </c>
      <c r="P42" s="241">
        <v>5</v>
      </c>
      <c r="Q42" s="238">
        <f t="shared" si="13"/>
        <v>5</v>
      </c>
      <c r="R42" s="237">
        <v>5</v>
      </c>
      <c r="S42" s="237">
        <v>5</v>
      </c>
      <c r="T42" s="237">
        <v>5</v>
      </c>
      <c r="U42" s="237">
        <v>5</v>
      </c>
      <c r="V42" s="238">
        <f t="shared" si="3"/>
        <v>5</v>
      </c>
      <c r="W42" s="237">
        <v>5</v>
      </c>
      <c r="X42" s="237">
        <v>5</v>
      </c>
      <c r="Y42" s="237">
        <v>4</v>
      </c>
      <c r="Z42" s="237">
        <v>5</v>
      </c>
      <c r="AA42" s="238">
        <f t="shared" si="4"/>
        <v>4.75</v>
      </c>
      <c r="AB42" s="240">
        <v>5</v>
      </c>
      <c r="AC42" s="240">
        <v>5</v>
      </c>
      <c r="AD42" s="240">
        <v>4</v>
      </c>
      <c r="AE42" s="240">
        <v>5</v>
      </c>
      <c r="AF42" s="238">
        <f t="shared" si="5"/>
        <v>4.75</v>
      </c>
      <c r="AG42" s="238">
        <f t="shared" si="6"/>
        <v>4.9000000000000004</v>
      </c>
      <c r="AH42" s="238">
        <f t="shared" si="7"/>
        <v>14.700000000000001</v>
      </c>
      <c r="AI42" s="237">
        <v>16</v>
      </c>
      <c r="AJ42" s="237">
        <v>4</v>
      </c>
      <c r="AK42" s="237">
        <v>12</v>
      </c>
      <c r="AL42" s="237">
        <v>10</v>
      </c>
      <c r="AM42" s="238">
        <f t="shared" si="8"/>
        <v>37.800000000000004</v>
      </c>
      <c r="AN42" s="237">
        <v>13</v>
      </c>
      <c r="AO42" s="237">
        <v>5</v>
      </c>
      <c r="AP42" s="238">
        <f t="shared" si="9"/>
        <v>7.2</v>
      </c>
      <c r="AQ42" s="237">
        <v>8</v>
      </c>
      <c r="AR42" s="237">
        <v>6</v>
      </c>
      <c r="AS42" s="237">
        <v>6</v>
      </c>
      <c r="AT42" s="238">
        <f t="shared" si="10"/>
        <v>4</v>
      </c>
      <c r="AU42" s="238">
        <f t="shared" si="11"/>
        <v>49.000000000000007</v>
      </c>
      <c r="AV42" s="238">
        <f t="shared" ref="AV42:AV88" si="14">SUM(G42+AH42+AU42)</f>
        <v>88.700000000000017</v>
      </c>
    </row>
    <row r="43" spans="1:48" ht="15.75" x14ac:dyDescent="0.25">
      <c r="A43" s="237">
        <v>41</v>
      </c>
      <c r="B43" s="242" t="s">
        <v>2096</v>
      </c>
      <c r="C43" s="237">
        <v>5</v>
      </c>
      <c r="D43" s="237">
        <v>5</v>
      </c>
      <c r="E43" s="237">
        <v>5</v>
      </c>
      <c r="F43" s="237">
        <v>5</v>
      </c>
      <c r="G43" s="238">
        <f t="shared" si="0"/>
        <v>25</v>
      </c>
      <c r="H43" s="239">
        <v>5</v>
      </c>
      <c r="I43" s="239">
        <v>5</v>
      </c>
      <c r="J43" s="239">
        <v>5</v>
      </c>
      <c r="K43" s="239">
        <v>5</v>
      </c>
      <c r="L43" s="238">
        <f t="shared" si="1"/>
        <v>5</v>
      </c>
      <c r="M43" s="239">
        <v>5</v>
      </c>
      <c r="N43" s="239">
        <v>5</v>
      </c>
      <c r="O43" s="239">
        <v>5</v>
      </c>
      <c r="P43" s="239">
        <v>5</v>
      </c>
      <c r="Q43" s="238">
        <f t="shared" si="13"/>
        <v>5</v>
      </c>
      <c r="R43" s="237">
        <v>5</v>
      </c>
      <c r="S43" s="237">
        <v>5</v>
      </c>
      <c r="T43" s="237">
        <v>4</v>
      </c>
      <c r="U43" s="237">
        <v>5</v>
      </c>
      <c r="V43" s="238">
        <f t="shared" si="3"/>
        <v>4.75</v>
      </c>
      <c r="W43" s="237">
        <v>5</v>
      </c>
      <c r="X43" s="237">
        <v>5</v>
      </c>
      <c r="Y43" s="237">
        <v>5</v>
      </c>
      <c r="Z43" s="237">
        <v>5</v>
      </c>
      <c r="AA43" s="238">
        <v>5</v>
      </c>
      <c r="AB43" s="240">
        <v>5</v>
      </c>
      <c r="AC43" s="240">
        <v>5</v>
      </c>
      <c r="AD43" s="240">
        <v>5</v>
      </c>
      <c r="AE43" s="240">
        <v>5</v>
      </c>
      <c r="AF43" s="238">
        <f t="shared" si="5"/>
        <v>5</v>
      </c>
      <c r="AG43" s="238">
        <f t="shared" si="6"/>
        <v>4.95</v>
      </c>
      <c r="AH43" s="238">
        <f t="shared" si="7"/>
        <v>14.850000000000001</v>
      </c>
      <c r="AI43" s="237">
        <v>14</v>
      </c>
      <c r="AJ43" s="237">
        <v>5</v>
      </c>
      <c r="AK43" s="237">
        <v>12</v>
      </c>
      <c r="AL43" s="237">
        <v>9</v>
      </c>
      <c r="AM43" s="238">
        <f t="shared" si="8"/>
        <v>36</v>
      </c>
      <c r="AN43" s="237">
        <v>18</v>
      </c>
      <c r="AO43" s="237">
        <v>4</v>
      </c>
      <c r="AP43" s="238">
        <f t="shared" si="9"/>
        <v>8.8000000000000007</v>
      </c>
      <c r="AQ43" s="237">
        <v>7</v>
      </c>
      <c r="AR43" s="237">
        <v>6</v>
      </c>
      <c r="AS43" s="237">
        <v>7</v>
      </c>
      <c r="AT43" s="238">
        <f t="shared" si="10"/>
        <v>4</v>
      </c>
      <c r="AU43" s="238">
        <f t="shared" si="11"/>
        <v>48.8</v>
      </c>
      <c r="AV43" s="238">
        <f t="shared" si="14"/>
        <v>88.65</v>
      </c>
    </row>
    <row r="44" spans="1:48" ht="15.75" x14ac:dyDescent="0.25">
      <c r="A44" s="237">
        <v>42</v>
      </c>
      <c r="B44" s="242" t="s">
        <v>2097</v>
      </c>
      <c r="C44" s="237">
        <v>4</v>
      </c>
      <c r="D44" s="237">
        <v>4</v>
      </c>
      <c r="E44" s="237">
        <v>4</v>
      </c>
      <c r="F44" s="237">
        <v>5</v>
      </c>
      <c r="G44" s="238">
        <f t="shared" si="0"/>
        <v>21.25</v>
      </c>
      <c r="H44" s="241">
        <v>4</v>
      </c>
      <c r="I44" s="241">
        <v>5</v>
      </c>
      <c r="J44" s="241">
        <v>4</v>
      </c>
      <c r="K44" s="241">
        <v>5</v>
      </c>
      <c r="L44" s="238">
        <f t="shared" si="1"/>
        <v>4.5</v>
      </c>
      <c r="M44" s="241">
        <v>5</v>
      </c>
      <c r="N44" s="241">
        <v>5</v>
      </c>
      <c r="O44" s="241">
        <v>5</v>
      </c>
      <c r="P44" s="241">
        <v>5</v>
      </c>
      <c r="Q44" s="238">
        <f t="shared" si="13"/>
        <v>5</v>
      </c>
      <c r="R44" s="237">
        <v>4</v>
      </c>
      <c r="S44" s="237">
        <v>3</v>
      </c>
      <c r="T44" s="237">
        <v>4</v>
      </c>
      <c r="U44" s="237">
        <v>5</v>
      </c>
      <c r="V44" s="238">
        <f t="shared" si="3"/>
        <v>4</v>
      </c>
      <c r="W44" s="237">
        <v>3</v>
      </c>
      <c r="X44" s="237">
        <v>5</v>
      </c>
      <c r="Y44" s="237">
        <v>4</v>
      </c>
      <c r="Z44" s="237">
        <v>4</v>
      </c>
      <c r="AA44" s="238">
        <f t="shared" ref="AA44:AA107" si="15">AVERAGE(W44:Z44)</f>
        <v>4</v>
      </c>
      <c r="AB44" s="240">
        <v>4</v>
      </c>
      <c r="AC44" s="240">
        <v>5</v>
      </c>
      <c r="AD44" s="240">
        <v>5</v>
      </c>
      <c r="AE44" s="240">
        <v>5</v>
      </c>
      <c r="AF44" s="238">
        <f t="shared" si="5"/>
        <v>4.75</v>
      </c>
      <c r="AG44" s="238">
        <f t="shared" si="6"/>
        <v>4.45</v>
      </c>
      <c r="AH44" s="238">
        <f t="shared" si="7"/>
        <v>13.350000000000001</v>
      </c>
      <c r="AI44" s="237">
        <v>17</v>
      </c>
      <c r="AJ44" s="237">
        <v>5</v>
      </c>
      <c r="AK44" s="237">
        <v>13</v>
      </c>
      <c r="AL44" s="237">
        <v>11</v>
      </c>
      <c r="AM44" s="238">
        <f t="shared" si="8"/>
        <v>41.4</v>
      </c>
      <c r="AN44" s="237">
        <v>18</v>
      </c>
      <c r="AO44" s="237">
        <v>5</v>
      </c>
      <c r="AP44" s="238">
        <f t="shared" si="9"/>
        <v>9.2000000000000011</v>
      </c>
      <c r="AQ44" s="237">
        <v>3</v>
      </c>
      <c r="AR44" s="237">
        <v>6</v>
      </c>
      <c r="AS44" s="237">
        <v>8</v>
      </c>
      <c r="AT44" s="238">
        <f t="shared" si="10"/>
        <v>3.4000000000000004</v>
      </c>
      <c r="AU44" s="238">
        <f t="shared" si="11"/>
        <v>54</v>
      </c>
      <c r="AV44" s="238">
        <f t="shared" si="14"/>
        <v>88.6</v>
      </c>
    </row>
    <row r="45" spans="1:48" ht="15.75" x14ac:dyDescent="0.25">
      <c r="A45" s="237">
        <v>43</v>
      </c>
      <c r="B45" s="242" t="s">
        <v>2098</v>
      </c>
      <c r="C45" s="237">
        <v>5</v>
      </c>
      <c r="D45" s="237">
        <v>5</v>
      </c>
      <c r="E45" s="237">
        <v>5</v>
      </c>
      <c r="F45" s="237">
        <v>5</v>
      </c>
      <c r="G45" s="238">
        <f t="shared" si="0"/>
        <v>25</v>
      </c>
      <c r="H45" s="241">
        <v>5</v>
      </c>
      <c r="I45" s="241">
        <v>5</v>
      </c>
      <c r="J45" s="241">
        <v>5</v>
      </c>
      <c r="K45" s="241">
        <v>5</v>
      </c>
      <c r="L45" s="238">
        <f t="shared" si="1"/>
        <v>5</v>
      </c>
      <c r="M45" s="241">
        <v>5</v>
      </c>
      <c r="N45" s="241">
        <v>5</v>
      </c>
      <c r="O45" s="241">
        <v>5</v>
      </c>
      <c r="P45" s="241">
        <v>5</v>
      </c>
      <c r="Q45" s="238">
        <f t="shared" si="13"/>
        <v>5</v>
      </c>
      <c r="R45" s="237">
        <v>5</v>
      </c>
      <c r="S45" s="237">
        <v>5</v>
      </c>
      <c r="T45" s="237">
        <v>5</v>
      </c>
      <c r="U45" s="237">
        <v>5</v>
      </c>
      <c r="V45" s="238">
        <v>5</v>
      </c>
      <c r="W45" s="237">
        <v>5</v>
      </c>
      <c r="X45" s="237">
        <v>5</v>
      </c>
      <c r="Y45" s="237">
        <v>5</v>
      </c>
      <c r="Z45" s="237">
        <v>5</v>
      </c>
      <c r="AA45" s="238">
        <f t="shared" si="15"/>
        <v>5</v>
      </c>
      <c r="AB45" s="240">
        <v>5</v>
      </c>
      <c r="AC45" s="240">
        <v>5</v>
      </c>
      <c r="AD45" s="240">
        <v>5</v>
      </c>
      <c r="AE45" s="240">
        <v>5</v>
      </c>
      <c r="AF45" s="238">
        <f t="shared" si="5"/>
        <v>5</v>
      </c>
      <c r="AG45" s="238">
        <f t="shared" si="6"/>
        <v>5</v>
      </c>
      <c r="AH45" s="238">
        <f t="shared" si="7"/>
        <v>15</v>
      </c>
      <c r="AI45" s="237">
        <v>16</v>
      </c>
      <c r="AJ45" s="237">
        <v>5</v>
      </c>
      <c r="AK45" s="237">
        <v>10</v>
      </c>
      <c r="AL45" s="237">
        <v>8</v>
      </c>
      <c r="AM45" s="238">
        <f t="shared" si="8"/>
        <v>35.1</v>
      </c>
      <c r="AN45" s="237">
        <v>19</v>
      </c>
      <c r="AO45" s="237">
        <v>5</v>
      </c>
      <c r="AP45" s="238">
        <f t="shared" si="9"/>
        <v>9.6000000000000014</v>
      </c>
      <c r="AQ45" s="237">
        <v>6</v>
      </c>
      <c r="AR45" s="237">
        <v>6</v>
      </c>
      <c r="AS45" s="237">
        <v>7</v>
      </c>
      <c r="AT45" s="238">
        <f t="shared" si="10"/>
        <v>3.8000000000000003</v>
      </c>
      <c r="AU45" s="238">
        <f t="shared" si="11"/>
        <v>48.5</v>
      </c>
      <c r="AV45" s="238">
        <f t="shared" si="14"/>
        <v>88.5</v>
      </c>
    </row>
    <row r="46" spans="1:48" ht="15.75" x14ac:dyDescent="0.25">
      <c r="A46" s="237">
        <v>44</v>
      </c>
      <c r="B46" s="242" t="s">
        <v>2099</v>
      </c>
      <c r="C46" s="237">
        <v>5</v>
      </c>
      <c r="D46" s="237">
        <v>5</v>
      </c>
      <c r="E46" s="237">
        <v>4</v>
      </c>
      <c r="F46" s="237">
        <v>4</v>
      </c>
      <c r="G46" s="238">
        <f t="shared" si="0"/>
        <v>22.5</v>
      </c>
      <c r="H46" s="241">
        <v>5</v>
      </c>
      <c r="I46" s="241">
        <v>5</v>
      </c>
      <c r="J46" s="241">
        <v>5</v>
      </c>
      <c r="K46" s="241">
        <v>4</v>
      </c>
      <c r="L46" s="238">
        <f t="shared" si="1"/>
        <v>4.75</v>
      </c>
      <c r="M46" s="241">
        <v>5</v>
      </c>
      <c r="N46" s="241">
        <v>5</v>
      </c>
      <c r="O46" s="241">
        <v>5</v>
      </c>
      <c r="P46" s="241">
        <v>5</v>
      </c>
      <c r="Q46" s="238">
        <f t="shared" si="13"/>
        <v>5</v>
      </c>
      <c r="R46" s="237">
        <v>5</v>
      </c>
      <c r="S46" s="237">
        <v>5</v>
      </c>
      <c r="T46" s="237">
        <v>4</v>
      </c>
      <c r="U46" s="237">
        <v>4</v>
      </c>
      <c r="V46" s="238">
        <f t="shared" ref="V46:V109" si="16">AVERAGE(R46:U46)</f>
        <v>4.5</v>
      </c>
      <c r="W46" s="237">
        <v>5</v>
      </c>
      <c r="X46" s="237">
        <v>5</v>
      </c>
      <c r="Y46" s="237">
        <v>4</v>
      </c>
      <c r="Z46" s="237">
        <v>3</v>
      </c>
      <c r="AA46" s="238">
        <f t="shared" si="15"/>
        <v>4.25</v>
      </c>
      <c r="AB46" s="240">
        <v>5</v>
      </c>
      <c r="AC46" s="240">
        <v>5</v>
      </c>
      <c r="AD46" s="240">
        <v>4</v>
      </c>
      <c r="AE46" s="240">
        <v>5</v>
      </c>
      <c r="AF46" s="238">
        <f t="shared" si="5"/>
        <v>4.75</v>
      </c>
      <c r="AG46" s="238">
        <f t="shared" si="6"/>
        <v>4.6500000000000004</v>
      </c>
      <c r="AH46" s="238">
        <f t="shared" si="7"/>
        <v>13.950000000000001</v>
      </c>
      <c r="AI46" s="237">
        <v>17</v>
      </c>
      <c r="AJ46" s="237">
        <v>5</v>
      </c>
      <c r="AK46" s="237">
        <v>12</v>
      </c>
      <c r="AL46" s="237">
        <v>10</v>
      </c>
      <c r="AM46" s="238">
        <f t="shared" si="8"/>
        <v>39.6</v>
      </c>
      <c r="AN46" s="237">
        <v>18</v>
      </c>
      <c r="AO46" s="237">
        <v>5</v>
      </c>
      <c r="AP46" s="238">
        <f t="shared" si="9"/>
        <v>9.2000000000000011</v>
      </c>
      <c r="AQ46" s="237">
        <v>3</v>
      </c>
      <c r="AR46" s="237">
        <v>6</v>
      </c>
      <c r="AS46" s="237">
        <v>7</v>
      </c>
      <c r="AT46" s="238">
        <f t="shared" si="10"/>
        <v>3.2</v>
      </c>
      <c r="AU46" s="238">
        <f t="shared" si="11"/>
        <v>52.000000000000007</v>
      </c>
      <c r="AV46" s="238">
        <f t="shared" si="14"/>
        <v>88.450000000000017</v>
      </c>
    </row>
    <row r="47" spans="1:48" ht="15.75" x14ac:dyDescent="0.25">
      <c r="A47" s="237">
        <v>45</v>
      </c>
      <c r="B47" s="242" t="s">
        <v>2100</v>
      </c>
      <c r="C47" s="237">
        <v>5</v>
      </c>
      <c r="D47" s="237">
        <v>5</v>
      </c>
      <c r="E47" s="237">
        <v>5</v>
      </c>
      <c r="F47" s="237">
        <v>5</v>
      </c>
      <c r="G47" s="238">
        <f t="shared" si="0"/>
        <v>25</v>
      </c>
      <c r="H47" s="239">
        <v>4</v>
      </c>
      <c r="I47" s="239">
        <v>5</v>
      </c>
      <c r="J47" s="239">
        <v>5</v>
      </c>
      <c r="K47" s="239">
        <v>5</v>
      </c>
      <c r="L47" s="238">
        <f t="shared" si="1"/>
        <v>4.75</v>
      </c>
      <c r="M47" s="239">
        <v>5</v>
      </c>
      <c r="N47" s="239">
        <v>5</v>
      </c>
      <c r="O47" s="239">
        <v>5</v>
      </c>
      <c r="P47" s="239">
        <v>5</v>
      </c>
      <c r="Q47" s="238">
        <f t="shared" si="13"/>
        <v>5</v>
      </c>
      <c r="R47" s="237">
        <v>5</v>
      </c>
      <c r="S47" s="237">
        <v>5</v>
      </c>
      <c r="T47" s="237">
        <v>5</v>
      </c>
      <c r="U47" s="237">
        <v>5</v>
      </c>
      <c r="V47" s="238">
        <f t="shared" si="16"/>
        <v>5</v>
      </c>
      <c r="W47" s="237">
        <v>5</v>
      </c>
      <c r="X47" s="237">
        <v>5</v>
      </c>
      <c r="Y47" s="237">
        <v>5</v>
      </c>
      <c r="Z47" s="237">
        <v>5</v>
      </c>
      <c r="AA47" s="238">
        <f t="shared" si="15"/>
        <v>5</v>
      </c>
      <c r="AB47" s="240">
        <v>5</v>
      </c>
      <c r="AC47" s="240">
        <v>5</v>
      </c>
      <c r="AD47" s="240">
        <v>5</v>
      </c>
      <c r="AE47" s="240">
        <v>5</v>
      </c>
      <c r="AF47" s="238">
        <f t="shared" si="5"/>
        <v>5</v>
      </c>
      <c r="AG47" s="238">
        <f t="shared" si="6"/>
        <v>4.95</v>
      </c>
      <c r="AH47" s="238">
        <f t="shared" si="7"/>
        <v>14.850000000000001</v>
      </c>
      <c r="AI47" s="237">
        <v>13</v>
      </c>
      <c r="AJ47" s="237">
        <v>5</v>
      </c>
      <c r="AK47" s="237">
        <v>10</v>
      </c>
      <c r="AL47" s="237">
        <v>10</v>
      </c>
      <c r="AM47" s="238">
        <f t="shared" si="8"/>
        <v>34.200000000000003</v>
      </c>
      <c r="AN47" s="237">
        <v>19</v>
      </c>
      <c r="AO47" s="237">
        <v>5</v>
      </c>
      <c r="AP47" s="238">
        <f t="shared" si="9"/>
        <v>9.6000000000000014</v>
      </c>
      <c r="AQ47" s="237">
        <v>9</v>
      </c>
      <c r="AR47" s="237">
        <v>6</v>
      </c>
      <c r="AS47" s="237">
        <v>7</v>
      </c>
      <c r="AT47" s="238">
        <f t="shared" si="10"/>
        <v>4.4000000000000004</v>
      </c>
      <c r="AU47" s="238">
        <f t="shared" si="11"/>
        <v>48.2</v>
      </c>
      <c r="AV47" s="238">
        <f t="shared" si="14"/>
        <v>88.050000000000011</v>
      </c>
    </row>
    <row r="48" spans="1:48" ht="15.75" x14ac:dyDescent="0.25">
      <c r="A48" s="237">
        <v>46</v>
      </c>
      <c r="B48" s="242" t="s">
        <v>2101</v>
      </c>
      <c r="C48" s="237">
        <v>5</v>
      </c>
      <c r="D48" s="237">
        <v>5</v>
      </c>
      <c r="E48" s="237">
        <v>5</v>
      </c>
      <c r="F48" s="237">
        <v>5</v>
      </c>
      <c r="G48" s="238">
        <f t="shared" si="0"/>
        <v>25</v>
      </c>
      <c r="H48" s="239">
        <v>5</v>
      </c>
      <c r="I48" s="239">
        <v>5</v>
      </c>
      <c r="J48" s="239">
        <v>5</v>
      </c>
      <c r="K48" s="239">
        <v>5</v>
      </c>
      <c r="L48" s="238">
        <f t="shared" si="1"/>
        <v>5</v>
      </c>
      <c r="M48" s="239">
        <v>5</v>
      </c>
      <c r="N48" s="239">
        <v>5</v>
      </c>
      <c r="O48" s="239">
        <v>5</v>
      </c>
      <c r="P48" s="239">
        <v>5</v>
      </c>
      <c r="Q48" s="238">
        <f t="shared" si="13"/>
        <v>5</v>
      </c>
      <c r="R48" s="237">
        <v>5</v>
      </c>
      <c r="S48" s="237">
        <v>5</v>
      </c>
      <c r="T48" s="237">
        <v>5</v>
      </c>
      <c r="U48" s="237">
        <v>5</v>
      </c>
      <c r="V48" s="238">
        <f t="shared" si="16"/>
        <v>5</v>
      </c>
      <c r="W48" s="237">
        <v>4</v>
      </c>
      <c r="X48" s="237">
        <v>4</v>
      </c>
      <c r="Y48" s="237">
        <v>5</v>
      </c>
      <c r="Z48" s="237">
        <v>5</v>
      </c>
      <c r="AA48" s="238">
        <f t="shared" si="15"/>
        <v>4.5</v>
      </c>
      <c r="AB48" s="240">
        <v>5</v>
      </c>
      <c r="AC48" s="240">
        <v>5</v>
      </c>
      <c r="AD48" s="240">
        <v>5</v>
      </c>
      <c r="AE48" s="240">
        <v>5</v>
      </c>
      <c r="AF48" s="238">
        <f t="shared" si="5"/>
        <v>5</v>
      </c>
      <c r="AG48" s="238">
        <f t="shared" si="6"/>
        <v>4.9000000000000004</v>
      </c>
      <c r="AH48" s="238">
        <f t="shared" si="7"/>
        <v>14.700000000000001</v>
      </c>
      <c r="AI48" s="237">
        <v>15</v>
      </c>
      <c r="AJ48" s="237">
        <v>3</v>
      </c>
      <c r="AK48" s="237">
        <v>11</v>
      </c>
      <c r="AL48" s="237">
        <v>10</v>
      </c>
      <c r="AM48" s="238">
        <f t="shared" si="8"/>
        <v>35.1</v>
      </c>
      <c r="AN48" s="237">
        <v>20</v>
      </c>
      <c r="AO48" s="237">
        <v>3</v>
      </c>
      <c r="AP48" s="238">
        <f t="shared" si="9"/>
        <v>9.2000000000000011</v>
      </c>
      <c r="AQ48" s="237">
        <v>9</v>
      </c>
      <c r="AR48" s="237">
        <v>5</v>
      </c>
      <c r="AS48" s="237">
        <v>6</v>
      </c>
      <c r="AT48" s="238">
        <f t="shared" si="10"/>
        <v>4</v>
      </c>
      <c r="AU48" s="238">
        <f t="shared" si="11"/>
        <v>48.300000000000004</v>
      </c>
      <c r="AV48" s="238">
        <f t="shared" si="14"/>
        <v>88</v>
      </c>
    </row>
    <row r="49" spans="1:48" ht="15.75" x14ac:dyDescent="0.25">
      <c r="A49" s="237">
        <v>47</v>
      </c>
      <c r="B49" s="242" t="s">
        <v>2102</v>
      </c>
      <c r="C49" s="237">
        <v>4</v>
      </c>
      <c r="D49" s="237">
        <v>5</v>
      </c>
      <c r="E49" s="237">
        <v>5</v>
      </c>
      <c r="F49" s="237">
        <v>5</v>
      </c>
      <c r="G49" s="238">
        <f t="shared" si="0"/>
        <v>23.75</v>
      </c>
      <c r="H49" s="239">
        <v>4</v>
      </c>
      <c r="I49" s="239">
        <v>5</v>
      </c>
      <c r="J49" s="239">
        <v>5</v>
      </c>
      <c r="K49" s="239">
        <v>5</v>
      </c>
      <c r="L49" s="238">
        <f t="shared" si="1"/>
        <v>4.75</v>
      </c>
      <c r="M49" s="239">
        <v>4</v>
      </c>
      <c r="N49" s="239">
        <v>5</v>
      </c>
      <c r="O49" s="239">
        <v>5</v>
      </c>
      <c r="P49" s="239">
        <v>5</v>
      </c>
      <c r="Q49" s="238">
        <f t="shared" si="13"/>
        <v>4.75</v>
      </c>
      <c r="R49" s="237">
        <v>5</v>
      </c>
      <c r="S49" s="237">
        <v>5</v>
      </c>
      <c r="T49" s="237">
        <v>5</v>
      </c>
      <c r="U49" s="237">
        <v>5</v>
      </c>
      <c r="V49" s="238">
        <f t="shared" si="16"/>
        <v>5</v>
      </c>
      <c r="W49" s="237">
        <v>5</v>
      </c>
      <c r="X49" s="237">
        <v>5</v>
      </c>
      <c r="Y49" s="237">
        <v>5</v>
      </c>
      <c r="Z49" s="237">
        <v>5</v>
      </c>
      <c r="AA49" s="238">
        <f t="shared" si="15"/>
        <v>5</v>
      </c>
      <c r="AB49" s="240">
        <v>5</v>
      </c>
      <c r="AC49" s="240">
        <v>5</v>
      </c>
      <c r="AD49" s="240">
        <v>5</v>
      </c>
      <c r="AE49" s="240">
        <v>5</v>
      </c>
      <c r="AF49" s="238">
        <f t="shared" si="5"/>
        <v>5</v>
      </c>
      <c r="AG49" s="238">
        <f t="shared" si="6"/>
        <v>4.9000000000000004</v>
      </c>
      <c r="AH49" s="238">
        <f t="shared" si="7"/>
        <v>14.700000000000001</v>
      </c>
      <c r="AI49" s="237">
        <v>17</v>
      </c>
      <c r="AJ49" s="237">
        <v>5</v>
      </c>
      <c r="AK49" s="237">
        <v>9</v>
      </c>
      <c r="AL49" s="237">
        <v>10</v>
      </c>
      <c r="AM49" s="238">
        <f t="shared" si="8"/>
        <v>36.9</v>
      </c>
      <c r="AN49" s="237">
        <v>18</v>
      </c>
      <c r="AO49" s="237">
        <v>4</v>
      </c>
      <c r="AP49" s="238">
        <f t="shared" si="9"/>
        <v>8.8000000000000007</v>
      </c>
      <c r="AQ49" s="237">
        <v>9</v>
      </c>
      <c r="AR49" s="237">
        <v>4</v>
      </c>
      <c r="AS49" s="237">
        <v>6</v>
      </c>
      <c r="AT49" s="238">
        <f t="shared" si="10"/>
        <v>3.8000000000000003</v>
      </c>
      <c r="AU49" s="238">
        <f t="shared" si="11"/>
        <v>49.5</v>
      </c>
      <c r="AV49" s="238">
        <f t="shared" si="14"/>
        <v>87.95</v>
      </c>
    </row>
    <row r="50" spans="1:48" ht="15.75" x14ac:dyDescent="0.25">
      <c r="A50" s="237">
        <v>48</v>
      </c>
      <c r="B50" s="242" t="s">
        <v>2103</v>
      </c>
      <c r="C50" s="237">
        <v>5</v>
      </c>
      <c r="D50" s="237">
        <v>5</v>
      </c>
      <c r="E50" s="237">
        <v>5</v>
      </c>
      <c r="F50" s="237">
        <v>5</v>
      </c>
      <c r="G50" s="238">
        <f t="shared" si="0"/>
        <v>25</v>
      </c>
      <c r="H50" s="239">
        <v>5</v>
      </c>
      <c r="I50" s="239">
        <v>5</v>
      </c>
      <c r="J50" s="239">
        <v>5</v>
      </c>
      <c r="K50" s="239">
        <v>5</v>
      </c>
      <c r="L50" s="238">
        <f t="shared" si="1"/>
        <v>5</v>
      </c>
      <c r="M50" s="239">
        <v>5</v>
      </c>
      <c r="N50" s="239">
        <v>5</v>
      </c>
      <c r="O50" s="239">
        <v>5</v>
      </c>
      <c r="P50" s="239">
        <v>5</v>
      </c>
      <c r="Q50" s="238">
        <f t="shared" si="13"/>
        <v>5</v>
      </c>
      <c r="R50" s="237">
        <v>5</v>
      </c>
      <c r="S50" s="237">
        <v>5</v>
      </c>
      <c r="T50" s="237">
        <v>5</v>
      </c>
      <c r="U50" s="237">
        <v>5</v>
      </c>
      <c r="V50" s="238">
        <f t="shared" si="16"/>
        <v>5</v>
      </c>
      <c r="W50" s="237">
        <v>5</v>
      </c>
      <c r="X50" s="237">
        <v>5</v>
      </c>
      <c r="Y50" s="237">
        <v>5</v>
      </c>
      <c r="Z50" s="237">
        <v>5</v>
      </c>
      <c r="AA50" s="238">
        <f t="shared" si="15"/>
        <v>5</v>
      </c>
      <c r="AB50" s="240">
        <v>5</v>
      </c>
      <c r="AC50" s="240">
        <v>5</v>
      </c>
      <c r="AD50" s="240">
        <v>5</v>
      </c>
      <c r="AE50" s="240">
        <v>5</v>
      </c>
      <c r="AF50" s="238">
        <f t="shared" si="5"/>
        <v>5</v>
      </c>
      <c r="AG50" s="238">
        <f t="shared" si="6"/>
        <v>5</v>
      </c>
      <c r="AH50" s="238">
        <f t="shared" si="7"/>
        <v>15</v>
      </c>
      <c r="AI50" s="237">
        <v>16</v>
      </c>
      <c r="AJ50" s="237">
        <v>4</v>
      </c>
      <c r="AK50" s="237">
        <v>11</v>
      </c>
      <c r="AL50" s="237">
        <v>9</v>
      </c>
      <c r="AM50" s="238">
        <f t="shared" si="8"/>
        <v>36</v>
      </c>
      <c r="AN50" s="237">
        <v>18</v>
      </c>
      <c r="AO50" s="237">
        <v>5</v>
      </c>
      <c r="AP50" s="238">
        <f t="shared" si="9"/>
        <v>9.2000000000000011</v>
      </c>
      <c r="AQ50" s="237">
        <v>5</v>
      </c>
      <c r="AR50" s="237">
        <v>6</v>
      </c>
      <c r="AS50" s="237">
        <v>2</v>
      </c>
      <c r="AT50" s="238">
        <f t="shared" si="10"/>
        <v>2.6</v>
      </c>
      <c r="AU50" s="238">
        <f t="shared" si="11"/>
        <v>47.800000000000004</v>
      </c>
      <c r="AV50" s="238">
        <f t="shared" si="14"/>
        <v>87.800000000000011</v>
      </c>
    </row>
    <row r="51" spans="1:48" ht="15.75" x14ac:dyDescent="0.25">
      <c r="A51" s="237">
        <v>49</v>
      </c>
      <c r="B51" s="242" t="s">
        <v>2104</v>
      </c>
      <c r="C51" s="237">
        <v>5</v>
      </c>
      <c r="D51" s="237">
        <v>5</v>
      </c>
      <c r="E51" s="237">
        <v>5</v>
      </c>
      <c r="F51" s="237">
        <v>5</v>
      </c>
      <c r="G51" s="238">
        <f t="shared" si="0"/>
        <v>25</v>
      </c>
      <c r="H51" s="239">
        <v>5</v>
      </c>
      <c r="I51" s="239">
        <v>5</v>
      </c>
      <c r="J51" s="239">
        <v>5</v>
      </c>
      <c r="K51" s="239">
        <v>5</v>
      </c>
      <c r="L51" s="238">
        <f t="shared" si="1"/>
        <v>5</v>
      </c>
      <c r="M51" s="239">
        <v>5</v>
      </c>
      <c r="N51" s="239">
        <v>5</v>
      </c>
      <c r="O51" s="239">
        <v>5</v>
      </c>
      <c r="P51" s="239">
        <v>5</v>
      </c>
      <c r="Q51" s="238">
        <f t="shared" si="13"/>
        <v>5</v>
      </c>
      <c r="R51" s="237">
        <v>5</v>
      </c>
      <c r="S51" s="237">
        <v>5</v>
      </c>
      <c r="T51" s="237">
        <v>5</v>
      </c>
      <c r="U51" s="237">
        <v>5</v>
      </c>
      <c r="V51" s="238">
        <f t="shared" si="16"/>
        <v>5</v>
      </c>
      <c r="W51" s="237">
        <v>5</v>
      </c>
      <c r="X51" s="237">
        <v>5</v>
      </c>
      <c r="Y51" s="237">
        <v>5</v>
      </c>
      <c r="Z51" s="237">
        <v>5</v>
      </c>
      <c r="AA51" s="238">
        <f t="shared" si="15"/>
        <v>5</v>
      </c>
      <c r="AB51" s="240">
        <v>5</v>
      </c>
      <c r="AC51" s="240">
        <v>5</v>
      </c>
      <c r="AD51" s="240">
        <v>5</v>
      </c>
      <c r="AE51" s="240">
        <v>5</v>
      </c>
      <c r="AF51" s="238">
        <f t="shared" si="5"/>
        <v>5</v>
      </c>
      <c r="AG51" s="238">
        <f t="shared" si="6"/>
        <v>5</v>
      </c>
      <c r="AH51" s="238">
        <f t="shared" si="7"/>
        <v>15</v>
      </c>
      <c r="AI51" s="237">
        <v>14</v>
      </c>
      <c r="AJ51" s="237">
        <v>5</v>
      </c>
      <c r="AK51" s="237">
        <v>11</v>
      </c>
      <c r="AL51" s="237">
        <v>10</v>
      </c>
      <c r="AM51" s="238">
        <f t="shared" si="8"/>
        <v>36</v>
      </c>
      <c r="AN51" s="237">
        <v>14</v>
      </c>
      <c r="AO51" s="237">
        <v>5</v>
      </c>
      <c r="AP51" s="238">
        <f t="shared" si="9"/>
        <v>7.6000000000000005</v>
      </c>
      <c r="AQ51" s="237">
        <v>8</v>
      </c>
      <c r="AR51" s="237">
        <v>6</v>
      </c>
      <c r="AS51" s="237">
        <v>7</v>
      </c>
      <c r="AT51" s="238">
        <f t="shared" si="10"/>
        <v>4.2</v>
      </c>
      <c r="AU51" s="238">
        <f t="shared" si="11"/>
        <v>47.800000000000004</v>
      </c>
      <c r="AV51" s="238">
        <f t="shared" si="14"/>
        <v>87.800000000000011</v>
      </c>
    </row>
    <row r="52" spans="1:48" ht="15.75" x14ac:dyDescent="0.25">
      <c r="A52" s="237">
        <v>50</v>
      </c>
      <c r="B52" s="242" t="s">
        <v>2105</v>
      </c>
      <c r="C52" s="237">
        <v>5</v>
      </c>
      <c r="D52" s="237">
        <v>4</v>
      </c>
      <c r="E52" s="237">
        <v>4</v>
      </c>
      <c r="F52" s="237">
        <v>4</v>
      </c>
      <c r="G52" s="238">
        <f t="shared" si="0"/>
        <v>21.25</v>
      </c>
      <c r="H52" s="239">
        <v>5</v>
      </c>
      <c r="I52" s="239">
        <v>5</v>
      </c>
      <c r="J52" s="239">
        <v>3</v>
      </c>
      <c r="K52" s="239">
        <v>4</v>
      </c>
      <c r="L52" s="238">
        <f t="shared" si="1"/>
        <v>4.25</v>
      </c>
      <c r="M52" s="239">
        <v>5</v>
      </c>
      <c r="N52" s="239">
        <v>5</v>
      </c>
      <c r="O52" s="239">
        <v>4</v>
      </c>
      <c r="P52" s="239">
        <v>5</v>
      </c>
      <c r="Q52" s="238">
        <f t="shared" si="13"/>
        <v>4.75</v>
      </c>
      <c r="R52" s="237">
        <v>5</v>
      </c>
      <c r="S52" s="237">
        <v>4</v>
      </c>
      <c r="T52" s="237">
        <v>4</v>
      </c>
      <c r="U52" s="237">
        <v>5</v>
      </c>
      <c r="V52" s="238">
        <f t="shared" si="16"/>
        <v>4.5</v>
      </c>
      <c r="W52" s="237">
        <v>5</v>
      </c>
      <c r="X52" s="237">
        <v>5</v>
      </c>
      <c r="Y52" s="237">
        <v>4</v>
      </c>
      <c r="Z52" s="237">
        <v>5</v>
      </c>
      <c r="AA52" s="238">
        <f t="shared" si="15"/>
        <v>4.75</v>
      </c>
      <c r="AB52" s="240">
        <v>5</v>
      </c>
      <c r="AC52" s="240">
        <v>5</v>
      </c>
      <c r="AD52" s="240">
        <v>5</v>
      </c>
      <c r="AE52" s="240">
        <v>5</v>
      </c>
      <c r="AF52" s="238">
        <f t="shared" si="5"/>
        <v>5</v>
      </c>
      <c r="AG52" s="238">
        <f t="shared" si="6"/>
        <v>4.6500000000000004</v>
      </c>
      <c r="AH52" s="238">
        <f t="shared" si="7"/>
        <v>13.950000000000001</v>
      </c>
      <c r="AI52" s="237">
        <v>15</v>
      </c>
      <c r="AJ52" s="237">
        <v>5</v>
      </c>
      <c r="AK52" s="237">
        <v>11</v>
      </c>
      <c r="AL52" s="237">
        <v>12</v>
      </c>
      <c r="AM52" s="238">
        <f t="shared" si="8"/>
        <v>38.700000000000003</v>
      </c>
      <c r="AN52" s="237">
        <v>19</v>
      </c>
      <c r="AO52" s="237">
        <v>5</v>
      </c>
      <c r="AP52" s="238">
        <f t="shared" si="9"/>
        <v>9.6000000000000014</v>
      </c>
      <c r="AQ52" s="237">
        <v>9</v>
      </c>
      <c r="AR52" s="237">
        <v>6</v>
      </c>
      <c r="AS52" s="237">
        <v>6</v>
      </c>
      <c r="AT52" s="238">
        <f t="shared" si="10"/>
        <v>4.2</v>
      </c>
      <c r="AU52" s="238">
        <f t="shared" si="11"/>
        <v>52.500000000000007</v>
      </c>
      <c r="AV52" s="238">
        <f t="shared" si="14"/>
        <v>87.700000000000017</v>
      </c>
    </row>
    <row r="53" spans="1:48" ht="15.75" x14ac:dyDescent="0.25">
      <c r="A53" s="237">
        <v>51</v>
      </c>
      <c r="B53" s="242" t="s">
        <v>2106</v>
      </c>
      <c r="C53" s="237">
        <v>4</v>
      </c>
      <c r="D53" s="237">
        <v>4</v>
      </c>
      <c r="E53" s="237">
        <v>5</v>
      </c>
      <c r="F53" s="237">
        <v>4</v>
      </c>
      <c r="G53" s="238">
        <f t="shared" si="0"/>
        <v>21.25</v>
      </c>
      <c r="H53" s="239">
        <v>5</v>
      </c>
      <c r="I53" s="239">
        <v>4</v>
      </c>
      <c r="J53" s="239">
        <v>4</v>
      </c>
      <c r="K53" s="239">
        <v>4</v>
      </c>
      <c r="L53" s="238">
        <f t="shared" si="1"/>
        <v>4.25</v>
      </c>
      <c r="M53" s="239">
        <v>4</v>
      </c>
      <c r="N53" s="239">
        <v>5</v>
      </c>
      <c r="O53" s="239">
        <v>5</v>
      </c>
      <c r="P53" s="239">
        <v>5</v>
      </c>
      <c r="Q53" s="238">
        <f t="shared" si="13"/>
        <v>4.75</v>
      </c>
      <c r="R53" s="237">
        <v>3</v>
      </c>
      <c r="S53" s="237">
        <v>3</v>
      </c>
      <c r="T53" s="237">
        <v>4</v>
      </c>
      <c r="U53" s="237">
        <v>4</v>
      </c>
      <c r="V53" s="238">
        <f t="shared" si="16"/>
        <v>3.5</v>
      </c>
      <c r="W53" s="237">
        <v>3</v>
      </c>
      <c r="X53" s="237">
        <v>4</v>
      </c>
      <c r="Y53" s="237">
        <v>4</v>
      </c>
      <c r="Z53" s="237">
        <v>4</v>
      </c>
      <c r="AA53" s="238">
        <f t="shared" si="15"/>
        <v>3.75</v>
      </c>
      <c r="AB53" s="240">
        <v>4</v>
      </c>
      <c r="AC53" s="240">
        <v>5</v>
      </c>
      <c r="AD53" s="240">
        <v>5</v>
      </c>
      <c r="AE53" s="240">
        <v>5</v>
      </c>
      <c r="AF53" s="238">
        <f t="shared" si="5"/>
        <v>4.75</v>
      </c>
      <c r="AG53" s="238">
        <f t="shared" si="6"/>
        <v>4.2</v>
      </c>
      <c r="AH53" s="238">
        <f t="shared" si="7"/>
        <v>12.600000000000001</v>
      </c>
      <c r="AI53" s="237">
        <v>14</v>
      </c>
      <c r="AJ53" s="237">
        <v>5</v>
      </c>
      <c r="AK53" s="237">
        <v>13</v>
      </c>
      <c r="AL53" s="237">
        <v>12</v>
      </c>
      <c r="AM53" s="238">
        <f t="shared" si="8"/>
        <v>39.6</v>
      </c>
      <c r="AN53" s="237">
        <v>19</v>
      </c>
      <c r="AO53" s="237">
        <v>5</v>
      </c>
      <c r="AP53" s="238">
        <f t="shared" si="9"/>
        <v>9.6000000000000014</v>
      </c>
      <c r="AQ53" s="237">
        <v>8</v>
      </c>
      <c r="AR53" s="237">
        <v>8</v>
      </c>
      <c r="AS53" s="237">
        <v>7</v>
      </c>
      <c r="AT53" s="238">
        <f t="shared" si="10"/>
        <v>4.6000000000000005</v>
      </c>
      <c r="AU53" s="238">
        <f t="shared" si="11"/>
        <v>53.800000000000004</v>
      </c>
      <c r="AV53" s="238">
        <f t="shared" si="14"/>
        <v>87.65</v>
      </c>
    </row>
    <row r="54" spans="1:48" ht="15.75" x14ac:dyDescent="0.25">
      <c r="A54" s="237">
        <v>52</v>
      </c>
      <c r="B54" s="242" t="s">
        <v>2107</v>
      </c>
      <c r="C54" s="237">
        <v>5</v>
      </c>
      <c r="D54" s="237">
        <v>5</v>
      </c>
      <c r="E54" s="237">
        <v>5</v>
      </c>
      <c r="F54" s="237">
        <v>5</v>
      </c>
      <c r="G54" s="238">
        <f t="shared" si="0"/>
        <v>25</v>
      </c>
      <c r="H54" s="241">
        <v>5</v>
      </c>
      <c r="I54" s="241">
        <v>5</v>
      </c>
      <c r="J54" s="241">
        <v>5</v>
      </c>
      <c r="K54" s="241">
        <v>5</v>
      </c>
      <c r="L54" s="238">
        <f t="shared" si="1"/>
        <v>5</v>
      </c>
      <c r="M54" s="241">
        <v>5</v>
      </c>
      <c r="N54" s="241">
        <v>5</v>
      </c>
      <c r="O54" s="241">
        <v>5</v>
      </c>
      <c r="P54" s="241">
        <v>5</v>
      </c>
      <c r="Q54" s="238">
        <f t="shared" si="13"/>
        <v>5</v>
      </c>
      <c r="R54" s="237">
        <v>5</v>
      </c>
      <c r="S54" s="237">
        <v>5</v>
      </c>
      <c r="T54" s="237">
        <v>5</v>
      </c>
      <c r="U54" s="237">
        <v>5</v>
      </c>
      <c r="V54" s="238">
        <f t="shared" si="16"/>
        <v>5</v>
      </c>
      <c r="W54" s="237">
        <v>5</v>
      </c>
      <c r="X54" s="237">
        <v>5</v>
      </c>
      <c r="Y54" s="237">
        <v>5</v>
      </c>
      <c r="Z54" s="237">
        <v>5</v>
      </c>
      <c r="AA54" s="238">
        <f t="shared" si="15"/>
        <v>5</v>
      </c>
      <c r="AB54" s="240">
        <v>5</v>
      </c>
      <c r="AC54" s="240">
        <v>5</v>
      </c>
      <c r="AD54" s="240">
        <v>5</v>
      </c>
      <c r="AE54" s="240">
        <v>5</v>
      </c>
      <c r="AF54" s="238">
        <f t="shared" si="5"/>
        <v>5</v>
      </c>
      <c r="AG54" s="238">
        <f t="shared" si="6"/>
        <v>5</v>
      </c>
      <c r="AH54" s="238">
        <f t="shared" si="7"/>
        <v>15</v>
      </c>
      <c r="AI54" s="237">
        <v>16</v>
      </c>
      <c r="AJ54" s="237">
        <v>4</v>
      </c>
      <c r="AK54" s="237">
        <v>11</v>
      </c>
      <c r="AL54" s="237">
        <v>10</v>
      </c>
      <c r="AM54" s="238">
        <f t="shared" si="8"/>
        <v>36.9</v>
      </c>
      <c r="AN54" s="237">
        <v>13</v>
      </c>
      <c r="AO54" s="237">
        <v>5</v>
      </c>
      <c r="AP54" s="238">
        <f t="shared" si="9"/>
        <v>7.2</v>
      </c>
      <c r="AQ54" s="237">
        <v>5</v>
      </c>
      <c r="AR54" s="237">
        <v>5</v>
      </c>
      <c r="AS54" s="237">
        <v>7</v>
      </c>
      <c r="AT54" s="238">
        <f t="shared" si="10"/>
        <v>3.4000000000000004</v>
      </c>
      <c r="AU54" s="238">
        <f t="shared" si="11"/>
        <v>47.5</v>
      </c>
      <c r="AV54" s="238">
        <f t="shared" si="14"/>
        <v>87.5</v>
      </c>
    </row>
    <row r="55" spans="1:48" ht="15.75" x14ac:dyDescent="0.25">
      <c r="A55" s="237">
        <v>53</v>
      </c>
      <c r="B55" s="242" t="s">
        <v>2108</v>
      </c>
      <c r="C55" s="237">
        <v>5</v>
      </c>
      <c r="D55" s="237">
        <v>5</v>
      </c>
      <c r="E55" s="237">
        <v>5</v>
      </c>
      <c r="F55" s="237">
        <v>5</v>
      </c>
      <c r="G55" s="238">
        <f t="shared" si="0"/>
        <v>25</v>
      </c>
      <c r="H55" s="241">
        <v>5</v>
      </c>
      <c r="I55" s="241">
        <v>5</v>
      </c>
      <c r="J55" s="241">
        <v>5</v>
      </c>
      <c r="K55" s="241">
        <v>5</v>
      </c>
      <c r="L55" s="238">
        <f t="shared" si="1"/>
        <v>5</v>
      </c>
      <c r="M55" s="241">
        <v>5</v>
      </c>
      <c r="N55" s="241">
        <v>5</v>
      </c>
      <c r="O55" s="241">
        <v>5</v>
      </c>
      <c r="P55" s="241">
        <v>5</v>
      </c>
      <c r="Q55" s="238">
        <f t="shared" si="13"/>
        <v>5</v>
      </c>
      <c r="R55" s="237">
        <v>5</v>
      </c>
      <c r="S55" s="237">
        <v>5</v>
      </c>
      <c r="T55" s="237">
        <v>5</v>
      </c>
      <c r="U55" s="237">
        <v>5</v>
      </c>
      <c r="V55" s="238">
        <f t="shared" si="16"/>
        <v>5</v>
      </c>
      <c r="W55" s="237">
        <v>5</v>
      </c>
      <c r="X55" s="237">
        <v>5</v>
      </c>
      <c r="Y55" s="237">
        <v>5</v>
      </c>
      <c r="Z55" s="237">
        <v>5</v>
      </c>
      <c r="AA55" s="238">
        <f t="shared" si="15"/>
        <v>5</v>
      </c>
      <c r="AB55" s="240">
        <v>5</v>
      </c>
      <c r="AC55" s="240">
        <v>5</v>
      </c>
      <c r="AD55" s="240">
        <v>5</v>
      </c>
      <c r="AE55" s="240">
        <v>5</v>
      </c>
      <c r="AF55" s="238">
        <f t="shared" si="5"/>
        <v>5</v>
      </c>
      <c r="AG55" s="238">
        <f t="shared" si="6"/>
        <v>5</v>
      </c>
      <c r="AH55" s="238">
        <f t="shared" si="7"/>
        <v>15</v>
      </c>
      <c r="AI55" s="237">
        <v>14</v>
      </c>
      <c r="AJ55" s="237">
        <v>5</v>
      </c>
      <c r="AK55" s="237">
        <v>11</v>
      </c>
      <c r="AL55" s="237">
        <v>8</v>
      </c>
      <c r="AM55" s="238">
        <f t="shared" si="8"/>
        <v>34.200000000000003</v>
      </c>
      <c r="AN55" s="237">
        <v>19</v>
      </c>
      <c r="AO55" s="237">
        <v>5</v>
      </c>
      <c r="AP55" s="238">
        <f t="shared" si="9"/>
        <v>9.6000000000000014</v>
      </c>
      <c r="AQ55" s="237">
        <v>6</v>
      </c>
      <c r="AR55" s="237">
        <v>6</v>
      </c>
      <c r="AS55" s="237">
        <v>6</v>
      </c>
      <c r="AT55" s="238">
        <f t="shared" si="10"/>
        <v>3.6</v>
      </c>
      <c r="AU55" s="238">
        <f t="shared" si="11"/>
        <v>47.400000000000006</v>
      </c>
      <c r="AV55" s="238">
        <f t="shared" si="14"/>
        <v>87.4</v>
      </c>
    </row>
    <row r="56" spans="1:48" ht="15.75" x14ac:dyDescent="0.25">
      <c r="A56" s="237">
        <v>54</v>
      </c>
      <c r="B56" s="242" t="s">
        <v>2109</v>
      </c>
      <c r="C56" s="237">
        <v>5</v>
      </c>
      <c r="D56" s="237">
        <v>5</v>
      </c>
      <c r="E56" s="237">
        <v>5</v>
      </c>
      <c r="F56" s="237">
        <v>5</v>
      </c>
      <c r="G56" s="238">
        <f t="shared" si="0"/>
        <v>25</v>
      </c>
      <c r="H56" s="241">
        <v>5</v>
      </c>
      <c r="I56" s="241">
        <v>5</v>
      </c>
      <c r="J56" s="241">
        <v>5</v>
      </c>
      <c r="K56" s="241">
        <v>5</v>
      </c>
      <c r="L56" s="238">
        <f t="shared" si="1"/>
        <v>5</v>
      </c>
      <c r="M56" s="241">
        <v>5</v>
      </c>
      <c r="N56" s="241">
        <v>5</v>
      </c>
      <c r="O56" s="241">
        <v>5</v>
      </c>
      <c r="P56" s="241">
        <v>5</v>
      </c>
      <c r="Q56" s="238">
        <f t="shared" si="13"/>
        <v>5</v>
      </c>
      <c r="R56" s="237">
        <v>5</v>
      </c>
      <c r="S56" s="237">
        <v>5</v>
      </c>
      <c r="T56" s="237">
        <v>5</v>
      </c>
      <c r="U56" s="237">
        <v>5</v>
      </c>
      <c r="V56" s="238">
        <f t="shared" si="16"/>
        <v>5</v>
      </c>
      <c r="W56" s="237">
        <v>5</v>
      </c>
      <c r="X56" s="237">
        <v>5</v>
      </c>
      <c r="Y56" s="237">
        <v>5</v>
      </c>
      <c r="Z56" s="237">
        <v>5</v>
      </c>
      <c r="AA56" s="238">
        <f t="shared" si="15"/>
        <v>5</v>
      </c>
      <c r="AB56" s="240">
        <v>5</v>
      </c>
      <c r="AC56" s="240">
        <v>5</v>
      </c>
      <c r="AD56" s="240">
        <v>5</v>
      </c>
      <c r="AE56" s="240">
        <v>5</v>
      </c>
      <c r="AF56" s="238">
        <f t="shared" si="5"/>
        <v>5</v>
      </c>
      <c r="AG56" s="238">
        <f t="shared" si="6"/>
        <v>5</v>
      </c>
      <c r="AH56" s="238">
        <f t="shared" si="7"/>
        <v>15</v>
      </c>
      <c r="AI56" s="237">
        <v>16</v>
      </c>
      <c r="AJ56" s="237">
        <v>5</v>
      </c>
      <c r="AK56" s="237">
        <v>9</v>
      </c>
      <c r="AL56" s="237">
        <v>8</v>
      </c>
      <c r="AM56" s="238">
        <f t="shared" si="8"/>
        <v>34.200000000000003</v>
      </c>
      <c r="AN56" s="237">
        <v>18</v>
      </c>
      <c r="AO56" s="237">
        <v>5</v>
      </c>
      <c r="AP56" s="238">
        <f t="shared" si="9"/>
        <v>9.2000000000000011</v>
      </c>
      <c r="AQ56" s="237">
        <v>6</v>
      </c>
      <c r="AR56" s="237">
        <v>7</v>
      </c>
      <c r="AS56" s="237">
        <v>7</v>
      </c>
      <c r="AT56" s="238">
        <f t="shared" si="10"/>
        <v>4</v>
      </c>
      <c r="AU56" s="238">
        <f t="shared" si="11"/>
        <v>47.400000000000006</v>
      </c>
      <c r="AV56" s="238">
        <f t="shared" si="14"/>
        <v>87.4</v>
      </c>
    </row>
    <row r="57" spans="1:48" ht="15.75" x14ac:dyDescent="0.25">
      <c r="A57" s="237">
        <v>55</v>
      </c>
      <c r="B57" s="242" t="s">
        <v>2110</v>
      </c>
      <c r="C57" s="237">
        <v>4</v>
      </c>
      <c r="D57" s="237">
        <v>4</v>
      </c>
      <c r="E57" s="237">
        <v>5</v>
      </c>
      <c r="F57" s="237">
        <v>5</v>
      </c>
      <c r="G57" s="238">
        <f t="shared" si="0"/>
        <v>22.5</v>
      </c>
      <c r="H57" s="239">
        <v>3</v>
      </c>
      <c r="I57" s="239">
        <v>5</v>
      </c>
      <c r="J57" s="239">
        <v>5</v>
      </c>
      <c r="K57" s="239">
        <v>5</v>
      </c>
      <c r="L57" s="238">
        <f t="shared" si="1"/>
        <v>4.5</v>
      </c>
      <c r="M57" s="239">
        <v>5</v>
      </c>
      <c r="N57" s="239">
        <v>4</v>
      </c>
      <c r="O57" s="239">
        <v>5</v>
      </c>
      <c r="P57" s="239">
        <v>5</v>
      </c>
      <c r="Q57" s="238">
        <f t="shared" si="13"/>
        <v>4.75</v>
      </c>
      <c r="R57" s="237">
        <v>5</v>
      </c>
      <c r="S57" s="237">
        <v>5</v>
      </c>
      <c r="T57" s="237">
        <v>5</v>
      </c>
      <c r="U57" s="237">
        <v>5</v>
      </c>
      <c r="V57" s="238">
        <f t="shared" si="16"/>
        <v>5</v>
      </c>
      <c r="W57" s="237">
        <v>3</v>
      </c>
      <c r="X57" s="237">
        <v>5</v>
      </c>
      <c r="Y57" s="237">
        <v>5</v>
      </c>
      <c r="Z57" s="237">
        <v>5</v>
      </c>
      <c r="AA57" s="238">
        <f t="shared" si="15"/>
        <v>4.5</v>
      </c>
      <c r="AB57" s="240">
        <v>4</v>
      </c>
      <c r="AC57" s="240">
        <v>5</v>
      </c>
      <c r="AD57" s="240">
        <v>5</v>
      </c>
      <c r="AE57" s="240">
        <v>4</v>
      </c>
      <c r="AF57" s="238">
        <f t="shared" si="5"/>
        <v>4.5</v>
      </c>
      <c r="AG57" s="238">
        <f t="shared" si="6"/>
        <v>4.6500000000000004</v>
      </c>
      <c r="AH57" s="238">
        <f t="shared" si="7"/>
        <v>13.950000000000001</v>
      </c>
      <c r="AI57" s="237">
        <v>17</v>
      </c>
      <c r="AJ57" s="237">
        <v>5</v>
      </c>
      <c r="AK57" s="237">
        <v>11</v>
      </c>
      <c r="AL57" s="237">
        <v>10</v>
      </c>
      <c r="AM57" s="238">
        <f t="shared" si="8"/>
        <v>38.700000000000003</v>
      </c>
      <c r="AN57" s="237">
        <v>17</v>
      </c>
      <c r="AO57" s="237">
        <v>5</v>
      </c>
      <c r="AP57" s="238">
        <f t="shared" si="9"/>
        <v>8.8000000000000007</v>
      </c>
      <c r="AQ57" s="237">
        <v>3</v>
      </c>
      <c r="AR57" s="237">
        <v>6</v>
      </c>
      <c r="AS57" s="237">
        <v>8</v>
      </c>
      <c r="AT57" s="238">
        <f t="shared" si="10"/>
        <v>3.4000000000000004</v>
      </c>
      <c r="AU57" s="238">
        <f t="shared" si="11"/>
        <v>50.9</v>
      </c>
      <c r="AV57" s="238">
        <f t="shared" si="14"/>
        <v>87.35</v>
      </c>
    </row>
    <row r="58" spans="1:48" ht="15.75" x14ac:dyDescent="0.25">
      <c r="A58" s="237">
        <v>56</v>
      </c>
      <c r="B58" s="242" t="s">
        <v>2111</v>
      </c>
      <c r="C58" s="237">
        <v>5</v>
      </c>
      <c r="D58" s="237">
        <v>5</v>
      </c>
      <c r="E58" s="237">
        <v>5</v>
      </c>
      <c r="F58" s="237">
        <v>5</v>
      </c>
      <c r="G58" s="238">
        <f t="shared" si="0"/>
        <v>25</v>
      </c>
      <c r="H58" s="239">
        <v>5</v>
      </c>
      <c r="I58" s="239">
        <v>5</v>
      </c>
      <c r="J58" s="239">
        <v>5</v>
      </c>
      <c r="K58" s="239">
        <v>5</v>
      </c>
      <c r="L58" s="238">
        <f t="shared" si="1"/>
        <v>5</v>
      </c>
      <c r="M58" s="239">
        <v>5</v>
      </c>
      <c r="N58" s="239">
        <v>5</v>
      </c>
      <c r="O58" s="239">
        <v>5</v>
      </c>
      <c r="P58" s="239">
        <v>5</v>
      </c>
      <c r="Q58" s="238">
        <f t="shared" si="13"/>
        <v>5</v>
      </c>
      <c r="R58" s="237">
        <v>5</v>
      </c>
      <c r="S58" s="237">
        <v>5</v>
      </c>
      <c r="T58" s="237">
        <v>5</v>
      </c>
      <c r="U58" s="237">
        <v>5</v>
      </c>
      <c r="V58" s="238">
        <f t="shared" si="16"/>
        <v>5</v>
      </c>
      <c r="W58" s="237">
        <v>5</v>
      </c>
      <c r="X58" s="237">
        <v>5</v>
      </c>
      <c r="Y58" s="237">
        <v>5</v>
      </c>
      <c r="Z58" s="237">
        <v>5</v>
      </c>
      <c r="AA58" s="238">
        <f t="shared" si="15"/>
        <v>5</v>
      </c>
      <c r="AB58" s="240">
        <v>5</v>
      </c>
      <c r="AC58" s="240">
        <v>5</v>
      </c>
      <c r="AD58" s="240">
        <v>5</v>
      </c>
      <c r="AE58" s="240">
        <v>5</v>
      </c>
      <c r="AF58" s="238">
        <f t="shared" si="5"/>
        <v>5</v>
      </c>
      <c r="AG58" s="238">
        <f t="shared" si="6"/>
        <v>5</v>
      </c>
      <c r="AH58" s="238">
        <f t="shared" si="7"/>
        <v>15</v>
      </c>
      <c r="AI58" s="237">
        <v>13</v>
      </c>
      <c r="AJ58" s="237">
        <v>5</v>
      </c>
      <c r="AK58" s="237">
        <v>10</v>
      </c>
      <c r="AL58" s="237">
        <v>9</v>
      </c>
      <c r="AM58" s="238">
        <f t="shared" si="8"/>
        <v>33.300000000000004</v>
      </c>
      <c r="AN58" s="237">
        <v>20</v>
      </c>
      <c r="AO58" s="237">
        <v>5</v>
      </c>
      <c r="AP58" s="238">
        <f t="shared" si="9"/>
        <v>10</v>
      </c>
      <c r="AQ58" s="237">
        <v>7</v>
      </c>
      <c r="AR58" s="237">
        <v>8</v>
      </c>
      <c r="AS58" s="237">
        <v>4</v>
      </c>
      <c r="AT58" s="238">
        <f t="shared" si="10"/>
        <v>3.8000000000000003</v>
      </c>
      <c r="AU58" s="238">
        <f t="shared" si="11"/>
        <v>47.1</v>
      </c>
      <c r="AV58" s="238">
        <f t="shared" si="14"/>
        <v>87.1</v>
      </c>
    </row>
    <row r="59" spans="1:48" ht="15.75" x14ac:dyDescent="0.25">
      <c r="A59" s="237">
        <v>57</v>
      </c>
      <c r="B59" s="242" t="s">
        <v>2112</v>
      </c>
      <c r="C59" s="237">
        <v>5</v>
      </c>
      <c r="D59" s="237">
        <v>5</v>
      </c>
      <c r="E59" s="237">
        <v>5</v>
      </c>
      <c r="F59" s="237">
        <v>5</v>
      </c>
      <c r="G59" s="238">
        <f t="shared" si="0"/>
        <v>25</v>
      </c>
      <c r="H59" s="241">
        <v>5</v>
      </c>
      <c r="I59" s="241">
        <v>5</v>
      </c>
      <c r="J59" s="241">
        <v>5</v>
      </c>
      <c r="K59" s="241">
        <v>5</v>
      </c>
      <c r="L59" s="238">
        <f t="shared" si="1"/>
        <v>5</v>
      </c>
      <c r="M59" s="241">
        <v>5</v>
      </c>
      <c r="N59" s="241">
        <v>5</v>
      </c>
      <c r="O59" s="241">
        <v>5</v>
      </c>
      <c r="P59" s="241">
        <v>5</v>
      </c>
      <c r="Q59" s="238">
        <f t="shared" si="13"/>
        <v>5</v>
      </c>
      <c r="R59" s="237">
        <v>5</v>
      </c>
      <c r="S59" s="237">
        <v>5</v>
      </c>
      <c r="T59" s="237">
        <v>5</v>
      </c>
      <c r="U59" s="237">
        <v>5</v>
      </c>
      <c r="V59" s="238">
        <f t="shared" si="16"/>
        <v>5</v>
      </c>
      <c r="W59" s="237">
        <v>5</v>
      </c>
      <c r="X59" s="237">
        <v>5</v>
      </c>
      <c r="Y59" s="237">
        <v>5</v>
      </c>
      <c r="Z59" s="237">
        <v>4</v>
      </c>
      <c r="AA59" s="238">
        <f t="shared" si="15"/>
        <v>4.75</v>
      </c>
      <c r="AB59" s="240">
        <v>5</v>
      </c>
      <c r="AC59" s="240">
        <v>5</v>
      </c>
      <c r="AD59" s="240">
        <v>5</v>
      </c>
      <c r="AE59" s="240">
        <v>5</v>
      </c>
      <c r="AF59" s="238">
        <f t="shared" si="5"/>
        <v>5</v>
      </c>
      <c r="AG59" s="238">
        <f t="shared" si="6"/>
        <v>4.95</v>
      </c>
      <c r="AH59" s="238">
        <f t="shared" si="7"/>
        <v>14.850000000000001</v>
      </c>
      <c r="AI59" s="237">
        <v>16</v>
      </c>
      <c r="AJ59" s="237">
        <v>4</v>
      </c>
      <c r="AK59" s="237">
        <v>10</v>
      </c>
      <c r="AL59" s="237">
        <v>10</v>
      </c>
      <c r="AM59" s="238">
        <f t="shared" si="8"/>
        <v>36</v>
      </c>
      <c r="AN59" s="237">
        <v>15</v>
      </c>
      <c r="AO59" s="237">
        <v>4</v>
      </c>
      <c r="AP59" s="238">
        <f t="shared" si="9"/>
        <v>7.6000000000000005</v>
      </c>
      <c r="AQ59" s="237">
        <v>5</v>
      </c>
      <c r="AR59" s="237">
        <v>7</v>
      </c>
      <c r="AS59" s="237">
        <v>6</v>
      </c>
      <c r="AT59" s="238">
        <f t="shared" si="10"/>
        <v>3.6</v>
      </c>
      <c r="AU59" s="238">
        <f t="shared" si="11"/>
        <v>47.2</v>
      </c>
      <c r="AV59" s="238">
        <f t="shared" si="14"/>
        <v>87.050000000000011</v>
      </c>
    </row>
    <row r="60" spans="1:48" ht="15.75" x14ac:dyDescent="0.25">
      <c r="A60" s="237">
        <v>58</v>
      </c>
      <c r="B60" s="242" t="s">
        <v>2113</v>
      </c>
      <c r="C60" s="237">
        <v>5</v>
      </c>
      <c r="D60" s="237">
        <v>5</v>
      </c>
      <c r="E60" s="237">
        <v>5</v>
      </c>
      <c r="F60" s="237">
        <v>5</v>
      </c>
      <c r="G60" s="238">
        <f t="shared" si="0"/>
        <v>25</v>
      </c>
      <c r="H60" s="241">
        <v>5</v>
      </c>
      <c r="I60" s="241">
        <v>5</v>
      </c>
      <c r="J60" s="241">
        <v>5</v>
      </c>
      <c r="K60" s="241">
        <v>5</v>
      </c>
      <c r="L60" s="238">
        <f t="shared" si="1"/>
        <v>5</v>
      </c>
      <c r="M60" s="241">
        <v>5</v>
      </c>
      <c r="N60" s="241">
        <v>5</v>
      </c>
      <c r="O60" s="241">
        <v>5</v>
      </c>
      <c r="P60" s="241">
        <v>5</v>
      </c>
      <c r="Q60" s="238">
        <f t="shared" si="13"/>
        <v>5</v>
      </c>
      <c r="R60" s="237">
        <v>5</v>
      </c>
      <c r="S60" s="237">
        <v>5</v>
      </c>
      <c r="T60" s="237">
        <v>5</v>
      </c>
      <c r="U60" s="237">
        <v>5</v>
      </c>
      <c r="V60" s="238">
        <f t="shared" si="16"/>
        <v>5</v>
      </c>
      <c r="W60" s="237">
        <v>5</v>
      </c>
      <c r="X60" s="237">
        <v>5</v>
      </c>
      <c r="Y60" s="237">
        <v>5</v>
      </c>
      <c r="Z60" s="237">
        <v>5</v>
      </c>
      <c r="AA60" s="238">
        <f t="shared" si="15"/>
        <v>5</v>
      </c>
      <c r="AB60" s="240">
        <v>5</v>
      </c>
      <c r="AC60" s="240">
        <v>5</v>
      </c>
      <c r="AD60" s="240">
        <v>5</v>
      </c>
      <c r="AE60" s="240">
        <v>5</v>
      </c>
      <c r="AF60" s="238">
        <f t="shared" si="5"/>
        <v>5</v>
      </c>
      <c r="AG60" s="238">
        <f t="shared" si="6"/>
        <v>5</v>
      </c>
      <c r="AH60" s="238">
        <f t="shared" si="7"/>
        <v>15</v>
      </c>
      <c r="AI60" s="237">
        <v>16</v>
      </c>
      <c r="AJ60" s="237">
        <v>5</v>
      </c>
      <c r="AK60" s="237">
        <v>9</v>
      </c>
      <c r="AL60" s="237">
        <v>8</v>
      </c>
      <c r="AM60" s="238">
        <f t="shared" si="8"/>
        <v>34.200000000000003</v>
      </c>
      <c r="AN60" s="237">
        <v>17</v>
      </c>
      <c r="AO60" s="237">
        <v>5</v>
      </c>
      <c r="AP60" s="238">
        <f t="shared" si="9"/>
        <v>8.8000000000000007</v>
      </c>
      <c r="AQ60" s="237">
        <v>7</v>
      </c>
      <c r="AR60" s="237">
        <v>6</v>
      </c>
      <c r="AS60" s="237">
        <v>7</v>
      </c>
      <c r="AT60" s="238">
        <f t="shared" si="10"/>
        <v>4</v>
      </c>
      <c r="AU60" s="238">
        <f t="shared" si="11"/>
        <v>47</v>
      </c>
      <c r="AV60" s="238">
        <f t="shared" si="14"/>
        <v>87</v>
      </c>
    </row>
    <row r="61" spans="1:48" ht="15.75" x14ac:dyDescent="0.25">
      <c r="A61" s="237">
        <v>59</v>
      </c>
      <c r="B61" s="242" t="s">
        <v>2114</v>
      </c>
      <c r="C61" s="237">
        <v>5</v>
      </c>
      <c r="D61" s="237">
        <v>5</v>
      </c>
      <c r="E61" s="237">
        <v>5</v>
      </c>
      <c r="F61" s="237">
        <v>4</v>
      </c>
      <c r="G61" s="238">
        <f t="shared" si="0"/>
        <v>23.75</v>
      </c>
      <c r="H61" s="241">
        <v>5</v>
      </c>
      <c r="I61" s="241">
        <v>4</v>
      </c>
      <c r="J61" s="241">
        <v>4</v>
      </c>
      <c r="K61" s="241">
        <v>4</v>
      </c>
      <c r="L61" s="238">
        <f t="shared" si="1"/>
        <v>4.25</v>
      </c>
      <c r="M61" s="241">
        <v>5</v>
      </c>
      <c r="N61" s="241">
        <v>5</v>
      </c>
      <c r="O61" s="241">
        <v>5</v>
      </c>
      <c r="P61" s="241">
        <v>4</v>
      </c>
      <c r="Q61" s="238">
        <f t="shared" si="13"/>
        <v>4.75</v>
      </c>
      <c r="R61" s="237">
        <v>5</v>
      </c>
      <c r="S61" s="237">
        <v>5</v>
      </c>
      <c r="T61" s="237">
        <v>5</v>
      </c>
      <c r="U61" s="237">
        <v>4</v>
      </c>
      <c r="V61" s="238">
        <f t="shared" si="16"/>
        <v>4.75</v>
      </c>
      <c r="W61" s="237">
        <v>5</v>
      </c>
      <c r="X61" s="237">
        <v>5</v>
      </c>
      <c r="Y61" s="237">
        <v>5</v>
      </c>
      <c r="Z61" s="237">
        <v>5</v>
      </c>
      <c r="AA61" s="238">
        <f t="shared" si="15"/>
        <v>5</v>
      </c>
      <c r="AB61" s="240">
        <v>5</v>
      </c>
      <c r="AC61" s="240">
        <v>5</v>
      </c>
      <c r="AD61" s="240">
        <v>4</v>
      </c>
      <c r="AE61" s="240">
        <v>3</v>
      </c>
      <c r="AF61" s="238">
        <f t="shared" si="5"/>
        <v>4.25</v>
      </c>
      <c r="AG61" s="238">
        <f t="shared" si="6"/>
        <v>4.5999999999999996</v>
      </c>
      <c r="AH61" s="238">
        <f t="shared" si="7"/>
        <v>13.799999999999999</v>
      </c>
      <c r="AI61" s="237">
        <v>18</v>
      </c>
      <c r="AJ61" s="237">
        <v>4</v>
      </c>
      <c r="AK61" s="237">
        <v>10</v>
      </c>
      <c r="AL61" s="237">
        <v>9</v>
      </c>
      <c r="AM61" s="238">
        <f t="shared" si="8"/>
        <v>36.9</v>
      </c>
      <c r="AN61" s="237">
        <v>18</v>
      </c>
      <c r="AO61" s="237">
        <v>5</v>
      </c>
      <c r="AP61" s="238">
        <f t="shared" si="9"/>
        <v>9.2000000000000011</v>
      </c>
      <c r="AQ61" s="237">
        <v>4</v>
      </c>
      <c r="AR61" s="237">
        <v>7</v>
      </c>
      <c r="AS61" s="237">
        <v>5</v>
      </c>
      <c r="AT61" s="238">
        <f t="shared" si="10"/>
        <v>3.2</v>
      </c>
      <c r="AU61" s="238">
        <f t="shared" si="11"/>
        <v>49.300000000000004</v>
      </c>
      <c r="AV61" s="238">
        <f t="shared" si="14"/>
        <v>86.85</v>
      </c>
    </row>
    <row r="62" spans="1:48" ht="15.75" x14ac:dyDescent="0.25">
      <c r="A62" s="237">
        <v>60</v>
      </c>
      <c r="B62" s="242" t="s">
        <v>2115</v>
      </c>
      <c r="C62" s="237">
        <v>5</v>
      </c>
      <c r="D62" s="237">
        <v>5</v>
      </c>
      <c r="E62" s="237">
        <v>5</v>
      </c>
      <c r="F62" s="237">
        <v>5</v>
      </c>
      <c r="G62" s="238">
        <f t="shared" si="0"/>
        <v>25</v>
      </c>
      <c r="H62" s="241">
        <v>5</v>
      </c>
      <c r="I62" s="241">
        <v>4</v>
      </c>
      <c r="J62" s="241">
        <v>4</v>
      </c>
      <c r="K62" s="241">
        <v>4</v>
      </c>
      <c r="L62" s="238">
        <f t="shared" si="1"/>
        <v>4.25</v>
      </c>
      <c r="M62" s="241">
        <v>5</v>
      </c>
      <c r="N62" s="241">
        <v>5</v>
      </c>
      <c r="O62" s="241">
        <v>5</v>
      </c>
      <c r="P62" s="241">
        <v>5</v>
      </c>
      <c r="Q62" s="238">
        <f t="shared" si="13"/>
        <v>5</v>
      </c>
      <c r="R62" s="237">
        <v>5</v>
      </c>
      <c r="S62" s="237">
        <v>5</v>
      </c>
      <c r="T62" s="237">
        <v>5</v>
      </c>
      <c r="U62" s="237">
        <v>5</v>
      </c>
      <c r="V62" s="238">
        <f t="shared" si="16"/>
        <v>5</v>
      </c>
      <c r="W62" s="237">
        <v>5</v>
      </c>
      <c r="X62" s="237">
        <v>5</v>
      </c>
      <c r="Y62" s="237">
        <v>4</v>
      </c>
      <c r="Z62" s="237">
        <v>4</v>
      </c>
      <c r="AA62" s="238">
        <f t="shared" si="15"/>
        <v>4.5</v>
      </c>
      <c r="AB62" s="240">
        <v>5</v>
      </c>
      <c r="AC62" s="240">
        <v>5</v>
      </c>
      <c r="AD62" s="240">
        <v>5</v>
      </c>
      <c r="AE62" s="240">
        <v>5</v>
      </c>
      <c r="AF62" s="238">
        <f t="shared" si="5"/>
        <v>5</v>
      </c>
      <c r="AG62" s="238">
        <f t="shared" si="6"/>
        <v>4.75</v>
      </c>
      <c r="AH62" s="238">
        <f t="shared" si="7"/>
        <v>14.25</v>
      </c>
      <c r="AI62" s="237">
        <v>16</v>
      </c>
      <c r="AJ62" s="237">
        <v>5</v>
      </c>
      <c r="AK62" s="237">
        <v>11</v>
      </c>
      <c r="AL62" s="237">
        <v>8</v>
      </c>
      <c r="AM62" s="238">
        <f t="shared" si="8"/>
        <v>36</v>
      </c>
      <c r="AN62" s="237">
        <v>14</v>
      </c>
      <c r="AO62" s="237">
        <v>5</v>
      </c>
      <c r="AP62" s="238">
        <f t="shared" si="9"/>
        <v>7.6000000000000005</v>
      </c>
      <c r="AQ62" s="237">
        <v>8</v>
      </c>
      <c r="AR62" s="237">
        <v>6</v>
      </c>
      <c r="AS62" s="237">
        <v>6</v>
      </c>
      <c r="AT62" s="238">
        <f t="shared" si="10"/>
        <v>4</v>
      </c>
      <c r="AU62" s="238">
        <f t="shared" si="11"/>
        <v>47.6</v>
      </c>
      <c r="AV62" s="238">
        <f t="shared" si="14"/>
        <v>86.85</v>
      </c>
    </row>
    <row r="63" spans="1:48" ht="15.75" x14ac:dyDescent="0.25">
      <c r="A63" s="237">
        <v>61</v>
      </c>
      <c r="B63" s="242" t="s">
        <v>2116</v>
      </c>
      <c r="C63" s="237">
        <v>5</v>
      </c>
      <c r="D63" s="237">
        <v>5</v>
      </c>
      <c r="E63" s="237">
        <v>5</v>
      </c>
      <c r="F63" s="237">
        <v>5</v>
      </c>
      <c r="G63" s="238">
        <f t="shared" si="0"/>
        <v>25</v>
      </c>
      <c r="H63" s="239">
        <v>5</v>
      </c>
      <c r="I63" s="239">
        <v>5</v>
      </c>
      <c r="J63" s="239">
        <v>5</v>
      </c>
      <c r="K63" s="239">
        <v>5</v>
      </c>
      <c r="L63" s="238">
        <f t="shared" si="1"/>
        <v>5</v>
      </c>
      <c r="M63" s="239">
        <v>5</v>
      </c>
      <c r="N63" s="239">
        <v>5</v>
      </c>
      <c r="O63" s="239">
        <v>5</v>
      </c>
      <c r="P63" s="239">
        <v>5</v>
      </c>
      <c r="Q63" s="238">
        <f t="shared" si="13"/>
        <v>5</v>
      </c>
      <c r="R63" s="237">
        <v>5</v>
      </c>
      <c r="S63" s="237">
        <v>5</v>
      </c>
      <c r="T63" s="237">
        <v>4</v>
      </c>
      <c r="U63" s="237">
        <v>5</v>
      </c>
      <c r="V63" s="238">
        <f t="shared" si="16"/>
        <v>4.75</v>
      </c>
      <c r="W63" s="237">
        <v>5</v>
      </c>
      <c r="X63" s="237">
        <v>4</v>
      </c>
      <c r="Y63" s="237">
        <v>5</v>
      </c>
      <c r="Z63" s="237">
        <v>4</v>
      </c>
      <c r="AA63" s="238">
        <f t="shared" si="15"/>
        <v>4.5</v>
      </c>
      <c r="AB63" s="240">
        <v>5</v>
      </c>
      <c r="AC63" s="240">
        <v>5</v>
      </c>
      <c r="AD63" s="240">
        <v>5</v>
      </c>
      <c r="AE63" s="240">
        <v>4</v>
      </c>
      <c r="AF63" s="238">
        <f t="shared" si="5"/>
        <v>4.75</v>
      </c>
      <c r="AG63" s="238">
        <f t="shared" si="6"/>
        <v>4.8</v>
      </c>
      <c r="AH63" s="238">
        <f t="shared" si="7"/>
        <v>14.399999999999999</v>
      </c>
      <c r="AI63" s="237">
        <v>15</v>
      </c>
      <c r="AJ63" s="237">
        <v>5</v>
      </c>
      <c r="AK63" s="237">
        <v>9</v>
      </c>
      <c r="AL63" s="237">
        <v>10</v>
      </c>
      <c r="AM63" s="238">
        <f t="shared" si="8"/>
        <v>35.1</v>
      </c>
      <c r="AN63" s="237">
        <v>14</v>
      </c>
      <c r="AO63" s="237">
        <v>5</v>
      </c>
      <c r="AP63" s="238">
        <f t="shared" si="9"/>
        <v>7.6000000000000005</v>
      </c>
      <c r="AQ63" s="237">
        <v>6</v>
      </c>
      <c r="AR63" s="237">
        <v>8</v>
      </c>
      <c r="AS63" s="237">
        <v>9</v>
      </c>
      <c r="AT63" s="238">
        <f t="shared" si="10"/>
        <v>4.6000000000000005</v>
      </c>
      <c r="AU63" s="238">
        <f t="shared" si="11"/>
        <v>47.300000000000004</v>
      </c>
      <c r="AV63" s="238">
        <f t="shared" si="14"/>
        <v>86.7</v>
      </c>
    </row>
    <row r="64" spans="1:48" ht="15.75" x14ac:dyDescent="0.25">
      <c r="A64" s="237">
        <v>62</v>
      </c>
      <c r="B64" s="242" t="s">
        <v>2117</v>
      </c>
      <c r="C64" s="237">
        <v>5</v>
      </c>
      <c r="D64" s="237">
        <v>5</v>
      </c>
      <c r="E64" s="237">
        <v>5</v>
      </c>
      <c r="F64" s="237">
        <v>5</v>
      </c>
      <c r="G64" s="238">
        <f t="shared" si="0"/>
        <v>25</v>
      </c>
      <c r="H64" s="239">
        <v>5</v>
      </c>
      <c r="I64" s="239">
        <v>5</v>
      </c>
      <c r="J64" s="239">
        <v>5</v>
      </c>
      <c r="K64" s="239">
        <v>5</v>
      </c>
      <c r="L64" s="238">
        <f t="shared" si="1"/>
        <v>5</v>
      </c>
      <c r="M64" s="239">
        <v>5</v>
      </c>
      <c r="N64" s="239">
        <v>5</v>
      </c>
      <c r="O64" s="239">
        <v>5</v>
      </c>
      <c r="P64" s="239">
        <v>5</v>
      </c>
      <c r="Q64" s="238">
        <f t="shared" si="13"/>
        <v>5</v>
      </c>
      <c r="R64" s="237">
        <v>5</v>
      </c>
      <c r="S64" s="237">
        <v>5</v>
      </c>
      <c r="T64" s="237">
        <v>5</v>
      </c>
      <c r="U64" s="237">
        <v>5</v>
      </c>
      <c r="V64" s="238">
        <f t="shared" si="16"/>
        <v>5</v>
      </c>
      <c r="W64" s="237">
        <v>5</v>
      </c>
      <c r="X64" s="237">
        <v>5</v>
      </c>
      <c r="Y64" s="237">
        <v>5</v>
      </c>
      <c r="Z64" s="237">
        <v>5</v>
      </c>
      <c r="AA64" s="238">
        <f t="shared" si="15"/>
        <v>5</v>
      </c>
      <c r="AB64" s="240">
        <v>5</v>
      </c>
      <c r="AC64" s="240">
        <v>5</v>
      </c>
      <c r="AD64" s="240">
        <v>5</v>
      </c>
      <c r="AE64" s="240">
        <v>5</v>
      </c>
      <c r="AF64" s="238">
        <f t="shared" si="5"/>
        <v>5</v>
      </c>
      <c r="AG64" s="238">
        <f t="shared" si="6"/>
        <v>5</v>
      </c>
      <c r="AH64" s="238">
        <f t="shared" si="7"/>
        <v>15</v>
      </c>
      <c r="AI64" s="237">
        <v>12</v>
      </c>
      <c r="AJ64" s="237">
        <v>5</v>
      </c>
      <c r="AK64" s="237">
        <v>10</v>
      </c>
      <c r="AL64" s="237">
        <v>10</v>
      </c>
      <c r="AM64" s="238">
        <f t="shared" si="8"/>
        <v>33.300000000000004</v>
      </c>
      <c r="AN64" s="237">
        <v>20</v>
      </c>
      <c r="AO64" s="237">
        <v>5</v>
      </c>
      <c r="AP64" s="238">
        <f t="shared" si="9"/>
        <v>10</v>
      </c>
      <c r="AQ64" s="237">
        <v>7</v>
      </c>
      <c r="AR64" s="237">
        <v>6</v>
      </c>
      <c r="AS64" s="237">
        <v>3</v>
      </c>
      <c r="AT64" s="238">
        <f t="shared" si="10"/>
        <v>3.2</v>
      </c>
      <c r="AU64" s="238">
        <f t="shared" si="11"/>
        <v>46.500000000000007</v>
      </c>
      <c r="AV64" s="238">
        <f t="shared" si="14"/>
        <v>86.5</v>
      </c>
    </row>
    <row r="65" spans="1:48" ht="15.75" x14ac:dyDescent="0.25">
      <c r="A65" s="237">
        <v>63</v>
      </c>
      <c r="B65" s="242" t="s">
        <v>2118</v>
      </c>
      <c r="C65" s="237">
        <v>5</v>
      </c>
      <c r="D65" s="237">
        <v>5</v>
      </c>
      <c r="E65" s="237">
        <v>5</v>
      </c>
      <c r="F65" s="237">
        <v>5</v>
      </c>
      <c r="G65" s="238">
        <f t="shared" si="0"/>
        <v>25</v>
      </c>
      <c r="H65" s="241">
        <v>5</v>
      </c>
      <c r="I65" s="241">
        <v>5</v>
      </c>
      <c r="J65" s="241">
        <v>5</v>
      </c>
      <c r="K65" s="241">
        <v>5</v>
      </c>
      <c r="L65" s="238">
        <f t="shared" si="1"/>
        <v>5</v>
      </c>
      <c r="M65" s="241">
        <v>5</v>
      </c>
      <c r="N65" s="241">
        <v>5</v>
      </c>
      <c r="O65" s="241">
        <v>5</v>
      </c>
      <c r="P65" s="241">
        <v>5</v>
      </c>
      <c r="Q65" s="238">
        <f t="shared" si="13"/>
        <v>5</v>
      </c>
      <c r="R65" s="237">
        <v>5</v>
      </c>
      <c r="S65" s="237">
        <v>5</v>
      </c>
      <c r="T65" s="237">
        <v>5</v>
      </c>
      <c r="U65" s="237">
        <v>5</v>
      </c>
      <c r="V65" s="238">
        <f t="shared" si="16"/>
        <v>5</v>
      </c>
      <c r="W65" s="237">
        <v>5</v>
      </c>
      <c r="X65" s="237">
        <v>5</v>
      </c>
      <c r="Y65" s="237">
        <v>5</v>
      </c>
      <c r="Z65" s="237">
        <v>5</v>
      </c>
      <c r="AA65" s="238">
        <f t="shared" si="15"/>
        <v>5</v>
      </c>
      <c r="AB65" s="240">
        <v>5</v>
      </c>
      <c r="AC65" s="240">
        <v>5</v>
      </c>
      <c r="AD65" s="240">
        <v>5</v>
      </c>
      <c r="AE65" s="240">
        <v>5</v>
      </c>
      <c r="AF65" s="238">
        <f t="shared" si="5"/>
        <v>5</v>
      </c>
      <c r="AG65" s="238">
        <f t="shared" si="6"/>
        <v>5</v>
      </c>
      <c r="AH65" s="238">
        <f t="shared" si="7"/>
        <v>15</v>
      </c>
      <c r="AI65" s="237">
        <v>17</v>
      </c>
      <c r="AJ65" s="237">
        <v>5</v>
      </c>
      <c r="AK65" s="237">
        <v>10</v>
      </c>
      <c r="AL65" s="237">
        <v>7</v>
      </c>
      <c r="AM65" s="238">
        <f t="shared" si="8"/>
        <v>35.1</v>
      </c>
      <c r="AN65" s="237">
        <v>16</v>
      </c>
      <c r="AO65" s="237">
        <v>4</v>
      </c>
      <c r="AP65" s="238">
        <f t="shared" si="9"/>
        <v>8</v>
      </c>
      <c r="AQ65" s="237">
        <v>5</v>
      </c>
      <c r="AR65" s="237">
        <v>6</v>
      </c>
      <c r="AS65" s="237">
        <v>5</v>
      </c>
      <c r="AT65" s="238">
        <f t="shared" si="10"/>
        <v>3.2</v>
      </c>
      <c r="AU65" s="238">
        <f t="shared" si="11"/>
        <v>46.300000000000004</v>
      </c>
      <c r="AV65" s="238">
        <f t="shared" si="14"/>
        <v>86.300000000000011</v>
      </c>
    </row>
    <row r="66" spans="1:48" ht="15.75" x14ac:dyDescent="0.25">
      <c r="A66" s="237">
        <v>64</v>
      </c>
      <c r="B66" s="242" t="s">
        <v>2119</v>
      </c>
      <c r="C66" s="237">
        <v>5</v>
      </c>
      <c r="D66" s="237">
        <v>4</v>
      </c>
      <c r="E66" s="237">
        <v>5</v>
      </c>
      <c r="F66" s="237">
        <v>5</v>
      </c>
      <c r="G66" s="238">
        <f t="shared" si="0"/>
        <v>23.75</v>
      </c>
      <c r="H66" s="241">
        <v>5</v>
      </c>
      <c r="I66" s="241">
        <v>5</v>
      </c>
      <c r="J66" s="241">
        <v>4</v>
      </c>
      <c r="K66" s="241">
        <v>5</v>
      </c>
      <c r="L66" s="238">
        <f t="shared" si="1"/>
        <v>4.75</v>
      </c>
      <c r="M66" s="241">
        <v>5</v>
      </c>
      <c r="N66" s="241">
        <v>5</v>
      </c>
      <c r="O66" s="241">
        <v>5</v>
      </c>
      <c r="P66" s="241">
        <v>5</v>
      </c>
      <c r="Q66" s="238">
        <f t="shared" si="13"/>
        <v>5</v>
      </c>
      <c r="R66" s="237">
        <v>4</v>
      </c>
      <c r="S66" s="237">
        <v>4</v>
      </c>
      <c r="T66" s="237">
        <v>5</v>
      </c>
      <c r="U66" s="237">
        <v>5</v>
      </c>
      <c r="V66" s="238">
        <f t="shared" si="16"/>
        <v>4.5</v>
      </c>
      <c r="W66" s="237">
        <v>3</v>
      </c>
      <c r="X66" s="237">
        <v>4</v>
      </c>
      <c r="Y66" s="237">
        <v>5</v>
      </c>
      <c r="Z66" s="237">
        <v>5</v>
      </c>
      <c r="AA66" s="238">
        <f t="shared" si="15"/>
        <v>4.25</v>
      </c>
      <c r="AB66" s="240">
        <v>5</v>
      </c>
      <c r="AC66" s="240">
        <v>4</v>
      </c>
      <c r="AD66" s="240">
        <v>5</v>
      </c>
      <c r="AE66" s="240">
        <v>5</v>
      </c>
      <c r="AF66" s="238">
        <f t="shared" si="5"/>
        <v>4.75</v>
      </c>
      <c r="AG66" s="238">
        <f t="shared" si="6"/>
        <v>4.6500000000000004</v>
      </c>
      <c r="AH66" s="238">
        <f t="shared" si="7"/>
        <v>13.950000000000001</v>
      </c>
      <c r="AI66" s="237">
        <v>19</v>
      </c>
      <c r="AJ66" s="237">
        <v>5</v>
      </c>
      <c r="AK66" s="237">
        <v>7</v>
      </c>
      <c r="AL66" s="237">
        <v>10</v>
      </c>
      <c r="AM66" s="238">
        <f t="shared" si="8"/>
        <v>36.9</v>
      </c>
      <c r="AN66" s="237">
        <v>15</v>
      </c>
      <c r="AO66" s="237">
        <v>5</v>
      </c>
      <c r="AP66" s="238">
        <f t="shared" si="9"/>
        <v>8</v>
      </c>
      <c r="AQ66" s="237">
        <v>6</v>
      </c>
      <c r="AR66" s="237">
        <v>5</v>
      </c>
      <c r="AS66" s="237">
        <v>7</v>
      </c>
      <c r="AT66" s="238">
        <f t="shared" si="10"/>
        <v>3.6</v>
      </c>
      <c r="AU66" s="238">
        <f t="shared" si="11"/>
        <v>48.5</v>
      </c>
      <c r="AV66" s="238">
        <f t="shared" si="14"/>
        <v>86.2</v>
      </c>
    </row>
    <row r="67" spans="1:48" ht="15.75" x14ac:dyDescent="0.25">
      <c r="A67" s="237">
        <v>65</v>
      </c>
      <c r="B67" s="242" t="s">
        <v>2120</v>
      </c>
      <c r="C67" s="237">
        <v>5</v>
      </c>
      <c r="D67" s="237">
        <v>5</v>
      </c>
      <c r="E67" s="237">
        <v>5</v>
      </c>
      <c r="F67" s="237">
        <v>5</v>
      </c>
      <c r="G67" s="238">
        <f t="shared" ref="G67:G130" si="17">AVERAGE(C67:F67)*5</f>
        <v>25</v>
      </c>
      <c r="H67" s="239">
        <v>5</v>
      </c>
      <c r="I67" s="239">
        <v>5</v>
      </c>
      <c r="J67" s="239">
        <v>5</v>
      </c>
      <c r="K67" s="239">
        <v>5</v>
      </c>
      <c r="L67" s="238">
        <f t="shared" ref="L67:L72" si="18">AVERAGE(H67:K67)</f>
        <v>5</v>
      </c>
      <c r="M67" s="239">
        <v>4</v>
      </c>
      <c r="N67" s="239">
        <v>4</v>
      </c>
      <c r="O67" s="239">
        <v>4</v>
      </c>
      <c r="P67" s="239">
        <v>4</v>
      </c>
      <c r="Q67" s="238">
        <f t="shared" si="13"/>
        <v>4</v>
      </c>
      <c r="R67" s="237">
        <v>5</v>
      </c>
      <c r="S67" s="237">
        <v>5</v>
      </c>
      <c r="T67" s="237">
        <v>5</v>
      </c>
      <c r="U67" s="237">
        <v>5</v>
      </c>
      <c r="V67" s="238">
        <f t="shared" si="16"/>
        <v>5</v>
      </c>
      <c r="W67" s="237">
        <v>5</v>
      </c>
      <c r="X67" s="237">
        <v>5</v>
      </c>
      <c r="Y67" s="237">
        <v>5</v>
      </c>
      <c r="Z67" s="237">
        <v>5</v>
      </c>
      <c r="AA67" s="238">
        <f t="shared" si="15"/>
        <v>5</v>
      </c>
      <c r="AB67" s="240">
        <v>5</v>
      </c>
      <c r="AC67" s="240">
        <v>5</v>
      </c>
      <c r="AD67" s="240">
        <v>5</v>
      </c>
      <c r="AE67" s="240">
        <v>5</v>
      </c>
      <c r="AF67" s="238">
        <f t="shared" ref="AF67:AF130" si="19">AVERAGE(AB67:AE67)</f>
        <v>5</v>
      </c>
      <c r="AG67" s="238">
        <f t="shared" ref="AG67:AG130" si="20">AVERAGE(V67,AA67,AF67,L67,Q67)</f>
        <v>4.8</v>
      </c>
      <c r="AH67" s="238">
        <f t="shared" ref="AH67:AH130" si="21">((L67+Q67+V67+AA67+AF67)/5)*3</f>
        <v>14.399999999999999</v>
      </c>
      <c r="AI67" s="237">
        <v>10</v>
      </c>
      <c r="AJ67" s="237">
        <v>5</v>
      </c>
      <c r="AK67" s="237">
        <v>11</v>
      </c>
      <c r="AL67" s="237">
        <v>12</v>
      </c>
      <c r="AM67" s="238">
        <f t="shared" ref="AM67:AM130" si="22">(AI67+AJ67+AK67+AL67)*0.9</f>
        <v>34.200000000000003</v>
      </c>
      <c r="AN67" s="237">
        <v>18</v>
      </c>
      <c r="AO67" s="237">
        <v>5</v>
      </c>
      <c r="AP67" s="238">
        <f t="shared" ref="AP67:AP130" si="23">(AN67+AO67)*0.4</f>
        <v>9.2000000000000011</v>
      </c>
      <c r="AQ67" s="237">
        <v>5</v>
      </c>
      <c r="AR67" s="237">
        <v>6</v>
      </c>
      <c r="AS67" s="237">
        <v>6</v>
      </c>
      <c r="AT67" s="238">
        <f t="shared" ref="AT67:AT130" si="24">(AQ67+AR67+AS67)*0.2</f>
        <v>3.4000000000000004</v>
      </c>
      <c r="AU67" s="238">
        <f t="shared" ref="AU67:AU130" si="25">(AM67+AP67+AT67)</f>
        <v>46.800000000000004</v>
      </c>
      <c r="AV67" s="238">
        <f t="shared" si="14"/>
        <v>86.2</v>
      </c>
    </row>
    <row r="68" spans="1:48" ht="15.75" x14ac:dyDescent="0.25">
      <c r="A68" s="237">
        <v>66</v>
      </c>
      <c r="B68" s="242" t="s">
        <v>2121</v>
      </c>
      <c r="C68" s="237">
        <v>5</v>
      </c>
      <c r="D68" s="237">
        <v>5</v>
      </c>
      <c r="E68" s="237">
        <v>5</v>
      </c>
      <c r="F68" s="237">
        <v>5</v>
      </c>
      <c r="G68" s="238">
        <f t="shared" si="17"/>
        <v>25</v>
      </c>
      <c r="H68" s="239">
        <v>5</v>
      </c>
      <c r="I68" s="239">
        <v>5</v>
      </c>
      <c r="J68" s="239">
        <v>5</v>
      </c>
      <c r="K68" s="239">
        <v>5</v>
      </c>
      <c r="L68" s="238">
        <f t="shared" si="18"/>
        <v>5</v>
      </c>
      <c r="M68" s="239">
        <v>5</v>
      </c>
      <c r="N68" s="239">
        <v>5</v>
      </c>
      <c r="O68" s="239">
        <v>5</v>
      </c>
      <c r="P68" s="239">
        <v>5</v>
      </c>
      <c r="Q68" s="238">
        <f t="shared" si="13"/>
        <v>5</v>
      </c>
      <c r="R68" s="237">
        <v>5</v>
      </c>
      <c r="S68" s="237">
        <v>5</v>
      </c>
      <c r="T68" s="237">
        <v>5</v>
      </c>
      <c r="U68" s="237">
        <v>5</v>
      </c>
      <c r="V68" s="238">
        <f t="shared" si="16"/>
        <v>5</v>
      </c>
      <c r="W68" s="237">
        <v>5</v>
      </c>
      <c r="X68" s="237">
        <v>5</v>
      </c>
      <c r="Y68" s="237">
        <v>5</v>
      </c>
      <c r="Z68" s="237">
        <v>5</v>
      </c>
      <c r="AA68" s="238">
        <f t="shared" si="15"/>
        <v>5</v>
      </c>
      <c r="AB68" s="240">
        <v>5</v>
      </c>
      <c r="AC68" s="240">
        <v>5</v>
      </c>
      <c r="AD68" s="240">
        <v>5</v>
      </c>
      <c r="AE68" s="240">
        <v>5</v>
      </c>
      <c r="AF68" s="238">
        <f t="shared" si="19"/>
        <v>5</v>
      </c>
      <c r="AG68" s="238">
        <f t="shared" si="20"/>
        <v>5</v>
      </c>
      <c r="AH68" s="238">
        <f t="shared" si="21"/>
        <v>15</v>
      </c>
      <c r="AI68" s="237">
        <v>15</v>
      </c>
      <c r="AJ68" s="237">
        <v>5</v>
      </c>
      <c r="AK68" s="237">
        <v>10</v>
      </c>
      <c r="AL68" s="237">
        <v>8</v>
      </c>
      <c r="AM68" s="238">
        <f t="shared" si="22"/>
        <v>34.200000000000003</v>
      </c>
      <c r="AN68" s="237">
        <v>15</v>
      </c>
      <c r="AO68" s="237">
        <v>4</v>
      </c>
      <c r="AP68" s="238">
        <f t="shared" si="23"/>
        <v>7.6000000000000005</v>
      </c>
      <c r="AQ68" s="237">
        <v>8</v>
      </c>
      <c r="AR68" s="237">
        <v>8</v>
      </c>
      <c r="AS68" s="237">
        <v>6</v>
      </c>
      <c r="AT68" s="238">
        <f t="shared" si="24"/>
        <v>4.4000000000000004</v>
      </c>
      <c r="AU68" s="238">
        <f t="shared" si="25"/>
        <v>46.2</v>
      </c>
      <c r="AV68" s="238">
        <f t="shared" si="14"/>
        <v>86.2</v>
      </c>
    </row>
    <row r="69" spans="1:48" ht="15.75" x14ac:dyDescent="0.25">
      <c r="A69" s="237">
        <v>67</v>
      </c>
      <c r="B69" s="242" t="s">
        <v>2122</v>
      </c>
      <c r="C69" s="237">
        <v>5</v>
      </c>
      <c r="D69" s="237">
        <v>5</v>
      </c>
      <c r="E69" s="237">
        <v>5</v>
      </c>
      <c r="F69" s="237">
        <v>5</v>
      </c>
      <c r="G69" s="238">
        <f t="shared" si="17"/>
        <v>25</v>
      </c>
      <c r="H69" s="239">
        <v>5</v>
      </c>
      <c r="I69" s="239">
        <v>5</v>
      </c>
      <c r="J69" s="239">
        <v>5</v>
      </c>
      <c r="K69" s="239">
        <v>5</v>
      </c>
      <c r="L69" s="238">
        <f t="shared" si="18"/>
        <v>5</v>
      </c>
      <c r="M69" s="239">
        <v>5</v>
      </c>
      <c r="N69" s="239">
        <v>5</v>
      </c>
      <c r="O69" s="239">
        <v>5</v>
      </c>
      <c r="P69" s="239">
        <v>5</v>
      </c>
      <c r="Q69" s="238">
        <f t="shared" si="13"/>
        <v>5</v>
      </c>
      <c r="R69" s="237">
        <v>5</v>
      </c>
      <c r="S69" s="237">
        <v>5</v>
      </c>
      <c r="T69" s="237">
        <v>5</v>
      </c>
      <c r="U69" s="237">
        <v>5</v>
      </c>
      <c r="V69" s="238">
        <f t="shared" si="16"/>
        <v>5</v>
      </c>
      <c r="W69" s="237">
        <v>5</v>
      </c>
      <c r="X69" s="237">
        <v>5</v>
      </c>
      <c r="Y69" s="237">
        <v>5</v>
      </c>
      <c r="Z69" s="237">
        <v>5</v>
      </c>
      <c r="AA69" s="238">
        <f t="shared" si="15"/>
        <v>5</v>
      </c>
      <c r="AB69" s="240">
        <v>5</v>
      </c>
      <c r="AC69" s="240">
        <v>5</v>
      </c>
      <c r="AD69" s="240">
        <v>5</v>
      </c>
      <c r="AE69" s="240">
        <v>5</v>
      </c>
      <c r="AF69" s="238">
        <f t="shared" si="19"/>
        <v>5</v>
      </c>
      <c r="AG69" s="238">
        <f t="shared" si="20"/>
        <v>5</v>
      </c>
      <c r="AH69" s="238">
        <f t="shared" si="21"/>
        <v>15</v>
      </c>
      <c r="AI69" s="237">
        <v>13</v>
      </c>
      <c r="AJ69" s="237">
        <v>5</v>
      </c>
      <c r="AK69" s="237">
        <v>11</v>
      </c>
      <c r="AL69" s="237">
        <v>7</v>
      </c>
      <c r="AM69" s="238">
        <f t="shared" si="22"/>
        <v>32.4</v>
      </c>
      <c r="AN69" s="237">
        <v>20</v>
      </c>
      <c r="AO69" s="237">
        <v>5</v>
      </c>
      <c r="AP69" s="238">
        <f t="shared" si="23"/>
        <v>10</v>
      </c>
      <c r="AQ69" s="237">
        <v>8</v>
      </c>
      <c r="AR69" s="237">
        <v>7</v>
      </c>
      <c r="AS69" s="237">
        <v>4</v>
      </c>
      <c r="AT69" s="238">
        <f t="shared" si="24"/>
        <v>3.8000000000000003</v>
      </c>
      <c r="AU69" s="238">
        <f t="shared" si="25"/>
        <v>46.199999999999996</v>
      </c>
      <c r="AV69" s="238">
        <f t="shared" si="14"/>
        <v>86.199999999999989</v>
      </c>
    </row>
    <row r="70" spans="1:48" ht="15.75" x14ac:dyDescent="0.25">
      <c r="A70" s="237">
        <v>68</v>
      </c>
      <c r="B70" s="242" t="s">
        <v>2123</v>
      </c>
      <c r="C70" s="237">
        <v>5</v>
      </c>
      <c r="D70" s="237">
        <v>5</v>
      </c>
      <c r="E70" s="237">
        <v>5</v>
      </c>
      <c r="F70" s="237">
        <v>5</v>
      </c>
      <c r="G70" s="238">
        <f t="shared" si="17"/>
        <v>25</v>
      </c>
      <c r="H70" s="239">
        <v>4</v>
      </c>
      <c r="I70" s="239">
        <v>5</v>
      </c>
      <c r="J70" s="239">
        <v>5</v>
      </c>
      <c r="K70" s="239">
        <v>5</v>
      </c>
      <c r="L70" s="238">
        <f t="shared" si="18"/>
        <v>4.75</v>
      </c>
      <c r="M70" s="239">
        <v>5</v>
      </c>
      <c r="N70" s="239">
        <v>5</v>
      </c>
      <c r="O70" s="239">
        <v>5</v>
      </c>
      <c r="P70" s="239">
        <v>5</v>
      </c>
      <c r="Q70" s="238">
        <f t="shared" si="13"/>
        <v>5</v>
      </c>
      <c r="R70" s="237">
        <v>5</v>
      </c>
      <c r="S70" s="237">
        <v>5</v>
      </c>
      <c r="T70" s="237">
        <v>5</v>
      </c>
      <c r="U70" s="237">
        <v>5</v>
      </c>
      <c r="V70" s="238">
        <f t="shared" si="16"/>
        <v>5</v>
      </c>
      <c r="W70" s="237">
        <v>5</v>
      </c>
      <c r="X70" s="237">
        <v>5</v>
      </c>
      <c r="Y70" s="237">
        <v>5</v>
      </c>
      <c r="Z70" s="237">
        <v>5</v>
      </c>
      <c r="AA70" s="238">
        <f t="shared" si="15"/>
        <v>5</v>
      </c>
      <c r="AB70" s="240">
        <v>5</v>
      </c>
      <c r="AC70" s="240">
        <v>5</v>
      </c>
      <c r="AD70" s="240">
        <v>5</v>
      </c>
      <c r="AE70" s="240">
        <v>5</v>
      </c>
      <c r="AF70" s="238">
        <f t="shared" si="19"/>
        <v>5</v>
      </c>
      <c r="AG70" s="238">
        <f t="shared" si="20"/>
        <v>4.95</v>
      </c>
      <c r="AH70" s="238">
        <f t="shared" si="21"/>
        <v>14.850000000000001</v>
      </c>
      <c r="AI70" s="237">
        <v>15</v>
      </c>
      <c r="AJ70" s="237">
        <v>4</v>
      </c>
      <c r="AK70" s="237">
        <v>11</v>
      </c>
      <c r="AL70" s="237">
        <v>9</v>
      </c>
      <c r="AM70" s="238">
        <f t="shared" si="22"/>
        <v>35.1</v>
      </c>
      <c r="AN70" s="237">
        <v>15</v>
      </c>
      <c r="AO70" s="237">
        <v>5</v>
      </c>
      <c r="AP70" s="238">
        <f t="shared" si="23"/>
        <v>8</v>
      </c>
      <c r="AQ70" s="237">
        <v>4</v>
      </c>
      <c r="AR70" s="237">
        <v>7</v>
      </c>
      <c r="AS70" s="237">
        <v>5</v>
      </c>
      <c r="AT70" s="238">
        <f t="shared" si="24"/>
        <v>3.2</v>
      </c>
      <c r="AU70" s="238">
        <f t="shared" si="25"/>
        <v>46.300000000000004</v>
      </c>
      <c r="AV70" s="238">
        <f t="shared" si="14"/>
        <v>86.15</v>
      </c>
    </row>
    <row r="71" spans="1:48" ht="15.75" x14ac:dyDescent="0.25">
      <c r="A71" s="237">
        <v>69</v>
      </c>
      <c r="B71" s="242" t="s">
        <v>2124</v>
      </c>
      <c r="C71" s="237">
        <v>5</v>
      </c>
      <c r="D71" s="237">
        <v>5</v>
      </c>
      <c r="E71" s="237">
        <v>5</v>
      </c>
      <c r="F71" s="237">
        <v>5</v>
      </c>
      <c r="G71" s="238">
        <f t="shared" si="17"/>
        <v>25</v>
      </c>
      <c r="H71" s="241">
        <v>5</v>
      </c>
      <c r="I71" s="241">
        <v>5</v>
      </c>
      <c r="J71" s="241">
        <v>5</v>
      </c>
      <c r="K71" s="241">
        <v>5</v>
      </c>
      <c r="L71" s="238">
        <f t="shared" si="18"/>
        <v>5</v>
      </c>
      <c r="M71" s="241">
        <v>5</v>
      </c>
      <c r="N71" s="241">
        <v>5</v>
      </c>
      <c r="O71" s="241">
        <v>5</v>
      </c>
      <c r="P71" s="241">
        <v>5</v>
      </c>
      <c r="Q71" s="238">
        <f t="shared" si="13"/>
        <v>5</v>
      </c>
      <c r="R71" s="237">
        <v>5</v>
      </c>
      <c r="S71" s="237">
        <v>5</v>
      </c>
      <c r="T71" s="237">
        <v>5</v>
      </c>
      <c r="U71" s="237">
        <v>5</v>
      </c>
      <c r="V71" s="238">
        <f t="shared" si="16"/>
        <v>5</v>
      </c>
      <c r="W71" s="237">
        <v>5</v>
      </c>
      <c r="X71" s="237">
        <v>5</v>
      </c>
      <c r="Y71" s="237">
        <v>5</v>
      </c>
      <c r="Z71" s="237">
        <v>5</v>
      </c>
      <c r="AA71" s="238">
        <f t="shared" si="15"/>
        <v>5</v>
      </c>
      <c r="AB71" s="240">
        <v>5</v>
      </c>
      <c r="AC71" s="240">
        <v>5</v>
      </c>
      <c r="AD71" s="240">
        <v>5</v>
      </c>
      <c r="AE71" s="240">
        <v>5</v>
      </c>
      <c r="AF71" s="238">
        <f t="shared" si="19"/>
        <v>5</v>
      </c>
      <c r="AG71" s="238">
        <f t="shared" si="20"/>
        <v>5</v>
      </c>
      <c r="AH71" s="238">
        <f t="shared" si="21"/>
        <v>15</v>
      </c>
      <c r="AI71" s="237">
        <v>17</v>
      </c>
      <c r="AJ71" s="237">
        <v>5</v>
      </c>
      <c r="AK71" s="237">
        <v>8</v>
      </c>
      <c r="AL71" s="237">
        <v>9</v>
      </c>
      <c r="AM71" s="238">
        <f t="shared" si="22"/>
        <v>35.1</v>
      </c>
      <c r="AN71" s="237">
        <v>15</v>
      </c>
      <c r="AO71" s="237">
        <v>3</v>
      </c>
      <c r="AP71" s="238">
        <f t="shared" si="23"/>
        <v>7.2</v>
      </c>
      <c r="AQ71" s="237">
        <v>8</v>
      </c>
      <c r="AR71" s="237">
        <v>4</v>
      </c>
      <c r="AS71" s="237">
        <v>7</v>
      </c>
      <c r="AT71" s="238">
        <f t="shared" si="24"/>
        <v>3.8000000000000003</v>
      </c>
      <c r="AU71" s="238">
        <f t="shared" si="25"/>
        <v>46.1</v>
      </c>
      <c r="AV71" s="238">
        <f t="shared" si="14"/>
        <v>86.1</v>
      </c>
    </row>
    <row r="72" spans="1:48" ht="15.75" x14ac:dyDescent="0.25">
      <c r="A72" s="237">
        <v>70</v>
      </c>
      <c r="B72" s="242" t="s">
        <v>2125</v>
      </c>
      <c r="C72" s="237">
        <v>5</v>
      </c>
      <c r="D72" s="237">
        <v>5</v>
      </c>
      <c r="E72" s="237">
        <v>5</v>
      </c>
      <c r="F72" s="237">
        <v>5</v>
      </c>
      <c r="G72" s="238">
        <f t="shared" si="17"/>
        <v>25</v>
      </c>
      <c r="H72" s="241">
        <v>5</v>
      </c>
      <c r="I72" s="241">
        <v>5</v>
      </c>
      <c r="J72" s="241">
        <v>5</v>
      </c>
      <c r="K72" s="241">
        <v>5</v>
      </c>
      <c r="L72" s="238">
        <f t="shared" si="18"/>
        <v>5</v>
      </c>
      <c r="M72" s="241">
        <v>5</v>
      </c>
      <c r="N72" s="241">
        <v>3</v>
      </c>
      <c r="O72" s="241">
        <v>5</v>
      </c>
      <c r="P72" s="241">
        <v>5</v>
      </c>
      <c r="Q72" s="238">
        <f t="shared" si="13"/>
        <v>4.5</v>
      </c>
      <c r="R72" s="237">
        <v>5</v>
      </c>
      <c r="S72" s="237">
        <v>5</v>
      </c>
      <c r="T72" s="237">
        <v>5</v>
      </c>
      <c r="U72" s="237">
        <v>5</v>
      </c>
      <c r="V72" s="238">
        <f t="shared" si="16"/>
        <v>5</v>
      </c>
      <c r="W72" s="237">
        <v>5</v>
      </c>
      <c r="X72" s="237">
        <v>5</v>
      </c>
      <c r="Y72" s="237">
        <v>5</v>
      </c>
      <c r="Z72" s="237">
        <v>5</v>
      </c>
      <c r="AA72" s="238">
        <f t="shared" si="15"/>
        <v>5</v>
      </c>
      <c r="AB72" s="240">
        <v>5</v>
      </c>
      <c r="AC72" s="240">
        <v>5</v>
      </c>
      <c r="AD72" s="240">
        <v>5</v>
      </c>
      <c r="AE72" s="240">
        <v>5</v>
      </c>
      <c r="AF72" s="238">
        <f t="shared" si="19"/>
        <v>5</v>
      </c>
      <c r="AG72" s="238">
        <f t="shared" si="20"/>
        <v>4.9000000000000004</v>
      </c>
      <c r="AH72" s="238">
        <f t="shared" si="21"/>
        <v>14.700000000000001</v>
      </c>
      <c r="AI72" s="237">
        <v>18</v>
      </c>
      <c r="AJ72" s="237">
        <v>3</v>
      </c>
      <c r="AK72" s="237">
        <v>9</v>
      </c>
      <c r="AL72" s="237">
        <v>10</v>
      </c>
      <c r="AM72" s="238">
        <f t="shared" si="22"/>
        <v>36</v>
      </c>
      <c r="AN72" s="237">
        <v>13</v>
      </c>
      <c r="AO72" s="237">
        <v>4</v>
      </c>
      <c r="AP72" s="238">
        <f t="shared" si="23"/>
        <v>6.8000000000000007</v>
      </c>
      <c r="AQ72" s="237">
        <v>7</v>
      </c>
      <c r="AR72" s="237">
        <v>5</v>
      </c>
      <c r="AS72" s="237">
        <v>6</v>
      </c>
      <c r="AT72" s="238">
        <f t="shared" si="24"/>
        <v>3.6</v>
      </c>
      <c r="AU72" s="238">
        <f t="shared" si="25"/>
        <v>46.4</v>
      </c>
      <c r="AV72" s="238">
        <f t="shared" si="14"/>
        <v>86.1</v>
      </c>
    </row>
    <row r="73" spans="1:48" ht="15.75" x14ac:dyDescent="0.25">
      <c r="A73" s="237">
        <v>71</v>
      </c>
      <c r="B73" s="242" t="s">
        <v>2126</v>
      </c>
      <c r="C73" s="237">
        <v>5</v>
      </c>
      <c r="D73" s="237">
        <v>5</v>
      </c>
      <c r="E73" s="237">
        <v>5</v>
      </c>
      <c r="F73" s="237">
        <v>5</v>
      </c>
      <c r="G73" s="238">
        <f t="shared" si="17"/>
        <v>25</v>
      </c>
      <c r="H73" s="241">
        <v>5</v>
      </c>
      <c r="I73" s="241">
        <v>5</v>
      </c>
      <c r="J73" s="241">
        <v>5</v>
      </c>
      <c r="K73" s="241">
        <v>5</v>
      </c>
      <c r="L73" s="238">
        <v>5</v>
      </c>
      <c r="M73" s="241">
        <v>5</v>
      </c>
      <c r="N73" s="241">
        <v>5</v>
      </c>
      <c r="O73" s="241">
        <v>5</v>
      </c>
      <c r="P73" s="241">
        <v>5</v>
      </c>
      <c r="Q73" s="238">
        <f t="shared" si="13"/>
        <v>5</v>
      </c>
      <c r="R73" s="237">
        <v>5</v>
      </c>
      <c r="S73" s="237">
        <v>5</v>
      </c>
      <c r="T73" s="237">
        <v>5</v>
      </c>
      <c r="U73" s="237">
        <v>5</v>
      </c>
      <c r="V73" s="238">
        <f t="shared" si="16"/>
        <v>5</v>
      </c>
      <c r="W73" s="237">
        <v>5</v>
      </c>
      <c r="X73" s="237">
        <v>5</v>
      </c>
      <c r="Y73" s="237">
        <v>5</v>
      </c>
      <c r="Z73" s="237">
        <v>5</v>
      </c>
      <c r="AA73" s="238">
        <f t="shared" si="15"/>
        <v>5</v>
      </c>
      <c r="AB73" s="240">
        <v>5</v>
      </c>
      <c r="AC73" s="240">
        <v>5</v>
      </c>
      <c r="AD73" s="240">
        <v>5</v>
      </c>
      <c r="AE73" s="240">
        <v>5</v>
      </c>
      <c r="AF73" s="238">
        <f t="shared" si="19"/>
        <v>5</v>
      </c>
      <c r="AG73" s="238">
        <f t="shared" si="20"/>
        <v>5</v>
      </c>
      <c r="AH73" s="238">
        <f t="shared" si="21"/>
        <v>15</v>
      </c>
      <c r="AI73" s="237">
        <v>16</v>
      </c>
      <c r="AJ73" s="237">
        <v>4</v>
      </c>
      <c r="AK73" s="237">
        <v>7</v>
      </c>
      <c r="AL73" s="237">
        <v>10</v>
      </c>
      <c r="AM73" s="238">
        <f t="shared" si="22"/>
        <v>33.300000000000004</v>
      </c>
      <c r="AN73" s="237">
        <v>18</v>
      </c>
      <c r="AO73" s="237">
        <v>5</v>
      </c>
      <c r="AP73" s="238">
        <f t="shared" si="23"/>
        <v>9.2000000000000011</v>
      </c>
      <c r="AQ73" s="237">
        <v>6</v>
      </c>
      <c r="AR73" s="237">
        <v>6</v>
      </c>
      <c r="AS73" s="237">
        <v>5</v>
      </c>
      <c r="AT73" s="238">
        <f t="shared" si="24"/>
        <v>3.4000000000000004</v>
      </c>
      <c r="AU73" s="238">
        <f t="shared" si="25"/>
        <v>45.900000000000006</v>
      </c>
      <c r="AV73" s="238">
        <f t="shared" si="14"/>
        <v>85.9</v>
      </c>
    </row>
    <row r="74" spans="1:48" ht="15.75" x14ac:dyDescent="0.25">
      <c r="A74" s="237">
        <v>72</v>
      </c>
      <c r="B74" s="242" t="s">
        <v>2127</v>
      </c>
      <c r="C74" s="237">
        <v>4</v>
      </c>
      <c r="D74" s="237">
        <v>4</v>
      </c>
      <c r="E74" s="237">
        <v>5</v>
      </c>
      <c r="F74" s="237">
        <v>5</v>
      </c>
      <c r="G74" s="238">
        <f t="shared" si="17"/>
        <v>22.5</v>
      </c>
      <c r="H74" s="239">
        <v>5</v>
      </c>
      <c r="I74" s="239">
        <v>5</v>
      </c>
      <c r="J74" s="239">
        <v>5</v>
      </c>
      <c r="K74" s="239">
        <v>5</v>
      </c>
      <c r="L74" s="238">
        <f t="shared" ref="L74:L137" si="26">AVERAGE(H74:K74)</f>
        <v>5</v>
      </c>
      <c r="M74" s="239">
        <v>4</v>
      </c>
      <c r="N74" s="239">
        <v>5</v>
      </c>
      <c r="O74" s="239">
        <v>5</v>
      </c>
      <c r="P74" s="239">
        <v>5</v>
      </c>
      <c r="Q74" s="238">
        <f t="shared" si="13"/>
        <v>4.75</v>
      </c>
      <c r="R74" s="237">
        <v>5</v>
      </c>
      <c r="S74" s="237">
        <v>4</v>
      </c>
      <c r="T74" s="237">
        <v>5</v>
      </c>
      <c r="U74" s="237">
        <v>5</v>
      </c>
      <c r="V74" s="238">
        <f t="shared" si="16"/>
        <v>4.75</v>
      </c>
      <c r="W74" s="237">
        <v>3</v>
      </c>
      <c r="X74" s="237">
        <v>4</v>
      </c>
      <c r="Y74" s="237">
        <v>5</v>
      </c>
      <c r="Z74" s="237">
        <v>5</v>
      </c>
      <c r="AA74" s="238">
        <f t="shared" si="15"/>
        <v>4.25</v>
      </c>
      <c r="AB74" s="240">
        <v>4</v>
      </c>
      <c r="AC74" s="240">
        <v>5</v>
      </c>
      <c r="AD74" s="240">
        <v>5</v>
      </c>
      <c r="AE74" s="240">
        <v>5</v>
      </c>
      <c r="AF74" s="238">
        <f t="shared" si="19"/>
        <v>4.75</v>
      </c>
      <c r="AG74" s="238">
        <f t="shared" si="20"/>
        <v>4.7</v>
      </c>
      <c r="AH74" s="238">
        <f t="shared" si="21"/>
        <v>14.100000000000001</v>
      </c>
      <c r="AI74" s="237">
        <v>14</v>
      </c>
      <c r="AJ74" s="237">
        <v>4</v>
      </c>
      <c r="AK74" s="237">
        <v>12</v>
      </c>
      <c r="AL74" s="237">
        <v>11</v>
      </c>
      <c r="AM74" s="238">
        <f t="shared" si="22"/>
        <v>36.9</v>
      </c>
      <c r="AN74" s="237">
        <v>16</v>
      </c>
      <c r="AO74" s="237">
        <v>4</v>
      </c>
      <c r="AP74" s="238">
        <f t="shared" si="23"/>
        <v>8</v>
      </c>
      <c r="AQ74" s="237">
        <v>7</v>
      </c>
      <c r="AR74" s="237">
        <v>8</v>
      </c>
      <c r="AS74" s="237">
        <v>7</v>
      </c>
      <c r="AT74" s="238">
        <f t="shared" si="24"/>
        <v>4.4000000000000004</v>
      </c>
      <c r="AU74" s="238">
        <f t="shared" si="25"/>
        <v>49.3</v>
      </c>
      <c r="AV74" s="238">
        <f t="shared" si="14"/>
        <v>85.9</v>
      </c>
    </row>
    <row r="75" spans="1:48" ht="15.75" x14ac:dyDescent="0.25">
      <c r="A75" s="237">
        <v>73</v>
      </c>
      <c r="B75" s="242" t="s">
        <v>2128</v>
      </c>
      <c r="C75" s="237">
        <v>5</v>
      </c>
      <c r="D75" s="237">
        <v>5</v>
      </c>
      <c r="E75" s="237">
        <v>5</v>
      </c>
      <c r="F75" s="237">
        <v>5</v>
      </c>
      <c r="G75" s="238">
        <f t="shared" si="17"/>
        <v>25</v>
      </c>
      <c r="H75" s="239">
        <v>5</v>
      </c>
      <c r="I75" s="239">
        <v>5</v>
      </c>
      <c r="J75" s="239">
        <v>5</v>
      </c>
      <c r="K75" s="239">
        <v>5</v>
      </c>
      <c r="L75" s="238">
        <f t="shared" si="26"/>
        <v>5</v>
      </c>
      <c r="M75" s="239">
        <v>5</v>
      </c>
      <c r="N75" s="239">
        <v>5</v>
      </c>
      <c r="O75" s="239">
        <v>5</v>
      </c>
      <c r="P75" s="239">
        <v>5</v>
      </c>
      <c r="Q75" s="238">
        <f t="shared" si="13"/>
        <v>5</v>
      </c>
      <c r="R75" s="237">
        <v>4</v>
      </c>
      <c r="S75" s="237">
        <v>5</v>
      </c>
      <c r="T75" s="237">
        <v>4</v>
      </c>
      <c r="U75" s="237">
        <v>5</v>
      </c>
      <c r="V75" s="238">
        <f t="shared" si="16"/>
        <v>4.5</v>
      </c>
      <c r="W75" s="237">
        <v>5</v>
      </c>
      <c r="X75" s="237">
        <v>5</v>
      </c>
      <c r="Y75" s="237">
        <v>4</v>
      </c>
      <c r="Z75" s="237">
        <v>5</v>
      </c>
      <c r="AA75" s="238">
        <f t="shared" si="15"/>
        <v>4.75</v>
      </c>
      <c r="AB75" s="240">
        <v>5</v>
      </c>
      <c r="AC75" s="240">
        <v>5</v>
      </c>
      <c r="AD75" s="240">
        <v>5</v>
      </c>
      <c r="AE75" s="240">
        <v>5</v>
      </c>
      <c r="AF75" s="238">
        <f t="shared" si="19"/>
        <v>5</v>
      </c>
      <c r="AG75" s="238">
        <f t="shared" si="20"/>
        <v>4.8499999999999996</v>
      </c>
      <c r="AH75" s="238">
        <f t="shared" si="21"/>
        <v>14.549999999999999</v>
      </c>
      <c r="AI75" s="237">
        <v>15</v>
      </c>
      <c r="AJ75" s="237">
        <v>5</v>
      </c>
      <c r="AK75" s="237">
        <v>10</v>
      </c>
      <c r="AL75" s="237">
        <v>9</v>
      </c>
      <c r="AM75" s="238">
        <f t="shared" si="22"/>
        <v>35.1</v>
      </c>
      <c r="AN75" s="237">
        <v>15</v>
      </c>
      <c r="AO75" s="237">
        <v>4</v>
      </c>
      <c r="AP75" s="238">
        <f t="shared" si="23"/>
        <v>7.6000000000000005</v>
      </c>
      <c r="AQ75" s="237">
        <v>5</v>
      </c>
      <c r="AR75" s="237">
        <v>5</v>
      </c>
      <c r="AS75" s="237">
        <v>7</v>
      </c>
      <c r="AT75" s="238">
        <f t="shared" si="24"/>
        <v>3.4000000000000004</v>
      </c>
      <c r="AU75" s="238">
        <f t="shared" si="25"/>
        <v>46.1</v>
      </c>
      <c r="AV75" s="238">
        <f t="shared" si="14"/>
        <v>85.65</v>
      </c>
    </row>
    <row r="76" spans="1:48" ht="15.75" x14ac:dyDescent="0.25">
      <c r="A76" s="237">
        <v>74</v>
      </c>
      <c r="B76" s="242" t="s">
        <v>2129</v>
      </c>
      <c r="C76" s="237">
        <v>5</v>
      </c>
      <c r="D76" s="237">
        <v>5</v>
      </c>
      <c r="E76" s="237">
        <v>5</v>
      </c>
      <c r="F76" s="237">
        <v>5</v>
      </c>
      <c r="G76" s="238">
        <f t="shared" si="17"/>
        <v>25</v>
      </c>
      <c r="H76" s="239">
        <v>5</v>
      </c>
      <c r="I76" s="239">
        <v>4</v>
      </c>
      <c r="J76" s="239">
        <v>4</v>
      </c>
      <c r="K76" s="239">
        <v>5</v>
      </c>
      <c r="L76" s="238">
        <f t="shared" si="26"/>
        <v>4.5</v>
      </c>
      <c r="M76" s="239">
        <v>5</v>
      </c>
      <c r="N76" s="239">
        <v>5</v>
      </c>
      <c r="O76" s="239">
        <v>5</v>
      </c>
      <c r="P76" s="239">
        <v>5</v>
      </c>
      <c r="Q76" s="238">
        <f t="shared" si="13"/>
        <v>5</v>
      </c>
      <c r="R76" s="237">
        <v>5</v>
      </c>
      <c r="S76" s="237">
        <v>5</v>
      </c>
      <c r="T76" s="237">
        <v>5</v>
      </c>
      <c r="U76" s="237">
        <v>4</v>
      </c>
      <c r="V76" s="238">
        <f t="shared" si="16"/>
        <v>4.75</v>
      </c>
      <c r="W76" s="237">
        <v>5</v>
      </c>
      <c r="X76" s="237">
        <v>4</v>
      </c>
      <c r="Y76" s="237">
        <v>5</v>
      </c>
      <c r="Z76" s="237">
        <v>3</v>
      </c>
      <c r="AA76" s="238">
        <f t="shared" si="15"/>
        <v>4.25</v>
      </c>
      <c r="AB76" s="240">
        <v>5</v>
      </c>
      <c r="AC76" s="240">
        <v>5</v>
      </c>
      <c r="AD76" s="240">
        <v>5</v>
      </c>
      <c r="AE76" s="240">
        <v>5</v>
      </c>
      <c r="AF76" s="238">
        <f t="shared" si="19"/>
        <v>5</v>
      </c>
      <c r="AG76" s="238">
        <f t="shared" si="20"/>
        <v>4.7</v>
      </c>
      <c r="AH76" s="238">
        <f t="shared" si="21"/>
        <v>14.100000000000001</v>
      </c>
      <c r="AI76" s="237">
        <v>15</v>
      </c>
      <c r="AJ76" s="237">
        <v>5</v>
      </c>
      <c r="AK76" s="237">
        <v>7</v>
      </c>
      <c r="AL76" s="237">
        <v>12</v>
      </c>
      <c r="AM76" s="238">
        <f t="shared" si="22"/>
        <v>35.1</v>
      </c>
      <c r="AN76" s="237">
        <v>14</v>
      </c>
      <c r="AO76" s="237">
        <v>4</v>
      </c>
      <c r="AP76" s="238">
        <f t="shared" si="23"/>
        <v>7.2</v>
      </c>
      <c r="AQ76" s="237">
        <v>6</v>
      </c>
      <c r="AR76" s="237">
        <v>8</v>
      </c>
      <c r="AS76" s="237">
        <v>7</v>
      </c>
      <c r="AT76" s="238">
        <f t="shared" si="24"/>
        <v>4.2</v>
      </c>
      <c r="AU76" s="238">
        <f t="shared" si="25"/>
        <v>46.500000000000007</v>
      </c>
      <c r="AV76" s="238">
        <f t="shared" si="14"/>
        <v>85.600000000000009</v>
      </c>
    </row>
    <row r="77" spans="1:48" ht="15.75" x14ac:dyDescent="0.25">
      <c r="A77" s="237">
        <v>75</v>
      </c>
      <c r="B77" s="242" t="s">
        <v>2130</v>
      </c>
      <c r="C77" s="237">
        <v>4</v>
      </c>
      <c r="D77" s="237">
        <v>5</v>
      </c>
      <c r="E77" s="237">
        <v>5</v>
      </c>
      <c r="F77" s="237">
        <v>5</v>
      </c>
      <c r="G77" s="238">
        <f t="shared" si="17"/>
        <v>23.75</v>
      </c>
      <c r="H77" s="239">
        <v>4</v>
      </c>
      <c r="I77" s="239">
        <v>4</v>
      </c>
      <c r="J77" s="239">
        <v>5</v>
      </c>
      <c r="K77" s="239">
        <v>5</v>
      </c>
      <c r="L77" s="238">
        <f t="shared" si="26"/>
        <v>4.5</v>
      </c>
      <c r="M77" s="239">
        <v>3</v>
      </c>
      <c r="N77" s="239">
        <v>3</v>
      </c>
      <c r="O77" s="239">
        <v>3</v>
      </c>
      <c r="P77" s="239">
        <v>4</v>
      </c>
      <c r="Q77" s="238">
        <f t="shared" si="13"/>
        <v>3.25</v>
      </c>
      <c r="R77" s="237">
        <v>4</v>
      </c>
      <c r="S77" s="237">
        <v>5</v>
      </c>
      <c r="T77" s="237">
        <v>5</v>
      </c>
      <c r="U77" s="237">
        <v>5</v>
      </c>
      <c r="V77" s="238">
        <f t="shared" si="16"/>
        <v>4.75</v>
      </c>
      <c r="W77" s="237">
        <v>4</v>
      </c>
      <c r="X77" s="237">
        <v>5</v>
      </c>
      <c r="Y77" s="237">
        <v>5</v>
      </c>
      <c r="Z77" s="237">
        <v>5</v>
      </c>
      <c r="AA77" s="238">
        <f t="shared" si="15"/>
        <v>4.75</v>
      </c>
      <c r="AB77" s="240">
        <v>4</v>
      </c>
      <c r="AC77" s="240">
        <v>5</v>
      </c>
      <c r="AD77" s="240">
        <v>5</v>
      </c>
      <c r="AE77" s="240">
        <v>5</v>
      </c>
      <c r="AF77" s="238">
        <f t="shared" si="19"/>
        <v>4.75</v>
      </c>
      <c r="AG77" s="238">
        <f t="shared" si="20"/>
        <v>4.4000000000000004</v>
      </c>
      <c r="AH77" s="238">
        <f t="shared" si="21"/>
        <v>13.200000000000001</v>
      </c>
      <c r="AI77" s="237">
        <v>16</v>
      </c>
      <c r="AJ77" s="237">
        <v>5</v>
      </c>
      <c r="AK77" s="237">
        <v>8</v>
      </c>
      <c r="AL77" s="237">
        <v>11</v>
      </c>
      <c r="AM77" s="238">
        <f t="shared" si="22"/>
        <v>36</v>
      </c>
      <c r="AN77" s="237">
        <v>20</v>
      </c>
      <c r="AO77" s="237">
        <v>3</v>
      </c>
      <c r="AP77" s="238">
        <f t="shared" si="23"/>
        <v>9.2000000000000011</v>
      </c>
      <c r="AQ77" s="237">
        <v>7</v>
      </c>
      <c r="AR77" s="237">
        <v>4</v>
      </c>
      <c r="AS77" s="237">
        <v>6</v>
      </c>
      <c r="AT77" s="238">
        <f t="shared" si="24"/>
        <v>3.4000000000000004</v>
      </c>
      <c r="AU77" s="238">
        <f t="shared" si="25"/>
        <v>48.6</v>
      </c>
      <c r="AV77" s="238">
        <f t="shared" si="14"/>
        <v>85.550000000000011</v>
      </c>
    </row>
    <row r="78" spans="1:48" ht="15.75" x14ac:dyDescent="0.25">
      <c r="A78" s="237">
        <v>76</v>
      </c>
      <c r="B78" s="242" t="s">
        <v>2131</v>
      </c>
      <c r="C78" s="237">
        <v>5</v>
      </c>
      <c r="D78" s="237">
        <v>5</v>
      </c>
      <c r="E78" s="237">
        <v>5</v>
      </c>
      <c r="F78" s="237">
        <v>5</v>
      </c>
      <c r="G78" s="238">
        <f t="shared" si="17"/>
        <v>25</v>
      </c>
      <c r="H78" s="239">
        <v>5</v>
      </c>
      <c r="I78" s="239">
        <v>5</v>
      </c>
      <c r="J78" s="239">
        <v>5</v>
      </c>
      <c r="K78" s="239">
        <v>5</v>
      </c>
      <c r="L78" s="238">
        <f t="shared" si="26"/>
        <v>5</v>
      </c>
      <c r="M78" s="239">
        <v>5</v>
      </c>
      <c r="N78" s="239">
        <v>5</v>
      </c>
      <c r="O78" s="239">
        <v>5</v>
      </c>
      <c r="P78" s="239">
        <v>5</v>
      </c>
      <c r="Q78" s="238">
        <f t="shared" si="13"/>
        <v>5</v>
      </c>
      <c r="R78" s="237">
        <v>5</v>
      </c>
      <c r="S78" s="237">
        <v>5</v>
      </c>
      <c r="T78" s="237">
        <v>5</v>
      </c>
      <c r="U78" s="237">
        <v>5</v>
      </c>
      <c r="V78" s="238">
        <f t="shared" si="16"/>
        <v>5</v>
      </c>
      <c r="W78" s="237">
        <v>4</v>
      </c>
      <c r="X78" s="237">
        <v>5</v>
      </c>
      <c r="Y78" s="237">
        <v>5</v>
      </c>
      <c r="Z78" s="237">
        <v>5</v>
      </c>
      <c r="AA78" s="238">
        <f t="shared" si="15"/>
        <v>4.75</v>
      </c>
      <c r="AB78" s="240">
        <v>5</v>
      </c>
      <c r="AC78" s="240">
        <v>5</v>
      </c>
      <c r="AD78" s="240">
        <v>5</v>
      </c>
      <c r="AE78" s="240">
        <v>5</v>
      </c>
      <c r="AF78" s="238">
        <f t="shared" si="19"/>
        <v>5</v>
      </c>
      <c r="AG78" s="238">
        <f t="shared" si="20"/>
        <v>4.95</v>
      </c>
      <c r="AH78" s="238">
        <f t="shared" si="21"/>
        <v>14.850000000000001</v>
      </c>
      <c r="AI78" s="237">
        <v>16</v>
      </c>
      <c r="AJ78" s="237">
        <v>5</v>
      </c>
      <c r="AK78" s="237">
        <v>8</v>
      </c>
      <c r="AL78" s="237">
        <v>10</v>
      </c>
      <c r="AM78" s="238">
        <f t="shared" si="22"/>
        <v>35.1</v>
      </c>
      <c r="AN78" s="237">
        <v>13</v>
      </c>
      <c r="AO78" s="237">
        <v>5</v>
      </c>
      <c r="AP78" s="238">
        <f t="shared" si="23"/>
        <v>7.2</v>
      </c>
      <c r="AQ78" s="237">
        <v>6</v>
      </c>
      <c r="AR78" s="237">
        <v>5</v>
      </c>
      <c r="AS78" s="237">
        <v>6</v>
      </c>
      <c r="AT78" s="238">
        <f t="shared" si="24"/>
        <v>3.4000000000000004</v>
      </c>
      <c r="AU78" s="238">
        <f t="shared" si="25"/>
        <v>45.7</v>
      </c>
      <c r="AV78" s="238">
        <f t="shared" si="14"/>
        <v>85.550000000000011</v>
      </c>
    </row>
    <row r="79" spans="1:48" ht="15.75" x14ac:dyDescent="0.25">
      <c r="A79" s="237">
        <v>77</v>
      </c>
      <c r="B79" s="242" t="s">
        <v>2132</v>
      </c>
      <c r="C79" s="237">
        <v>5</v>
      </c>
      <c r="D79" s="237">
        <v>5</v>
      </c>
      <c r="E79" s="237">
        <v>5</v>
      </c>
      <c r="F79" s="237">
        <v>5</v>
      </c>
      <c r="G79" s="238">
        <f t="shared" si="17"/>
        <v>25</v>
      </c>
      <c r="H79" s="239">
        <v>5</v>
      </c>
      <c r="I79" s="239">
        <v>5</v>
      </c>
      <c r="J79" s="239">
        <v>5</v>
      </c>
      <c r="K79" s="239">
        <v>5</v>
      </c>
      <c r="L79" s="238">
        <f t="shared" si="26"/>
        <v>5</v>
      </c>
      <c r="M79" s="239">
        <v>5</v>
      </c>
      <c r="N79" s="239">
        <v>5</v>
      </c>
      <c r="O79" s="239">
        <v>5</v>
      </c>
      <c r="P79" s="239">
        <v>5</v>
      </c>
      <c r="Q79" s="238">
        <f t="shared" si="13"/>
        <v>5</v>
      </c>
      <c r="R79" s="237">
        <v>5</v>
      </c>
      <c r="S79" s="237">
        <v>5</v>
      </c>
      <c r="T79" s="237">
        <v>3</v>
      </c>
      <c r="U79" s="237">
        <v>5</v>
      </c>
      <c r="V79" s="238">
        <f t="shared" si="16"/>
        <v>4.5</v>
      </c>
      <c r="W79" s="237">
        <v>5</v>
      </c>
      <c r="X79" s="237">
        <v>5</v>
      </c>
      <c r="Y79" s="237">
        <v>5</v>
      </c>
      <c r="Z79" s="237">
        <v>5</v>
      </c>
      <c r="AA79" s="238">
        <f t="shared" si="15"/>
        <v>5</v>
      </c>
      <c r="AB79" s="240">
        <v>5</v>
      </c>
      <c r="AC79" s="240">
        <v>5</v>
      </c>
      <c r="AD79" s="240">
        <v>5</v>
      </c>
      <c r="AE79" s="240">
        <v>5</v>
      </c>
      <c r="AF79" s="238">
        <f t="shared" si="19"/>
        <v>5</v>
      </c>
      <c r="AG79" s="238">
        <f t="shared" si="20"/>
        <v>4.9000000000000004</v>
      </c>
      <c r="AH79" s="238">
        <f t="shared" si="21"/>
        <v>14.700000000000001</v>
      </c>
      <c r="AI79" s="237">
        <v>14</v>
      </c>
      <c r="AJ79" s="237">
        <v>5</v>
      </c>
      <c r="AK79" s="237">
        <v>11</v>
      </c>
      <c r="AL79" s="237">
        <v>10</v>
      </c>
      <c r="AM79" s="238">
        <f t="shared" si="22"/>
        <v>36</v>
      </c>
      <c r="AN79" s="237">
        <v>12</v>
      </c>
      <c r="AO79" s="237">
        <v>5</v>
      </c>
      <c r="AP79" s="238">
        <f t="shared" si="23"/>
        <v>6.8000000000000007</v>
      </c>
      <c r="AQ79" s="237">
        <v>4</v>
      </c>
      <c r="AR79" s="237">
        <v>6</v>
      </c>
      <c r="AS79" s="237">
        <v>5</v>
      </c>
      <c r="AT79" s="238">
        <f t="shared" si="24"/>
        <v>3</v>
      </c>
      <c r="AU79" s="238">
        <f t="shared" si="25"/>
        <v>45.8</v>
      </c>
      <c r="AV79" s="238">
        <f t="shared" si="14"/>
        <v>85.5</v>
      </c>
    </row>
    <row r="80" spans="1:48" ht="15.75" x14ac:dyDescent="0.25">
      <c r="A80" s="237">
        <v>78</v>
      </c>
      <c r="B80" s="242" t="s">
        <v>2133</v>
      </c>
      <c r="C80" s="237">
        <v>4</v>
      </c>
      <c r="D80" s="237">
        <v>4</v>
      </c>
      <c r="E80" s="237">
        <v>5</v>
      </c>
      <c r="F80" s="237">
        <v>5</v>
      </c>
      <c r="G80" s="238">
        <f t="shared" si="17"/>
        <v>22.5</v>
      </c>
      <c r="H80" s="241">
        <v>4</v>
      </c>
      <c r="I80" s="241">
        <v>4</v>
      </c>
      <c r="J80" s="241">
        <v>5</v>
      </c>
      <c r="K80" s="241">
        <v>4</v>
      </c>
      <c r="L80" s="238">
        <f t="shared" si="26"/>
        <v>4.25</v>
      </c>
      <c r="M80" s="241">
        <v>4</v>
      </c>
      <c r="N80" s="241">
        <v>4</v>
      </c>
      <c r="O80" s="241">
        <v>4</v>
      </c>
      <c r="P80" s="241">
        <v>5</v>
      </c>
      <c r="Q80" s="238">
        <f t="shared" si="13"/>
        <v>4.25</v>
      </c>
      <c r="R80" s="237">
        <v>4</v>
      </c>
      <c r="S80" s="237">
        <v>5</v>
      </c>
      <c r="T80" s="237">
        <v>5</v>
      </c>
      <c r="U80" s="237">
        <v>5</v>
      </c>
      <c r="V80" s="238">
        <f t="shared" si="16"/>
        <v>4.75</v>
      </c>
      <c r="W80" s="237">
        <v>4</v>
      </c>
      <c r="X80" s="237">
        <v>5</v>
      </c>
      <c r="Y80" s="237">
        <v>5</v>
      </c>
      <c r="Z80" s="237">
        <v>5</v>
      </c>
      <c r="AA80" s="238">
        <f t="shared" si="15"/>
        <v>4.75</v>
      </c>
      <c r="AB80" s="240">
        <v>4</v>
      </c>
      <c r="AC80" s="240">
        <v>5</v>
      </c>
      <c r="AD80" s="240">
        <v>5</v>
      </c>
      <c r="AE80" s="240">
        <v>5</v>
      </c>
      <c r="AF80" s="238">
        <f t="shared" si="19"/>
        <v>4.75</v>
      </c>
      <c r="AG80" s="238">
        <f t="shared" si="20"/>
        <v>4.55</v>
      </c>
      <c r="AH80" s="238">
        <f t="shared" si="21"/>
        <v>13.649999999999999</v>
      </c>
      <c r="AI80" s="237">
        <v>14</v>
      </c>
      <c r="AJ80" s="237">
        <v>4</v>
      </c>
      <c r="AK80" s="237">
        <v>12</v>
      </c>
      <c r="AL80" s="237">
        <v>11</v>
      </c>
      <c r="AM80" s="238">
        <f t="shared" si="22"/>
        <v>36.9</v>
      </c>
      <c r="AN80" s="237">
        <v>16</v>
      </c>
      <c r="AO80" s="237">
        <v>4</v>
      </c>
      <c r="AP80" s="238">
        <f t="shared" si="23"/>
        <v>8</v>
      </c>
      <c r="AQ80" s="237">
        <v>7</v>
      </c>
      <c r="AR80" s="237">
        <v>8</v>
      </c>
      <c r="AS80" s="237">
        <v>7</v>
      </c>
      <c r="AT80" s="238">
        <f t="shared" si="24"/>
        <v>4.4000000000000004</v>
      </c>
      <c r="AU80" s="238">
        <f t="shared" si="25"/>
        <v>49.3</v>
      </c>
      <c r="AV80" s="238">
        <f t="shared" si="14"/>
        <v>85.449999999999989</v>
      </c>
    </row>
    <row r="81" spans="1:48" ht="15.75" x14ac:dyDescent="0.25">
      <c r="A81" s="237">
        <v>79</v>
      </c>
      <c r="B81" s="242" t="s">
        <v>2134</v>
      </c>
      <c r="C81" s="237">
        <v>5</v>
      </c>
      <c r="D81" s="237">
        <v>5</v>
      </c>
      <c r="E81" s="237">
        <v>5</v>
      </c>
      <c r="F81" s="237">
        <v>5</v>
      </c>
      <c r="G81" s="238">
        <f t="shared" si="17"/>
        <v>25</v>
      </c>
      <c r="H81" s="241">
        <v>5</v>
      </c>
      <c r="I81" s="241">
        <v>5</v>
      </c>
      <c r="J81" s="241">
        <v>5</v>
      </c>
      <c r="K81" s="241">
        <v>5</v>
      </c>
      <c r="L81" s="238">
        <f t="shared" si="26"/>
        <v>5</v>
      </c>
      <c r="M81" s="241">
        <v>5</v>
      </c>
      <c r="N81" s="241">
        <v>5</v>
      </c>
      <c r="O81" s="241">
        <v>5</v>
      </c>
      <c r="P81" s="241">
        <v>5</v>
      </c>
      <c r="Q81" s="238">
        <f t="shared" si="13"/>
        <v>5</v>
      </c>
      <c r="R81" s="237">
        <v>5</v>
      </c>
      <c r="S81" s="237">
        <v>5</v>
      </c>
      <c r="T81" s="237">
        <v>5</v>
      </c>
      <c r="U81" s="237">
        <v>5</v>
      </c>
      <c r="V81" s="238">
        <f t="shared" si="16"/>
        <v>5</v>
      </c>
      <c r="W81" s="237">
        <v>5</v>
      </c>
      <c r="X81" s="237">
        <v>5</v>
      </c>
      <c r="Y81" s="237">
        <v>5</v>
      </c>
      <c r="Z81" s="237">
        <v>5</v>
      </c>
      <c r="AA81" s="238">
        <f t="shared" si="15"/>
        <v>5</v>
      </c>
      <c r="AB81" s="240">
        <v>5</v>
      </c>
      <c r="AC81" s="240">
        <v>5</v>
      </c>
      <c r="AD81" s="240">
        <v>5</v>
      </c>
      <c r="AE81" s="240">
        <v>5</v>
      </c>
      <c r="AF81" s="238">
        <f t="shared" si="19"/>
        <v>5</v>
      </c>
      <c r="AG81" s="238">
        <f t="shared" si="20"/>
        <v>5</v>
      </c>
      <c r="AH81" s="238">
        <f t="shared" si="21"/>
        <v>15</v>
      </c>
      <c r="AI81" s="237">
        <v>12</v>
      </c>
      <c r="AJ81" s="237">
        <v>5</v>
      </c>
      <c r="AK81" s="237">
        <v>10</v>
      </c>
      <c r="AL81" s="237">
        <v>10</v>
      </c>
      <c r="AM81" s="238">
        <f t="shared" si="22"/>
        <v>33.300000000000004</v>
      </c>
      <c r="AN81" s="237">
        <v>18</v>
      </c>
      <c r="AO81" s="237">
        <v>4</v>
      </c>
      <c r="AP81" s="238">
        <f t="shared" si="23"/>
        <v>8.8000000000000007</v>
      </c>
      <c r="AQ81" s="237">
        <v>8</v>
      </c>
      <c r="AR81" s="237">
        <v>5</v>
      </c>
      <c r="AS81" s="237">
        <v>3</v>
      </c>
      <c r="AT81" s="238">
        <f t="shared" si="24"/>
        <v>3.2</v>
      </c>
      <c r="AU81" s="238">
        <f t="shared" si="25"/>
        <v>45.300000000000011</v>
      </c>
      <c r="AV81" s="238">
        <f t="shared" si="14"/>
        <v>85.300000000000011</v>
      </c>
    </row>
    <row r="82" spans="1:48" ht="15.75" x14ac:dyDescent="0.25">
      <c r="A82" s="237">
        <v>80</v>
      </c>
      <c r="B82" s="242" t="s">
        <v>2135</v>
      </c>
      <c r="C82" s="237">
        <v>5</v>
      </c>
      <c r="D82" s="237">
        <v>5</v>
      </c>
      <c r="E82" s="237">
        <v>5</v>
      </c>
      <c r="F82" s="237">
        <v>5</v>
      </c>
      <c r="G82" s="238">
        <f t="shared" si="17"/>
        <v>25</v>
      </c>
      <c r="H82" s="241">
        <v>5</v>
      </c>
      <c r="I82" s="241">
        <v>5</v>
      </c>
      <c r="J82" s="241">
        <v>5</v>
      </c>
      <c r="K82" s="241">
        <v>5</v>
      </c>
      <c r="L82" s="238">
        <f t="shared" si="26"/>
        <v>5</v>
      </c>
      <c r="M82" s="241">
        <v>5</v>
      </c>
      <c r="N82" s="241">
        <v>5</v>
      </c>
      <c r="O82" s="241">
        <v>5</v>
      </c>
      <c r="P82" s="241">
        <v>5</v>
      </c>
      <c r="Q82" s="238">
        <f t="shared" si="13"/>
        <v>5</v>
      </c>
      <c r="R82" s="237">
        <v>5</v>
      </c>
      <c r="S82" s="237">
        <v>5</v>
      </c>
      <c r="T82" s="237">
        <v>5</v>
      </c>
      <c r="U82" s="237">
        <v>5</v>
      </c>
      <c r="V82" s="238">
        <f t="shared" si="16"/>
        <v>5</v>
      </c>
      <c r="W82" s="237">
        <v>5</v>
      </c>
      <c r="X82" s="237">
        <v>5</v>
      </c>
      <c r="Y82" s="237">
        <v>5</v>
      </c>
      <c r="Z82" s="237">
        <v>5</v>
      </c>
      <c r="AA82" s="238">
        <f t="shared" si="15"/>
        <v>5</v>
      </c>
      <c r="AB82" s="240">
        <v>5</v>
      </c>
      <c r="AC82" s="240">
        <v>5</v>
      </c>
      <c r="AD82" s="240">
        <v>5</v>
      </c>
      <c r="AE82" s="240">
        <v>5</v>
      </c>
      <c r="AF82" s="238">
        <f t="shared" si="19"/>
        <v>5</v>
      </c>
      <c r="AG82" s="238">
        <f t="shared" si="20"/>
        <v>5</v>
      </c>
      <c r="AH82" s="238">
        <f t="shared" si="21"/>
        <v>15</v>
      </c>
      <c r="AI82" s="237">
        <v>14</v>
      </c>
      <c r="AJ82" s="237">
        <v>4</v>
      </c>
      <c r="AK82" s="237">
        <v>9</v>
      </c>
      <c r="AL82" s="237">
        <v>10</v>
      </c>
      <c r="AM82" s="238">
        <f t="shared" si="22"/>
        <v>33.300000000000004</v>
      </c>
      <c r="AN82" s="237">
        <v>15</v>
      </c>
      <c r="AO82" s="237">
        <v>5</v>
      </c>
      <c r="AP82" s="238">
        <f t="shared" si="23"/>
        <v>8</v>
      </c>
      <c r="AQ82" s="237">
        <v>8</v>
      </c>
      <c r="AR82" s="237">
        <v>5</v>
      </c>
      <c r="AS82" s="237">
        <v>7</v>
      </c>
      <c r="AT82" s="238">
        <f t="shared" si="24"/>
        <v>4</v>
      </c>
      <c r="AU82" s="238">
        <f t="shared" si="25"/>
        <v>45.300000000000004</v>
      </c>
      <c r="AV82" s="238">
        <f t="shared" si="14"/>
        <v>85.300000000000011</v>
      </c>
    </row>
    <row r="83" spans="1:48" ht="15.75" x14ac:dyDescent="0.25">
      <c r="A83" s="237">
        <v>81</v>
      </c>
      <c r="B83" s="242" t="s">
        <v>2136</v>
      </c>
      <c r="C83" s="237">
        <v>5</v>
      </c>
      <c r="D83" s="237">
        <v>5</v>
      </c>
      <c r="E83" s="237">
        <v>5</v>
      </c>
      <c r="F83" s="237">
        <v>5</v>
      </c>
      <c r="G83" s="238">
        <f t="shared" si="17"/>
        <v>25</v>
      </c>
      <c r="H83" s="241">
        <v>5</v>
      </c>
      <c r="I83" s="241">
        <v>5</v>
      </c>
      <c r="J83" s="241">
        <v>5</v>
      </c>
      <c r="K83" s="241">
        <v>5</v>
      </c>
      <c r="L83" s="238">
        <f t="shared" si="26"/>
        <v>5</v>
      </c>
      <c r="M83" s="241">
        <v>5</v>
      </c>
      <c r="N83" s="241">
        <v>4</v>
      </c>
      <c r="O83" s="241">
        <v>5</v>
      </c>
      <c r="P83" s="241">
        <v>5</v>
      </c>
      <c r="Q83" s="238">
        <f t="shared" si="13"/>
        <v>4.75</v>
      </c>
      <c r="R83" s="237">
        <v>4</v>
      </c>
      <c r="S83" s="237">
        <v>5</v>
      </c>
      <c r="T83" s="237">
        <v>5</v>
      </c>
      <c r="U83" s="237">
        <v>5</v>
      </c>
      <c r="V83" s="238">
        <f t="shared" si="16"/>
        <v>4.75</v>
      </c>
      <c r="W83" s="237">
        <v>5</v>
      </c>
      <c r="X83" s="237">
        <v>5</v>
      </c>
      <c r="Y83" s="237">
        <v>5</v>
      </c>
      <c r="Z83" s="237">
        <v>5</v>
      </c>
      <c r="AA83" s="238">
        <f t="shared" si="15"/>
        <v>5</v>
      </c>
      <c r="AB83" s="240">
        <v>5</v>
      </c>
      <c r="AC83" s="240">
        <v>5</v>
      </c>
      <c r="AD83" s="240">
        <v>5</v>
      </c>
      <c r="AE83" s="240">
        <v>5</v>
      </c>
      <c r="AF83" s="238">
        <f t="shared" si="19"/>
        <v>5</v>
      </c>
      <c r="AG83" s="238">
        <f t="shared" si="20"/>
        <v>4.9000000000000004</v>
      </c>
      <c r="AH83" s="238">
        <f t="shared" si="21"/>
        <v>14.700000000000001</v>
      </c>
      <c r="AI83" s="237">
        <v>14</v>
      </c>
      <c r="AJ83" s="237">
        <v>5</v>
      </c>
      <c r="AK83" s="237">
        <v>8</v>
      </c>
      <c r="AL83" s="237">
        <v>11</v>
      </c>
      <c r="AM83" s="238">
        <f t="shared" si="22"/>
        <v>34.200000000000003</v>
      </c>
      <c r="AN83" s="237">
        <v>16</v>
      </c>
      <c r="AO83" s="237">
        <v>5</v>
      </c>
      <c r="AP83" s="238">
        <f t="shared" si="23"/>
        <v>8.4</v>
      </c>
      <c r="AQ83" s="237">
        <v>5</v>
      </c>
      <c r="AR83" s="237">
        <v>6</v>
      </c>
      <c r="AS83" s="237">
        <v>4</v>
      </c>
      <c r="AT83" s="238">
        <f t="shared" si="24"/>
        <v>3</v>
      </c>
      <c r="AU83" s="238">
        <f t="shared" si="25"/>
        <v>45.6</v>
      </c>
      <c r="AV83" s="238">
        <f t="shared" si="14"/>
        <v>85.300000000000011</v>
      </c>
    </row>
    <row r="84" spans="1:48" ht="15.75" x14ac:dyDescent="0.25">
      <c r="A84" s="237">
        <v>82</v>
      </c>
      <c r="B84" s="242" t="s">
        <v>2137</v>
      </c>
      <c r="C84" s="237">
        <v>5</v>
      </c>
      <c r="D84" s="237">
        <v>4</v>
      </c>
      <c r="E84" s="237">
        <v>5</v>
      </c>
      <c r="F84" s="237">
        <v>5</v>
      </c>
      <c r="G84" s="238">
        <f t="shared" si="17"/>
        <v>23.75</v>
      </c>
      <c r="H84" s="241">
        <v>5</v>
      </c>
      <c r="I84" s="241">
        <v>5</v>
      </c>
      <c r="J84" s="241">
        <v>5</v>
      </c>
      <c r="K84" s="241">
        <v>5</v>
      </c>
      <c r="L84" s="238">
        <f t="shared" si="26"/>
        <v>5</v>
      </c>
      <c r="M84" s="241">
        <v>5</v>
      </c>
      <c r="N84" s="241">
        <v>4</v>
      </c>
      <c r="O84" s="241">
        <v>4</v>
      </c>
      <c r="P84" s="241">
        <v>4</v>
      </c>
      <c r="Q84" s="238">
        <f t="shared" si="13"/>
        <v>4.25</v>
      </c>
      <c r="R84" s="237">
        <v>5</v>
      </c>
      <c r="S84" s="237">
        <v>5</v>
      </c>
      <c r="T84" s="237">
        <v>4</v>
      </c>
      <c r="U84" s="237">
        <v>4</v>
      </c>
      <c r="V84" s="238">
        <f t="shared" si="16"/>
        <v>4.5</v>
      </c>
      <c r="W84" s="237">
        <v>5</v>
      </c>
      <c r="X84" s="237">
        <v>4</v>
      </c>
      <c r="Y84" s="237">
        <v>4</v>
      </c>
      <c r="Z84" s="237">
        <v>4</v>
      </c>
      <c r="AA84" s="238">
        <f t="shared" si="15"/>
        <v>4.25</v>
      </c>
      <c r="AB84" s="240">
        <v>4</v>
      </c>
      <c r="AC84" s="240">
        <v>4</v>
      </c>
      <c r="AD84" s="240">
        <v>5</v>
      </c>
      <c r="AE84" s="240">
        <v>4</v>
      </c>
      <c r="AF84" s="238">
        <f t="shared" si="19"/>
        <v>4.25</v>
      </c>
      <c r="AG84" s="238">
        <f t="shared" si="20"/>
        <v>4.45</v>
      </c>
      <c r="AH84" s="238">
        <f t="shared" si="21"/>
        <v>13.350000000000001</v>
      </c>
      <c r="AI84" s="237">
        <v>15</v>
      </c>
      <c r="AJ84" s="237">
        <v>5</v>
      </c>
      <c r="AK84" s="237">
        <v>11</v>
      </c>
      <c r="AL84" s="237">
        <v>9</v>
      </c>
      <c r="AM84" s="238">
        <f t="shared" si="22"/>
        <v>36</v>
      </c>
      <c r="AN84" s="237">
        <v>18</v>
      </c>
      <c r="AO84" s="237">
        <v>4</v>
      </c>
      <c r="AP84" s="238">
        <f t="shared" si="23"/>
        <v>8.8000000000000007</v>
      </c>
      <c r="AQ84" s="237">
        <v>5</v>
      </c>
      <c r="AR84" s="237">
        <v>6</v>
      </c>
      <c r="AS84" s="237">
        <v>6</v>
      </c>
      <c r="AT84" s="238">
        <f t="shared" si="24"/>
        <v>3.4000000000000004</v>
      </c>
      <c r="AU84" s="238">
        <f t="shared" si="25"/>
        <v>48.199999999999996</v>
      </c>
      <c r="AV84" s="238">
        <f t="shared" si="14"/>
        <v>85.3</v>
      </c>
    </row>
    <row r="85" spans="1:48" ht="15.75" x14ac:dyDescent="0.25">
      <c r="A85" s="237">
        <v>83</v>
      </c>
      <c r="B85" s="242" t="s">
        <v>2138</v>
      </c>
      <c r="C85" s="237">
        <v>5</v>
      </c>
      <c r="D85" s="237">
        <v>5</v>
      </c>
      <c r="E85" s="237">
        <v>5</v>
      </c>
      <c r="F85" s="237">
        <v>5</v>
      </c>
      <c r="G85" s="238">
        <f t="shared" si="17"/>
        <v>25</v>
      </c>
      <c r="H85" s="239">
        <v>5</v>
      </c>
      <c r="I85" s="239">
        <v>5</v>
      </c>
      <c r="J85" s="239">
        <v>5</v>
      </c>
      <c r="K85" s="239">
        <v>5</v>
      </c>
      <c r="L85" s="238">
        <f t="shared" si="26"/>
        <v>5</v>
      </c>
      <c r="M85" s="239">
        <v>5</v>
      </c>
      <c r="N85" s="239">
        <v>5</v>
      </c>
      <c r="O85" s="239">
        <v>5</v>
      </c>
      <c r="P85" s="239">
        <v>5</v>
      </c>
      <c r="Q85" s="238">
        <f t="shared" si="13"/>
        <v>5</v>
      </c>
      <c r="R85" s="237">
        <v>5</v>
      </c>
      <c r="S85" s="237">
        <v>5</v>
      </c>
      <c r="T85" s="237">
        <v>5</v>
      </c>
      <c r="U85" s="237">
        <v>5</v>
      </c>
      <c r="V85" s="238">
        <f t="shared" si="16"/>
        <v>5</v>
      </c>
      <c r="W85" s="237">
        <v>5</v>
      </c>
      <c r="X85" s="237">
        <v>5</v>
      </c>
      <c r="Y85" s="237">
        <v>5</v>
      </c>
      <c r="Z85" s="237">
        <v>5</v>
      </c>
      <c r="AA85" s="238">
        <f t="shared" si="15"/>
        <v>5</v>
      </c>
      <c r="AB85" s="240">
        <v>5</v>
      </c>
      <c r="AC85" s="240">
        <v>5</v>
      </c>
      <c r="AD85" s="240">
        <v>5</v>
      </c>
      <c r="AE85" s="240">
        <v>5</v>
      </c>
      <c r="AF85" s="238">
        <f t="shared" si="19"/>
        <v>5</v>
      </c>
      <c r="AG85" s="238">
        <f t="shared" si="20"/>
        <v>5</v>
      </c>
      <c r="AH85" s="238">
        <f t="shared" si="21"/>
        <v>15</v>
      </c>
      <c r="AI85" s="237">
        <v>14</v>
      </c>
      <c r="AJ85" s="237">
        <v>4</v>
      </c>
      <c r="AK85" s="237">
        <v>9</v>
      </c>
      <c r="AL85" s="237">
        <v>11</v>
      </c>
      <c r="AM85" s="238">
        <f t="shared" si="22"/>
        <v>34.200000000000003</v>
      </c>
      <c r="AN85" s="237">
        <v>13</v>
      </c>
      <c r="AO85" s="237">
        <v>5</v>
      </c>
      <c r="AP85" s="238">
        <f t="shared" si="23"/>
        <v>7.2</v>
      </c>
      <c r="AQ85" s="237">
        <v>7</v>
      </c>
      <c r="AR85" s="237">
        <v>5</v>
      </c>
      <c r="AS85" s="237">
        <v>7</v>
      </c>
      <c r="AT85" s="238">
        <f t="shared" si="24"/>
        <v>3.8000000000000003</v>
      </c>
      <c r="AU85" s="238">
        <f t="shared" si="25"/>
        <v>45.2</v>
      </c>
      <c r="AV85" s="238">
        <f t="shared" si="14"/>
        <v>85.2</v>
      </c>
    </row>
    <row r="86" spans="1:48" ht="15.75" x14ac:dyDescent="0.25">
      <c r="A86" s="237">
        <v>84</v>
      </c>
      <c r="B86" s="242" t="s">
        <v>2139</v>
      </c>
      <c r="C86" s="237">
        <v>5</v>
      </c>
      <c r="D86" s="237">
        <v>5</v>
      </c>
      <c r="E86" s="237">
        <v>5</v>
      </c>
      <c r="F86" s="237">
        <v>5</v>
      </c>
      <c r="G86" s="238">
        <f t="shared" si="17"/>
        <v>25</v>
      </c>
      <c r="H86" s="239">
        <v>5</v>
      </c>
      <c r="I86" s="239">
        <v>5</v>
      </c>
      <c r="J86" s="239">
        <v>5</v>
      </c>
      <c r="K86" s="239">
        <v>5</v>
      </c>
      <c r="L86" s="238">
        <f t="shared" si="26"/>
        <v>5</v>
      </c>
      <c r="M86" s="239">
        <v>5</v>
      </c>
      <c r="N86" s="239">
        <v>5</v>
      </c>
      <c r="O86" s="239">
        <v>5</v>
      </c>
      <c r="P86" s="239">
        <v>5</v>
      </c>
      <c r="Q86" s="238">
        <f t="shared" si="13"/>
        <v>5</v>
      </c>
      <c r="R86" s="237">
        <v>5</v>
      </c>
      <c r="S86" s="237">
        <v>5</v>
      </c>
      <c r="T86" s="237">
        <v>5</v>
      </c>
      <c r="U86" s="237">
        <v>5</v>
      </c>
      <c r="V86" s="238">
        <f t="shared" si="16"/>
        <v>5</v>
      </c>
      <c r="W86" s="237">
        <v>5</v>
      </c>
      <c r="X86" s="237">
        <v>5</v>
      </c>
      <c r="Y86" s="237">
        <v>5</v>
      </c>
      <c r="Z86" s="237">
        <v>5</v>
      </c>
      <c r="AA86" s="238">
        <f t="shared" si="15"/>
        <v>5</v>
      </c>
      <c r="AB86" s="240">
        <v>5</v>
      </c>
      <c r="AC86" s="240">
        <v>5</v>
      </c>
      <c r="AD86" s="240">
        <v>5</v>
      </c>
      <c r="AE86" s="240">
        <v>5</v>
      </c>
      <c r="AF86" s="238">
        <f t="shared" si="19"/>
        <v>5</v>
      </c>
      <c r="AG86" s="238">
        <f t="shared" si="20"/>
        <v>5</v>
      </c>
      <c r="AH86" s="238">
        <f t="shared" si="21"/>
        <v>15</v>
      </c>
      <c r="AI86" s="237">
        <v>13</v>
      </c>
      <c r="AJ86" s="237">
        <v>4</v>
      </c>
      <c r="AK86" s="237">
        <v>12</v>
      </c>
      <c r="AL86" s="237">
        <v>7</v>
      </c>
      <c r="AM86" s="238">
        <f t="shared" si="22"/>
        <v>32.4</v>
      </c>
      <c r="AN86" s="237">
        <v>17</v>
      </c>
      <c r="AO86" s="237">
        <v>5</v>
      </c>
      <c r="AP86" s="238">
        <f t="shared" si="23"/>
        <v>8.8000000000000007</v>
      </c>
      <c r="AQ86" s="237">
        <v>6</v>
      </c>
      <c r="AR86" s="237">
        <v>6</v>
      </c>
      <c r="AS86" s="237">
        <v>8</v>
      </c>
      <c r="AT86" s="238">
        <f t="shared" si="24"/>
        <v>4</v>
      </c>
      <c r="AU86" s="238">
        <f t="shared" si="25"/>
        <v>45.2</v>
      </c>
      <c r="AV86" s="238">
        <f t="shared" si="14"/>
        <v>85.2</v>
      </c>
    </row>
    <row r="87" spans="1:48" ht="15.75" x14ac:dyDescent="0.25">
      <c r="A87" s="237">
        <v>85</v>
      </c>
      <c r="B87" s="242" t="s">
        <v>2140</v>
      </c>
      <c r="C87" s="237">
        <v>5</v>
      </c>
      <c r="D87" s="237">
        <v>5</v>
      </c>
      <c r="E87" s="237">
        <v>5</v>
      </c>
      <c r="F87" s="237">
        <v>5</v>
      </c>
      <c r="G87" s="238">
        <f t="shared" si="17"/>
        <v>25</v>
      </c>
      <c r="H87" s="239">
        <v>5</v>
      </c>
      <c r="I87" s="239">
        <v>5</v>
      </c>
      <c r="J87" s="239">
        <v>3</v>
      </c>
      <c r="K87" s="239">
        <v>4</v>
      </c>
      <c r="L87" s="238">
        <f t="shared" si="26"/>
        <v>4.25</v>
      </c>
      <c r="M87" s="239">
        <v>5</v>
      </c>
      <c r="N87" s="239">
        <v>5</v>
      </c>
      <c r="O87" s="239">
        <v>5</v>
      </c>
      <c r="P87" s="239">
        <v>5</v>
      </c>
      <c r="Q87" s="238">
        <f t="shared" si="13"/>
        <v>5</v>
      </c>
      <c r="R87" s="237">
        <v>5</v>
      </c>
      <c r="S87" s="237">
        <v>5</v>
      </c>
      <c r="T87" s="237">
        <v>5</v>
      </c>
      <c r="U87" s="237">
        <v>5</v>
      </c>
      <c r="V87" s="238">
        <f t="shared" si="16"/>
        <v>5</v>
      </c>
      <c r="W87" s="237">
        <v>5</v>
      </c>
      <c r="X87" s="237">
        <v>5</v>
      </c>
      <c r="Y87" s="237">
        <v>5</v>
      </c>
      <c r="Z87" s="237">
        <v>5</v>
      </c>
      <c r="AA87" s="238">
        <f t="shared" si="15"/>
        <v>5</v>
      </c>
      <c r="AB87" s="240">
        <v>5</v>
      </c>
      <c r="AC87" s="240">
        <v>5</v>
      </c>
      <c r="AD87" s="240">
        <v>5</v>
      </c>
      <c r="AE87" s="240">
        <v>5</v>
      </c>
      <c r="AF87" s="238">
        <f t="shared" si="19"/>
        <v>5</v>
      </c>
      <c r="AG87" s="238">
        <f t="shared" si="20"/>
        <v>4.8499999999999996</v>
      </c>
      <c r="AH87" s="238">
        <f t="shared" si="21"/>
        <v>14.549999999999999</v>
      </c>
      <c r="AI87" s="237">
        <v>14</v>
      </c>
      <c r="AJ87" s="237">
        <v>3</v>
      </c>
      <c r="AK87" s="237">
        <v>11</v>
      </c>
      <c r="AL87" s="237">
        <v>8</v>
      </c>
      <c r="AM87" s="238">
        <f t="shared" si="22"/>
        <v>32.4</v>
      </c>
      <c r="AN87" s="237">
        <v>18</v>
      </c>
      <c r="AO87" s="237">
        <v>5</v>
      </c>
      <c r="AP87" s="238">
        <f t="shared" si="23"/>
        <v>9.2000000000000011</v>
      </c>
      <c r="AQ87" s="237">
        <v>7</v>
      </c>
      <c r="AR87" s="237">
        <v>7</v>
      </c>
      <c r="AS87" s="237">
        <v>6</v>
      </c>
      <c r="AT87" s="238">
        <f t="shared" si="24"/>
        <v>4</v>
      </c>
      <c r="AU87" s="238">
        <f t="shared" si="25"/>
        <v>45.6</v>
      </c>
      <c r="AV87" s="238">
        <f t="shared" si="14"/>
        <v>85.15</v>
      </c>
    </row>
    <row r="88" spans="1:48" ht="15.75" x14ac:dyDescent="0.25">
      <c r="A88" s="237">
        <v>86</v>
      </c>
      <c r="B88" s="242" t="s">
        <v>2141</v>
      </c>
      <c r="C88" s="237">
        <v>5</v>
      </c>
      <c r="D88" s="237">
        <v>4</v>
      </c>
      <c r="E88" s="237">
        <v>4</v>
      </c>
      <c r="F88" s="237">
        <v>4</v>
      </c>
      <c r="G88" s="238">
        <f t="shared" si="17"/>
        <v>21.25</v>
      </c>
      <c r="H88" s="241">
        <v>3</v>
      </c>
      <c r="I88" s="241">
        <v>3</v>
      </c>
      <c r="J88" s="241">
        <v>3</v>
      </c>
      <c r="K88" s="241">
        <v>5</v>
      </c>
      <c r="L88" s="238">
        <f t="shared" si="26"/>
        <v>3.5</v>
      </c>
      <c r="M88" s="241">
        <v>5</v>
      </c>
      <c r="N88" s="241">
        <v>4</v>
      </c>
      <c r="O88" s="241">
        <v>4</v>
      </c>
      <c r="P88" s="241">
        <v>4</v>
      </c>
      <c r="Q88" s="238">
        <f t="shared" si="13"/>
        <v>4.25</v>
      </c>
      <c r="R88" s="237">
        <v>5</v>
      </c>
      <c r="S88" s="237">
        <v>4</v>
      </c>
      <c r="T88" s="237">
        <v>4</v>
      </c>
      <c r="U88" s="237">
        <v>4</v>
      </c>
      <c r="V88" s="238">
        <f t="shared" si="16"/>
        <v>4.25</v>
      </c>
      <c r="W88" s="237">
        <v>5</v>
      </c>
      <c r="X88" s="237">
        <v>5</v>
      </c>
      <c r="Y88" s="237">
        <v>5</v>
      </c>
      <c r="Z88" s="237">
        <v>5</v>
      </c>
      <c r="AA88" s="238">
        <f t="shared" si="15"/>
        <v>5</v>
      </c>
      <c r="AB88" s="240">
        <v>5</v>
      </c>
      <c r="AC88" s="240">
        <v>5</v>
      </c>
      <c r="AD88" s="240">
        <v>5</v>
      </c>
      <c r="AE88" s="240">
        <v>5</v>
      </c>
      <c r="AF88" s="238">
        <f t="shared" si="19"/>
        <v>5</v>
      </c>
      <c r="AG88" s="238">
        <f t="shared" si="20"/>
        <v>4.4000000000000004</v>
      </c>
      <c r="AH88" s="238">
        <f t="shared" si="21"/>
        <v>13.200000000000001</v>
      </c>
      <c r="AI88" s="237">
        <v>18</v>
      </c>
      <c r="AJ88" s="237">
        <v>1</v>
      </c>
      <c r="AK88" s="237">
        <v>12</v>
      </c>
      <c r="AL88" s="237">
        <v>11</v>
      </c>
      <c r="AM88" s="238">
        <f t="shared" si="22"/>
        <v>37.800000000000004</v>
      </c>
      <c r="AN88" s="237">
        <v>18</v>
      </c>
      <c r="AO88" s="237">
        <v>5</v>
      </c>
      <c r="AP88" s="238">
        <f t="shared" si="23"/>
        <v>9.2000000000000011</v>
      </c>
      <c r="AQ88" s="237">
        <v>6</v>
      </c>
      <c r="AR88" s="237">
        <v>6</v>
      </c>
      <c r="AS88" s="237">
        <v>6</v>
      </c>
      <c r="AT88" s="238">
        <f t="shared" si="24"/>
        <v>3.6</v>
      </c>
      <c r="AU88" s="238">
        <f t="shared" si="25"/>
        <v>50.600000000000009</v>
      </c>
      <c r="AV88" s="238">
        <f t="shared" si="14"/>
        <v>85.050000000000011</v>
      </c>
    </row>
    <row r="89" spans="1:48" ht="15.75" x14ac:dyDescent="0.25">
      <c r="A89" s="237">
        <v>87</v>
      </c>
      <c r="B89" s="242" t="s">
        <v>2142</v>
      </c>
      <c r="C89" s="237">
        <v>5</v>
      </c>
      <c r="D89" s="237">
        <v>5</v>
      </c>
      <c r="E89" s="237">
        <v>5</v>
      </c>
      <c r="F89" s="237">
        <v>5</v>
      </c>
      <c r="G89" s="238">
        <f t="shared" si="17"/>
        <v>25</v>
      </c>
      <c r="H89" s="241">
        <v>5</v>
      </c>
      <c r="I89" s="241">
        <v>5</v>
      </c>
      <c r="J89" s="241">
        <v>5</v>
      </c>
      <c r="K89" s="241">
        <v>5</v>
      </c>
      <c r="L89" s="238">
        <f t="shared" si="26"/>
        <v>5</v>
      </c>
      <c r="M89" s="241">
        <v>5</v>
      </c>
      <c r="N89" s="241">
        <v>5</v>
      </c>
      <c r="O89" s="241">
        <v>5</v>
      </c>
      <c r="P89" s="241">
        <v>5</v>
      </c>
      <c r="Q89" s="238">
        <f t="shared" si="13"/>
        <v>5</v>
      </c>
      <c r="R89" s="237">
        <v>5</v>
      </c>
      <c r="S89" s="237">
        <v>5</v>
      </c>
      <c r="T89" s="237">
        <v>5</v>
      </c>
      <c r="U89" s="237">
        <v>5</v>
      </c>
      <c r="V89" s="238">
        <f t="shared" si="16"/>
        <v>5</v>
      </c>
      <c r="W89" s="237">
        <v>5</v>
      </c>
      <c r="X89" s="237">
        <v>5</v>
      </c>
      <c r="Y89" s="237">
        <v>5</v>
      </c>
      <c r="Z89" s="237">
        <v>5</v>
      </c>
      <c r="AA89" s="238">
        <f t="shared" si="15"/>
        <v>5</v>
      </c>
      <c r="AB89" s="240">
        <v>5</v>
      </c>
      <c r="AC89" s="240">
        <v>5</v>
      </c>
      <c r="AD89" s="240">
        <v>5</v>
      </c>
      <c r="AE89" s="240">
        <v>5</v>
      </c>
      <c r="AF89" s="238">
        <f t="shared" si="19"/>
        <v>5</v>
      </c>
      <c r="AG89" s="238">
        <f t="shared" si="20"/>
        <v>5</v>
      </c>
      <c r="AH89" s="238">
        <f t="shared" si="21"/>
        <v>15</v>
      </c>
      <c r="AI89" s="237">
        <v>16</v>
      </c>
      <c r="AJ89" s="237">
        <v>5</v>
      </c>
      <c r="AK89" s="237">
        <v>11</v>
      </c>
      <c r="AL89" s="237">
        <v>8</v>
      </c>
      <c r="AM89" s="238">
        <f t="shared" si="22"/>
        <v>36</v>
      </c>
      <c r="AN89" s="237">
        <v>11</v>
      </c>
      <c r="AO89" s="237">
        <v>2</v>
      </c>
      <c r="AP89" s="238">
        <f t="shared" si="23"/>
        <v>5.2</v>
      </c>
      <c r="AQ89" s="237">
        <v>7</v>
      </c>
      <c r="AR89" s="237">
        <v>4</v>
      </c>
      <c r="AS89" s="237">
        <v>8</v>
      </c>
      <c r="AT89" s="238">
        <f t="shared" si="24"/>
        <v>3.8000000000000003</v>
      </c>
      <c r="AU89" s="238">
        <f t="shared" si="25"/>
        <v>45</v>
      </c>
      <c r="AV89" s="238">
        <f>(G89+AH89+AU89)</f>
        <v>85</v>
      </c>
    </row>
    <row r="90" spans="1:48" ht="15.75" x14ac:dyDescent="0.25">
      <c r="A90" s="237">
        <v>88</v>
      </c>
      <c r="B90" s="242" t="s">
        <v>2143</v>
      </c>
      <c r="C90" s="237">
        <v>5</v>
      </c>
      <c r="D90" s="237">
        <v>4</v>
      </c>
      <c r="E90" s="237">
        <v>4</v>
      </c>
      <c r="F90" s="237">
        <v>4</v>
      </c>
      <c r="G90" s="238">
        <f t="shared" si="17"/>
        <v>21.25</v>
      </c>
      <c r="H90" s="241">
        <v>4</v>
      </c>
      <c r="I90" s="241">
        <v>3</v>
      </c>
      <c r="J90" s="241">
        <v>3</v>
      </c>
      <c r="K90" s="241">
        <v>5</v>
      </c>
      <c r="L90" s="238">
        <f t="shared" si="26"/>
        <v>3.75</v>
      </c>
      <c r="M90" s="241">
        <v>5</v>
      </c>
      <c r="N90" s="241">
        <v>5</v>
      </c>
      <c r="O90" s="241">
        <v>5</v>
      </c>
      <c r="P90" s="241">
        <v>5</v>
      </c>
      <c r="Q90" s="238">
        <f t="shared" si="13"/>
        <v>5</v>
      </c>
      <c r="R90" s="237">
        <v>4</v>
      </c>
      <c r="S90" s="237">
        <v>3</v>
      </c>
      <c r="T90" s="237">
        <v>3</v>
      </c>
      <c r="U90" s="237">
        <v>4</v>
      </c>
      <c r="V90" s="238">
        <f t="shared" si="16"/>
        <v>3.5</v>
      </c>
      <c r="W90" s="237">
        <v>5</v>
      </c>
      <c r="X90" s="237">
        <v>4</v>
      </c>
      <c r="Y90" s="237">
        <v>5</v>
      </c>
      <c r="Z90" s="237">
        <v>5</v>
      </c>
      <c r="AA90" s="238">
        <f t="shared" si="15"/>
        <v>4.75</v>
      </c>
      <c r="AB90" s="240">
        <v>5</v>
      </c>
      <c r="AC90" s="240">
        <v>3</v>
      </c>
      <c r="AD90" s="240">
        <v>3</v>
      </c>
      <c r="AE90" s="240">
        <v>3</v>
      </c>
      <c r="AF90" s="238">
        <f t="shared" si="19"/>
        <v>3.5</v>
      </c>
      <c r="AG90" s="238">
        <f t="shared" si="20"/>
        <v>4.0999999999999996</v>
      </c>
      <c r="AH90" s="238">
        <f t="shared" si="21"/>
        <v>12.299999999999999</v>
      </c>
      <c r="AI90" s="237">
        <v>14</v>
      </c>
      <c r="AJ90" s="237">
        <v>5</v>
      </c>
      <c r="AK90" s="237">
        <v>12</v>
      </c>
      <c r="AL90" s="237">
        <v>11</v>
      </c>
      <c r="AM90" s="238">
        <f t="shared" si="22"/>
        <v>37.800000000000004</v>
      </c>
      <c r="AN90" s="237">
        <v>20</v>
      </c>
      <c r="AO90" s="237">
        <v>5</v>
      </c>
      <c r="AP90" s="238">
        <f t="shared" si="23"/>
        <v>10</v>
      </c>
      <c r="AQ90" s="237">
        <v>7</v>
      </c>
      <c r="AR90" s="237">
        <v>6</v>
      </c>
      <c r="AS90" s="237">
        <v>5</v>
      </c>
      <c r="AT90" s="238">
        <f t="shared" si="24"/>
        <v>3.6</v>
      </c>
      <c r="AU90" s="238">
        <f t="shared" si="25"/>
        <v>51.400000000000006</v>
      </c>
      <c r="AV90" s="238">
        <f t="shared" ref="AV90:AV153" si="27">SUM(G90+AH90+AU90)</f>
        <v>84.95</v>
      </c>
    </row>
    <row r="91" spans="1:48" ht="15.75" x14ac:dyDescent="0.25">
      <c r="A91" s="237">
        <v>89</v>
      </c>
      <c r="B91" s="242" t="s">
        <v>2144</v>
      </c>
      <c r="C91" s="237">
        <v>5</v>
      </c>
      <c r="D91" s="237">
        <v>5</v>
      </c>
      <c r="E91" s="237">
        <v>5</v>
      </c>
      <c r="F91" s="237">
        <v>5</v>
      </c>
      <c r="G91" s="238">
        <f t="shared" si="17"/>
        <v>25</v>
      </c>
      <c r="H91" s="241">
        <v>5</v>
      </c>
      <c r="I91" s="241">
        <v>4</v>
      </c>
      <c r="J91" s="241">
        <v>5</v>
      </c>
      <c r="K91" s="241">
        <v>5</v>
      </c>
      <c r="L91" s="238">
        <f t="shared" si="26"/>
        <v>4.75</v>
      </c>
      <c r="M91" s="241">
        <v>5</v>
      </c>
      <c r="N91" s="241">
        <v>5</v>
      </c>
      <c r="O91" s="241">
        <v>5</v>
      </c>
      <c r="P91" s="241">
        <v>4</v>
      </c>
      <c r="Q91" s="238">
        <f t="shared" si="13"/>
        <v>4.75</v>
      </c>
      <c r="R91" s="237">
        <v>5</v>
      </c>
      <c r="S91" s="237">
        <v>5</v>
      </c>
      <c r="T91" s="237">
        <v>5</v>
      </c>
      <c r="U91" s="237">
        <v>5</v>
      </c>
      <c r="V91" s="238">
        <f t="shared" si="16"/>
        <v>5</v>
      </c>
      <c r="W91" s="237">
        <v>3</v>
      </c>
      <c r="X91" s="237">
        <v>4</v>
      </c>
      <c r="Y91" s="237">
        <v>5</v>
      </c>
      <c r="Z91" s="237">
        <v>5</v>
      </c>
      <c r="AA91" s="238">
        <f t="shared" si="15"/>
        <v>4.25</v>
      </c>
      <c r="AB91" s="240">
        <v>5</v>
      </c>
      <c r="AC91" s="240">
        <v>5</v>
      </c>
      <c r="AD91" s="240">
        <v>5</v>
      </c>
      <c r="AE91" s="240">
        <v>5</v>
      </c>
      <c r="AF91" s="238">
        <f t="shared" si="19"/>
        <v>5</v>
      </c>
      <c r="AG91" s="238">
        <f t="shared" si="20"/>
        <v>4.75</v>
      </c>
      <c r="AH91" s="238">
        <f t="shared" si="21"/>
        <v>14.25</v>
      </c>
      <c r="AI91" s="237">
        <v>14</v>
      </c>
      <c r="AJ91" s="237">
        <v>5</v>
      </c>
      <c r="AK91" s="237">
        <v>10</v>
      </c>
      <c r="AL91" s="237">
        <v>9</v>
      </c>
      <c r="AM91" s="238">
        <f t="shared" si="22"/>
        <v>34.200000000000003</v>
      </c>
      <c r="AN91" s="237">
        <v>16</v>
      </c>
      <c r="AO91" s="237">
        <v>3</v>
      </c>
      <c r="AP91" s="238">
        <f t="shared" si="23"/>
        <v>7.6000000000000005</v>
      </c>
      <c r="AQ91" s="237">
        <v>7</v>
      </c>
      <c r="AR91" s="237">
        <v>6</v>
      </c>
      <c r="AS91" s="237">
        <v>6</v>
      </c>
      <c r="AT91" s="238">
        <f t="shared" si="24"/>
        <v>3.8000000000000003</v>
      </c>
      <c r="AU91" s="238">
        <f t="shared" si="25"/>
        <v>45.6</v>
      </c>
      <c r="AV91" s="238">
        <f t="shared" si="27"/>
        <v>84.85</v>
      </c>
    </row>
    <row r="92" spans="1:48" ht="15.75" x14ac:dyDescent="0.25">
      <c r="A92" s="237">
        <v>90</v>
      </c>
      <c r="B92" s="242" t="s">
        <v>2145</v>
      </c>
      <c r="C92" s="237">
        <v>5</v>
      </c>
      <c r="D92" s="237">
        <v>4</v>
      </c>
      <c r="E92" s="237">
        <v>3</v>
      </c>
      <c r="F92" s="237">
        <v>4</v>
      </c>
      <c r="G92" s="238">
        <f t="shared" si="17"/>
        <v>20</v>
      </c>
      <c r="H92" s="241">
        <v>5</v>
      </c>
      <c r="I92" s="241">
        <v>3</v>
      </c>
      <c r="J92" s="241">
        <v>2</v>
      </c>
      <c r="K92" s="241">
        <v>3</v>
      </c>
      <c r="L92" s="238">
        <f t="shared" si="26"/>
        <v>3.25</v>
      </c>
      <c r="M92" s="241">
        <v>5</v>
      </c>
      <c r="N92" s="241">
        <v>5</v>
      </c>
      <c r="O92" s="241">
        <v>5</v>
      </c>
      <c r="P92" s="241">
        <v>5</v>
      </c>
      <c r="Q92" s="238">
        <f t="shared" si="13"/>
        <v>5</v>
      </c>
      <c r="R92" s="237">
        <v>5</v>
      </c>
      <c r="S92" s="237">
        <v>4</v>
      </c>
      <c r="T92" s="237">
        <v>3</v>
      </c>
      <c r="U92" s="237">
        <v>4</v>
      </c>
      <c r="V92" s="238">
        <f t="shared" si="16"/>
        <v>4</v>
      </c>
      <c r="W92" s="237">
        <v>5</v>
      </c>
      <c r="X92" s="237">
        <v>4</v>
      </c>
      <c r="Y92" s="237">
        <v>3</v>
      </c>
      <c r="Z92" s="237">
        <v>5</v>
      </c>
      <c r="AA92" s="238">
        <f t="shared" si="15"/>
        <v>4.25</v>
      </c>
      <c r="AB92" s="240">
        <v>5</v>
      </c>
      <c r="AC92" s="240">
        <v>5</v>
      </c>
      <c r="AD92" s="240">
        <v>3</v>
      </c>
      <c r="AE92" s="240">
        <v>5</v>
      </c>
      <c r="AF92" s="238">
        <f t="shared" si="19"/>
        <v>4.5</v>
      </c>
      <c r="AG92" s="238">
        <f t="shared" si="20"/>
        <v>4.2</v>
      </c>
      <c r="AH92" s="238">
        <f t="shared" si="21"/>
        <v>12.600000000000001</v>
      </c>
      <c r="AI92" s="237">
        <v>16</v>
      </c>
      <c r="AJ92" s="237">
        <v>5</v>
      </c>
      <c r="AK92" s="237">
        <v>12</v>
      </c>
      <c r="AL92" s="237">
        <v>11</v>
      </c>
      <c r="AM92" s="238">
        <f t="shared" si="22"/>
        <v>39.6</v>
      </c>
      <c r="AN92" s="237">
        <v>17</v>
      </c>
      <c r="AO92" s="237">
        <v>4</v>
      </c>
      <c r="AP92" s="238">
        <f t="shared" si="23"/>
        <v>8.4</v>
      </c>
      <c r="AQ92" s="237">
        <v>8</v>
      </c>
      <c r="AR92" s="237">
        <v>6</v>
      </c>
      <c r="AS92" s="237">
        <v>7</v>
      </c>
      <c r="AT92" s="238">
        <f t="shared" si="24"/>
        <v>4.2</v>
      </c>
      <c r="AU92" s="238">
        <f t="shared" si="25"/>
        <v>52.2</v>
      </c>
      <c r="AV92" s="238">
        <f t="shared" si="27"/>
        <v>84.800000000000011</v>
      </c>
    </row>
    <row r="93" spans="1:48" ht="15.75" x14ac:dyDescent="0.25">
      <c r="A93" s="237">
        <v>91</v>
      </c>
      <c r="B93" s="242" t="s">
        <v>2146</v>
      </c>
      <c r="C93" s="237">
        <v>5</v>
      </c>
      <c r="D93" s="237">
        <v>4</v>
      </c>
      <c r="E93" s="237">
        <v>3</v>
      </c>
      <c r="F93" s="237">
        <v>4</v>
      </c>
      <c r="G93" s="238">
        <f t="shared" si="17"/>
        <v>20</v>
      </c>
      <c r="H93" s="239">
        <v>4</v>
      </c>
      <c r="I93" s="239">
        <v>4</v>
      </c>
      <c r="J93" s="239">
        <v>2</v>
      </c>
      <c r="K93" s="239">
        <v>3</v>
      </c>
      <c r="L93" s="238">
        <f t="shared" si="26"/>
        <v>3.25</v>
      </c>
      <c r="M93" s="239">
        <v>5</v>
      </c>
      <c r="N93" s="239">
        <v>5</v>
      </c>
      <c r="O93" s="239">
        <v>5</v>
      </c>
      <c r="P93" s="239">
        <v>5</v>
      </c>
      <c r="Q93" s="238">
        <f t="shared" si="13"/>
        <v>5</v>
      </c>
      <c r="R93" s="237">
        <v>5</v>
      </c>
      <c r="S93" s="237">
        <v>5</v>
      </c>
      <c r="T93" s="237">
        <v>2</v>
      </c>
      <c r="U93" s="237">
        <v>5</v>
      </c>
      <c r="V93" s="238">
        <f t="shared" si="16"/>
        <v>4.25</v>
      </c>
      <c r="W93" s="237">
        <v>5</v>
      </c>
      <c r="X93" s="237">
        <v>4</v>
      </c>
      <c r="Y93" s="237">
        <v>4</v>
      </c>
      <c r="Z93" s="237">
        <v>5</v>
      </c>
      <c r="AA93" s="238">
        <f t="shared" si="15"/>
        <v>4.5</v>
      </c>
      <c r="AB93" s="240">
        <v>5</v>
      </c>
      <c r="AC93" s="240">
        <v>5</v>
      </c>
      <c r="AD93" s="240">
        <v>2</v>
      </c>
      <c r="AE93" s="240">
        <v>3</v>
      </c>
      <c r="AF93" s="238">
        <f t="shared" si="19"/>
        <v>3.75</v>
      </c>
      <c r="AG93" s="238">
        <f t="shared" si="20"/>
        <v>4.1500000000000004</v>
      </c>
      <c r="AH93" s="238">
        <f t="shared" si="21"/>
        <v>12.450000000000001</v>
      </c>
      <c r="AI93" s="237">
        <v>16</v>
      </c>
      <c r="AJ93" s="237">
        <v>5</v>
      </c>
      <c r="AK93" s="237">
        <v>12</v>
      </c>
      <c r="AL93" s="237">
        <v>11</v>
      </c>
      <c r="AM93" s="238">
        <f t="shared" si="22"/>
        <v>39.6</v>
      </c>
      <c r="AN93" s="237">
        <v>16</v>
      </c>
      <c r="AO93" s="237">
        <v>4</v>
      </c>
      <c r="AP93" s="238">
        <f t="shared" si="23"/>
        <v>8</v>
      </c>
      <c r="AQ93" s="237">
        <v>8</v>
      </c>
      <c r="AR93" s="237">
        <v>8</v>
      </c>
      <c r="AS93" s="237">
        <v>7</v>
      </c>
      <c r="AT93" s="238">
        <f t="shared" si="24"/>
        <v>4.6000000000000005</v>
      </c>
      <c r="AU93" s="238">
        <f t="shared" si="25"/>
        <v>52.2</v>
      </c>
      <c r="AV93" s="238">
        <f t="shared" si="27"/>
        <v>84.65</v>
      </c>
    </row>
    <row r="94" spans="1:48" ht="15.75" x14ac:dyDescent="0.25">
      <c r="A94" s="237">
        <v>92</v>
      </c>
      <c r="B94" s="242" t="s">
        <v>2147</v>
      </c>
      <c r="C94" s="237">
        <v>4</v>
      </c>
      <c r="D94" s="237">
        <v>5</v>
      </c>
      <c r="E94" s="237">
        <v>5</v>
      </c>
      <c r="F94" s="237">
        <v>5</v>
      </c>
      <c r="G94" s="238">
        <f t="shared" si="17"/>
        <v>23.75</v>
      </c>
      <c r="H94" s="241">
        <v>4</v>
      </c>
      <c r="I94" s="241">
        <v>5</v>
      </c>
      <c r="J94" s="241">
        <v>5</v>
      </c>
      <c r="K94" s="241">
        <v>5</v>
      </c>
      <c r="L94" s="238">
        <f t="shared" si="26"/>
        <v>4.75</v>
      </c>
      <c r="M94" s="241">
        <v>4</v>
      </c>
      <c r="N94" s="241">
        <v>5</v>
      </c>
      <c r="O94" s="241">
        <v>5</v>
      </c>
      <c r="P94" s="241">
        <v>5</v>
      </c>
      <c r="Q94" s="238">
        <f t="shared" si="13"/>
        <v>4.75</v>
      </c>
      <c r="R94" s="237">
        <v>4</v>
      </c>
      <c r="S94" s="237">
        <v>5</v>
      </c>
      <c r="T94" s="237">
        <v>5</v>
      </c>
      <c r="U94" s="237">
        <v>5</v>
      </c>
      <c r="V94" s="238">
        <f t="shared" si="16"/>
        <v>4.75</v>
      </c>
      <c r="W94" s="237">
        <v>4</v>
      </c>
      <c r="X94" s="237">
        <v>4</v>
      </c>
      <c r="Y94" s="237">
        <v>5</v>
      </c>
      <c r="Z94" s="237">
        <v>5</v>
      </c>
      <c r="AA94" s="238">
        <f t="shared" si="15"/>
        <v>4.5</v>
      </c>
      <c r="AB94" s="240">
        <v>3</v>
      </c>
      <c r="AC94" s="240">
        <v>5</v>
      </c>
      <c r="AD94" s="240">
        <v>5</v>
      </c>
      <c r="AE94" s="240">
        <v>5</v>
      </c>
      <c r="AF94" s="238">
        <f t="shared" si="19"/>
        <v>4.5</v>
      </c>
      <c r="AG94" s="238">
        <f t="shared" si="20"/>
        <v>4.6500000000000004</v>
      </c>
      <c r="AH94" s="238">
        <f t="shared" si="21"/>
        <v>13.950000000000001</v>
      </c>
      <c r="AI94" s="237">
        <v>14</v>
      </c>
      <c r="AJ94" s="237">
        <v>5</v>
      </c>
      <c r="AK94" s="237">
        <v>10</v>
      </c>
      <c r="AL94" s="237">
        <v>11</v>
      </c>
      <c r="AM94" s="238">
        <f t="shared" si="22"/>
        <v>36</v>
      </c>
      <c r="AN94" s="237">
        <v>14</v>
      </c>
      <c r="AO94" s="237">
        <v>5</v>
      </c>
      <c r="AP94" s="238">
        <f t="shared" si="23"/>
        <v>7.6000000000000005</v>
      </c>
      <c r="AQ94" s="237">
        <v>3</v>
      </c>
      <c r="AR94" s="237">
        <v>7</v>
      </c>
      <c r="AS94" s="237">
        <v>6</v>
      </c>
      <c r="AT94" s="238">
        <f t="shared" si="24"/>
        <v>3.2</v>
      </c>
      <c r="AU94" s="238">
        <f t="shared" si="25"/>
        <v>46.800000000000004</v>
      </c>
      <c r="AV94" s="238">
        <f t="shared" si="27"/>
        <v>84.5</v>
      </c>
    </row>
    <row r="95" spans="1:48" ht="15.75" x14ac:dyDescent="0.25">
      <c r="A95" s="237">
        <v>93</v>
      </c>
      <c r="B95" s="242" t="s">
        <v>2148</v>
      </c>
      <c r="C95" s="237">
        <v>4</v>
      </c>
      <c r="D95" s="237">
        <v>4</v>
      </c>
      <c r="E95" s="237">
        <v>5</v>
      </c>
      <c r="F95" s="237">
        <v>5</v>
      </c>
      <c r="G95" s="238">
        <f t="shared" si="17"/>
        <v>22.5</v>
      </c>
      <c r="H95" s="241">
        <v>4</v>
      </c>
      <c r="I95" s="241">
        <v>3</v>
      </c>
      <c r="J95" s="241">
        <v>4</v>
      </c>
      <c r="K95" s="241">
        <v>4</v>
      </c>
      <c r="L95" s="238">
        <f t="shared" si="26"/>
        <v>3.75</v>
      </c>
      <c r="M95" s="241">
        <v>5</v>
      </c>
      <c r="N95" s="241">
        <v>4</v>
      </c>
      <c r="O95" s="241">
        <v>5</v>
      </c>
      <c r="P95" s="241">
        <v>5</v>
      </c>
      <c r="Q95" s="238">
        <f t="shared" si="13"/>
        <v>4.75</v>
      </c>
      <c r="R95" s="237">
        <v>4</v>
      </c>
      <c r="S95" s="237">
        <v>4</v>
      </c>
      <c r="T95" s="237">
        <v>5</v>
      </c>
      <c r="U95" s="237">
        <v>5</v>
      </c>
      <c r="V95" s="238">
        <f t="shared" si="16"/>
        <v>4.5</v>
      </c>
      <c r="W95" s="237">
        <v>3</v>
      </c>
      <c r="X95" s="237">
        <v>3</v>
      </c>
      <c r="Y95" s="237">
        <v>4</v>
      </c>
      <c r="Z95" s="237">
        <v>4</v>
      </c>
      <c r="AA95" s="238">
        <f t="shared" si="15"/>
        <v>3.5</v>
      </c>
      <c r="AB95" s="240">
        <v>4</v>
      </c>
      <c r="AC95" s="240">
        <v>4</v>
      </c>
      <c r="AD95" s="240">
        <v>5</v>
      </c>
      <c r="AE95" s="240">
        <v>5</v>
      </c>
      <c r="AF95" s="238">
        <f t="shared" si="19"/>
        <v>4.5</v>
      </c>
      <c r="AG95" s="238">
        <f t="shared" si="20"/>
        <v>4.2</v>
      </c>
      <c r="AH95" s="238">
        <f t="shared" si="21"/>
        <v>12.600000000000001</v>
      </c>
      <c r="AI95" s="237">
        <v>14</v>
      </c>
      <c r="AJ95" s="237">
        <v>5</v>
      </c>
      <c r="AK95" s="237">
        <v>10</v>
      </c>
      <c r="AL95" s="237">
        <v>11</v>
      </c>
      <c r="AM95" s="238">
        <f t="shared" si="22"/>
        <v>36</v>
      </c>
      <c r="AN95" s="237">
        <v>20</v>
      </c>
      <c r="AO95" s="237">
        <v>4</v>
      </c>
      <c r="AP95" s="238">
        <f t="shared" si="23"/>
        <v>9.6000000000000014</v>
      </c>
      <c r="AQ95" s="237">
        <v>6</v>
      </c>
      <c r="AR95" s="237">
        <v>6</v>
      </c>
      <c r="AS95" s="237">
        <v>7</v>
      </c>
      <c r="AT95" s="238">
        <f t="shared" si="24"/>
        <v>3.8000000000000003</v>
      </c>
      <c r="AU95" s="238">
        <f t="shared" si="25"/>
        <v>49.4</v>
      </c>
      <c r="AV95" s="238">
        <f t="shared" si="27"/>
        <v>84.5</v>
      </c>
    </row>
    <row r="96" spans="1:48" ht="15.75" x14ac:dyDescent="0.25">
      <c r="A96" s="237">
        <v>94</v>
      </c>
      <c r="B96" s="242" t="s">
        <v>2149</v>
      </c>
      <c r="C96" s="237">
        <v>5</v>
      </c>
      <c r="D96" s="237">
        <v>5</v>
      </c>
      <c r="E96" s="237">
        <v>4</v>
      </c>
      <c r="F96" s="237">
        <v>4</v>
      </c>
      <c r="G96" s="238">
        <f t="shared" si="17"/>
        <v>22.5</v>
      </c>
      <c r="H96" s="241">
        <v>3</v>
      </c>
      <c r="I96" s="241">
        <v>4</v>
      </c>
      <c r="J96" s="241">
        <v>3</v>
      </c>
      <c r="K96" s="241">
        <v>5</v>
      </c>
      <c r="L96" s="238">
        <f t="shared" si="26"/>
        <v>3.75</v>
      </c>
      <c r="M96" s="241">
        <v>4</v>
      </c>
      <c r="N96" s="241">
        <v>4</v>
      </c>
      <c r="O96" s="241">
        <v>4</v>
      </c>
      <c r="P96" s="241">
        <v>4</v>
      </c>
      <c r="Q96" s="238">
        <f t="shared" si="13"/>
        <v>4</v>
      </c>
      <c r="R96" s="237">
        <v>5</v>
      </c>
      <c r="S96" s="237">
        <v>5</v>
      </c>
      <c r="T96" s="237">
        <v>3</v>
      </c>
      <c r="U96" s="237">
        <v>4</v>
      </c>
      <c r="V96" s="238">
        <f t="shared" si="16"/>
        <v>4.25</v>
      </c>
      <c r="W96" s="237">
        <v>5</v>
      </c>
      <c r="X96" s="237">
        <v>5</v>
      </c>
      <c r="Y96" s="237">
        <v>4</v>
      </c>
      <c r="Z96" s="237">
        <v>5</v>
      </c>
      <c r="AA96" s="238">
        <f t="shared" si="15"/>
        <v>4.75</v>
      </c>
      <c r="AB96" s="240">
        <v>5</v>
      </c>
      <c r="AC96" s="240">
        <v>5</v>
      </c>
      <c r="AD96" s="240">
        <v>5</v>
      </c>
      <c r="AE96" s="240">
        <v>4</v>
      </c>
      <c r="AF96" s="238">
        <f t="shared" si="19"/>
        <v>4.75</v>
      </c>
      <c r="AG96" s="238">
        <f t="shared" si="20"/>
        <v>4.3</v>
      </c>
      <c r="AH96" s="238">
        <f t="shared" si="21"/>
        <v>12.899999999999999</v>
      </c>
      <c r="AI96" s="237">
        <v>16</v>
      </c>
      <c r="AJ96" s="237">
        <v>4</v>
      </c>
      <c r="AK96" s="237">
        <v>10</v>
      </c>
      <c r="AL96" s="237">
        <v>9</v>
      </c>
      <c r="AM96" s="238">
        <f t="shared" si="22"/>
        <v>35.1</v>
      </c>
      <c r="AN96" s="237">
        <v>20</v>
      </c>
      <c r="AO96" s="237">
        <v>4</v>
      </c>
      <c r="AP96" s="238">
        <f t="shared" si="23"/>
        <v>9.6000000000000014</v>
      </c>
      <c r="AQ96" s="237">
        <v>7</v>
      </c>
      <c r="AR96" s="237">
        <v>7</v>
      </c>
      <c r="AS96" s="237">
        <v>8</v>
      </c>
      <c r="AT96" s="238">
        <f t="shared" si="24"/>
        <v>4.4000000000000004</v>
      </c>
      <c r="AU96" s="238">
        <f t="shared" si="25"/>
        <v>49.1</v>
      </c>
      <c r="AV96" s="238">
        <f t="shared" si="27"/>
        <v>84.5</v>
      </c>
    </row>
    <row r="97" spans="1:48" ht="15.75" x14ac:dyDescent="0.25">
      <c r="A97" s="237">
        <v>95</v>
      </c>
      <c r="B97" s="242" t="s">
        <v>2150</v>
      </c>
      <c r="C97" s="237">
        <v>5</v>
      </c>
      <c r="D97" s="237">
        <v>5</v>
      </c>
      <c r="E97" s="237">
        <v>3</v>
      </c>
      <c r="F97" s="237">
        <v>4</v>
      </c>
      <c r="G97" s="238">
        <f t="shared" si="17"/>
        <v>21.25</v>
      </c>
      <c r="H97" s="239">
        <v>5</v>
      </c>
      <c r="I97" s="239">
        <v>4</v>
      </c>
      <c r="J97" s="239">
        <v>2</v>
      </c>
      <c r="K97" s="239">
        <v>2</v>
      </c>
      <c r="L97" s="238">
        <f t="shared" si="26"/>
        <v>3.25</v>
      </c>
      <c r="M97" s="239">
        <v>5</v>
      </c>
      <c r="N97" s="239">
        <v>5</v>
      </c>
      <c r="O97" s="239">
        <v>5</v>
      </c>
      <c r="P97" s="239">
        <v>5</v>
      </c>
      <c r="Q97" s="238">
        <f t="shared" si="13"/>
        <v>5</v>
      </c>
      <c r="R97" s="237">
        <v>5</v>
      </c>
      <c r="S97" s="237">
        <v>2</v>
      </c>
      <c r="T97" s="237">
        <v>4</v>
      </c>
      <c r="U97" s="237">
        <v>5</v>
      </c>
      <c r="V97" s="238">
        <f t="shared" si="16"/>
        <v>4</v>
      </c>
      <c r="W97" s="237">
        <v>5</v>
      </c>
      <c r="X97" s="237">
        <v>4</v>
      </c>
      <c r="Y97" s="237">
        <v>3</v>
      </c>
      <c r="Z97" s="237">
        <v>4</v>
      </c>
      <c r="AA97" s="238">
        <f t="shared" si="15"/>
        <v>4</v>
      </c>
      <c r="AB97" s="240">
        <v>5</v>
      </c>
      <c r="AC97" s="240">
        <v>5</v>
      </c>
      <c r="AD97" s="240">
        <v>3</v>
      </c>
      <c r="AE97" s="240">
        <v>4</v>
      </c>
      <c r="AF97" s="238">
        <f t="shared" si="19"/>
        <v>4.25</v>
      </c>
      <c r="AG97" s="238">
        <f t="shared" si="20"/>
        <v>4.0999999999999996</v>
      </c>
      <c r="AH97" s="238">
        <f t="shared" si="21"/>
        <v>12.299999999999999</v>
      </c>
      <c r="AI97" s="237">
        <v>17</v>
      </c>
      <c r="AJ97" s="237">
        <v>5</v>
      </c>
      <c r="AK97" s="237">
        <v>11</v>
      </c>
      <c r="AL97" s="237">
        <v>9</v>
      </c>
      <c r="AM97" s="238">
        <f t="shared" si="22"/>
        <v>37.800000000000004</v>
      </c>
      <c r="AN97" s="237">
        <v>19</v>
      </c>
      <c r="AO97" s="237">
        <v>5</v>
      </c>
      <c r="AP97" s="238">
        <f t="shared" si="23"/>
        <v>9.6000000000000014</v>
      </c>
      <c r="AQ97" s="237">
        <v>4</v>
      </c>
      <c r="AR97" s="237">
        <v>6</v>
      </c>
      <c r="AS97" s="237">
        <v>7</v>
      </c>
      <c r="AT97" s="238">
        <f t="shared" si="24"/>
        <v>3.4000000000000004</v>
      </c>
      <c r="AU97" s="238">
        <f t="shared" si="25"/>
        <v>50.800000000000004</v>
      </c>
      <c r="AV97" s="238">
        <f t="shared" si="27"/>
        <v>84.35</v>
      </c>
    </row>
    <row r="98" spans="1:48" ht="15.75" x14ac:dyDescent="0.25">
      <c r="A98" s="237">
        <v>96</v>
      </c>
      <c r="B98" s="242" t="s">
        <v>2151</v>
      </c>
      <c r="C98" s="237">
        <v>4</v>
      </c>
      <c r="D98" s="237">
        <v>4</v>
      </c>
      <c r="E98" s="237">
        <v>4</v>
      </c>
      <c r="F98" s="237">
        <v>5</v>
      </c>
      <c r="G98" s="238">
        <f t="shared" si="17"/>
        <v>21.25</v>
      </c>
      <c r="H98" s="241">
        <v>5</v>
      </c>
      <c r="I98" s="241">
        <v>5</v>
      </c>
      <c r="J98" s="241">
        <v>5</v>
      </c>
      <c r="K98" s="241">
        <v>5</v>
      </c>
      <c r="L98" s="238">
        <f t="shared" si="26"/>
        <v>5</v>
      </c>
      <c r="M98" s="241">
        <v>5</v>
      </c>
      <c r="N98" s="241">
        <v>5</v>
      </c>
      <c r="O98" s="241">
        <v>5</v>
      </c>
      <c r="P98" s="241">
        <v>5</v>
      </c>
      <c r="Q98" s="238">
        <f t="shared" si="13"/>
        <v>5</v>
      </c>
      <c r="R98" s="237">
        <v>4</v>
      </c>
      <c r="S98" s="237">
        <v>3</v>
      </c>
      <c r="T98" s="237">
        <v>3</v>
      </c>
      <c r="U98" s="237">
        <v>5</v>
      </c>
      <c r="V98" s="238">
        <f t="shared" si="16"/>
        <v>3.75</v>
      </c>
      <c r="W98" s="237">
        <v>4</v>
      </c>
      <c r="X98" s="237">
        <v>5</v>
      </c>
      <c r="Y98" s="237">
        <v>4</v>
      </c>
      <c r="Z98" s="237">
        <v>5</v>
      </c>
      <c r="AA98" s="238">
        <f t="shared" si="15"/>
        <v>4.5</v>
      </c>
      <c r="AB98" s="240">
        <v>4</v>
      </c>
      <c r="AC98" s="240">
        <v>4</v>
      </c>
      <c r="AD98" s="240">
        <v>4</v>
      </c>
      <c r="AE98" s="240">
        <v>5</v>
      </c>
      <c r="AF98" s="238">
        <f t="shared" si="19"/>
        <v>4.25</v>
      </c>
      <c r="AG98" s="238">
        <f t="shared" si="20"/>
        <v>4.5</v>
      </c>
      <c r="AH98" s="238">
        <f t="shared" si="21"/>
        <v>13.5</v>
      </c>
      <c r="AI98" s="237">
        <v>17</v>
      </c>
      <c r="AJ98" s="237">
        <v>5</v>
      </c>
      <c r="AK98" s="237">
        <v>12</v>
      </c>
      <c r="AL98" s="237">
        <v>8</v>
      </c>
      <c r="AM98" s="238">
        <f t="shared" si="22"/>
        <v>37.800000000000004</v>
      </c>
      <c r="AN98" s="237">
        <v>16</v>
      </c>
      <c r="AO98" s="237">
        <v>5</v>
      </c>
      <c r="AP98" s="238">
        <f t="shared" si="23"/>
        <v>8.4</v>
      </c>
      <c r="AQ98" s="237">
        <v>6</v>
      </c>
      <c r="AR98" s="237">
        <v>6</v>
      </c>
      <c r="AS98" s="237">
        <v>5</v>
      </c>
      <c r="AT98" s="238">
        <f t="shared" si="24"/>
        <v>3.4000000000000004</v>
      </c>
      <c r="AU98" s="238">
        <f t="shared" si="25"/>
        <v>49.6</v>
      </c>
      <c r="AV98" s="238">
        <f t="shared" si="27"/>
        <v>84.35</v>
      </c>
    </row>
    <row r="99" spans="1:48" ht="15.75" x14ac:dyDescent="0.25">
      <c r="A99" s="237">
        <v>97</v>
      </c>
      <c r="B99" s="242" t="s">
        <v>2152</v>
      </c>
      <c r="C99" s="237">
        <v>5</v>
      </c>
      <c r="D99" s="237">
        <v>5</v>
      </c>
      <c r="E99" s="237">
        <v>5</v>
      </c>
      <c r="F99" s="237">
        <v>5</v>
      </c>
      <c r="G99" s="238">
        <f t="shared" si="17"/>
        <v>25</v>
      </c>
      <c r="H99" s="239">
        <v>5</v>
      </c>
      <c r="I99" s="239">
        <v>5</v>
      </c>
      <c r="J99" s="239">
        <v>5</v>
      </c>
      <c r="K99" s="239">
        <v>5</v>
      </c>
      <c r="L99" s="238">
        <f t="shared" si="26"/>
        <v>5</v>
      </c>
      <c r="M99" s="239">
        <v>5</v>
      </c>
      <c r="N99" s="239">
        <v>5</v>
      </c>
      <c r="O99" s="239">
        <v>5</v>
      </c>
      <c r="P99" s="239">
        <v>5</v>
      </c>
      <c r="Q99" s="238">
        <f t="shared" si="13"/>
        <v>5</v>
      </c>
      <c r="R99" s="237">
        <v>5</v>
      </c>
      <c r="S99" s="237">
        <v>5</v>
      </c>
      <c r="T99" s="237">
        <v>5</v>
      </c>
      <c r="U99" s="237">
        <v>5</v>
      </c>
      <c r="V99" s="238">
        <f t="shared" si="16"/>
        <v>5</v>
      </c>
      <c r="W99" s="237">
        <v>5</v>
      </c>
      <c r="X99" s="237">
        <v>5</v>
      </c>
      <c r="Y99" s="237">
        <v>5</v>
      </c>
      <c r="Z99" s="237">
        <v>5</v>
      </c>
      <c r="AA99" s="238">
        <f t="shared" si="15"/>
        <v>5</v>
      </c>
      <c r="AB99" s="240">
        <v>5</v>
      </c>
      <c r="AC99" s="240">
        <v>5</v>
      </c>
      <c r="AD99" s="240">
        <v>5</v>
      </c>
      <c r="AE99" s="240">
        <v>5</v>
      </c>
      <c r="AF99" s="238">
        <f t="shared" si="19"/>
        <v>5</v>
      </c>
      <c r="AG99" s="238">
        <f t="shared" si="20"/>
        <v>5</v>
      </c>
      <c r="AH99" s="238">
        <f t="shared" si="21"/>
        <v>15</v>
      </c>
      <c r="AI99" s="237">
        <v>16</v>
      </c>
      <c r="AJ99" s="237">
        <v>4</v>
      </c>
      <c r="AK99" s="237">
        <v>8</v>
      </c>
      <c r="AL99" s="237">
        <v>9</v>
      </c>
      <c r="AM99" s="238">
        <f t="shared" si="22"/>
        <v>33.300000000000004</v>
      </c>
      <c r="AN99" s="237">
        <v>14</v>
      </c>
      <c r="AO99" s="237">
        <v>4</v>
      </c>
      <c r="AP99" s="238">
        <f t="shared" si="23"/>
        <v>7.2</v>
      </c>
      <c r="AQ99" s="237">
        <v>7</v>
      </c>
      <c r="AR99" s="237">
        <v>7</v>
      </c>
      <c r="AS99" s="237">
        <v>5</v>
      </c>
      <c r="AT99" s="238">
        <f t="shared" si="24"/>
        <v>3.8000000000000003</v>
      </c>
      <c r="AU99" s="238">
        <f t="shared" si="25"/>
        <v>44.300000000000004</v>
      </c>
      <c r="AV99" s="238">
        <f t="shared" si="27"/>
        <v>84.300000000000011</v>
      </c>
    </row>
    <row r="100" spans="1:48" ht="15.75" x14ac:dyDescent="0.25">
      <c r="A100" s="237">
        <v>98</v>
      </c>
      <c r="B100" s="242" t="s">
        <v>2153</v>
      </c>
      <c r="C100" s="237">
        <v>5</v>
      </c>
      <c r="D100" s="237">
        <v>5</v>
      </c>
      <c r="E100" s="237">
        <v>5</v>
      </c>
      <c r="F100" s="237">
        <v>5</v>
      </c>
      <c r="G100" s="238">
        <f t="shared" si="17"/>
        <v>25</v>
      </c>
      <c r="H100" s="239">
        <v>4</v>
      </c>
      <c r="I100" s="239">
        <v>5</v>
      </c>
      <c r="J100" s="239">
        <v>5</v>
      </c>
      <c r="K100" s="239">
        <v>5</v>
      </c>
      <c r="L100" s="238">
        <f t="shared" si="26"/>
        <v>4.75</v>
      </c>
      <c r="M100" s="239">
        <v>5</v>
      </c>
      <c r="N100" s="239">
        <v>5</v>
      </c>
      <c r="O100" s="239">
        <v>5</v>
      </c>
      <c r="P100" s="239">
        <v>5</v>
      </c>
      <c r="Q100" s="238">
        <f t="shared" si="13"/>
        <v>5</v>
      </c>
      <c r="R100" s="237">
        <v>4</v>
      </c>
      <c r="S100" s="237">
        <v>4</v>
      </c>
      <c r="T100" s="237">
        <v>4</v>
      </c>
      <c r="U100" s="237">
        <v>5</v>
      </c>
      <c r="V100" s="238">
        <f t="shared" si="16"/>
        <v>4.25</v>
      </c>
      <c r="W100" s="237">
        <v>4</v>
      </c>
      <c r="X100" s="237">
        <v>5</v>
      </c>
      <c r="Y100" s="237">
        <v>5</v>
      </c>
      <c r="Z100" s="237">
        <v>5</v>
      </c>
      <c r="AA100" s="238">
        <f t="shared" si="15"/>
        <v>4.75</v>
      </c>
      <c r="AB100" s="240">
        <v>4</v>
      </c>
      <c r="AC100" s="240">
        <v>5</v>
      </c>
      <c r="AD100" s="240">
        <v>5</v>
      </c>
      <c r="AE100" s="240">
        <v>5</v>
      </c>
      <c r="AF100" s="238">
        <f t="shared" si="19"/>
        <v>4.75</v>
      </c>
      <c r="AG100" s="238">
        <f t="shared" si="20"/>
        <v>4.7</v>
      </c>
      <c r="AH100" s="238">
        <f t="shared" si="21"/>
        <v>14.100000000000001</v>
      </c>
      <c r="AI100" s="237">
        <v>17</v>
      </c>
      <c r="AJ100" s="237">
        <v>3</v>
      </c>
      <c r="AK100" s="237">
        <v>8</v>
      </c>
      <c r="AL100" s="237">
        <v>8</v>
      </c>
      <c r="AM100" s="238">
        <f t="shared" si="22"/>
        <v>32.4</v>
      </c>
      <c r="AN100" s="237">
        <v>19</v>
      </c>
      <c r="AO100" s="237">
        <v>4</v>
      </c>
      <c r="AP100" s="238">
        <f t="shared" si="23"/>
        <v>9.2000000000000011</v>
      </c>
      <c r="AQ100" s="237">
        <v>5</v>
      </c>
      <c r="AR100" s="237">
        <v>6</v>
      </c>
      <c r="AS100" s="237">
        <v>7</v>
      </c>
      <c r="AT100" s="238">
        <f t="shared" si="24"/>
        <v>3.6</v>
      </c>
      <c r="AU100" s="238">
        <f t="shared" si="25"/>
        <v>45.2</v>
      </c>
      <c r="AV100" s="238">
        <f t="shared" si="27"/>
        <v>84.300000000000011</v>
      </c>
    </row>
    <row r="101" spans="1:48" ht="15.75" x14ac:dyDescent="0.25">
      <c r="A101" s="237">
        <v>99</v>
      </c>
      <c r="B101" s="242" t="s">
        <v>2154</v>
      </c>
      <c r="C101" s="237">
        <v>5</v>
      </c>
      <c r="D101" s="237">
        <v>5</v>
      </c>
      <c r="E101" s="237">
        <v>5</v>
      </c>
      <c r="F101" s="237">
        <v>5</v>
      </c>
      <c r="G101" s="238">
        <f t="shared" si="17"/>
        <v>25</v>
      </c>
      <c r="H101" s="239">
        <v>5</v>
      </c>
      <c r="I101" s="239">
        <v>4</v>
      </c>
      <c r="J101" s="239">
        <v>4</v>
      </c>
      <c r="K101" s="239">
        <v>5</v>
      </c>
      <c r="L101" s="238">
        <f t="shared" si="26"/>
        <v>4.5</v>
      </c>
      <c r="M101" s="239">
        <v>5</v>
      </c>
      <c r="N101" s="239">
        <v>5</v>
      </c>
      <c r="O101" s="239">
        <v>4</v>
      </c>
      <c r="P101" s="239">
        <v>4</v>
      </c>
      <c r="Q101" s="238">
        <f t="shared" si="13"/>
        <v>4.5</v>
      </c>
      <c r="R101" s="237">
        <v>4</v>
      </c>
      <c r="S101" s="237">
        <v>5</v>
      </c>
      <c r="T101" s="237">
        <v>4</v>
      </c>
      <c r="U101" s="237">
        <v>4</v>
      </c>
      <c r="V101" s="238">
        <f t="shared" si="16"/>
        <v>4.25</v>
      </c>
      <c r="W101" s="237">
        <v>5</v>
      </c>
      <c r="X101" s="237">
        <v>5</v>
      </c>
      <c r="Y101" s="237">
        <v>5</v>
      </c>
      <c r="Z101" s="237">
        <v>5</v>
      </c>
      <c r="AA101" s="238">
        <f t="shared" si="15"/>
        <v>5</v>
      </c>
      <c r="AB101" s="240">
        <v>4</v>
      </c>
      <c r="AC101" s="240">
        <v>5</v>
      </c>
      <c r="AD101" s="240">
        <v>5</v>
      </c>
      <c r="AE101" s="240">
        <v>5</v>
      </c>
      <c r="AF101" s="238">
        <f t="shared" si="19"/>
        <v>4.75</v>
      </c>
      <c r="AG101" s="238">
        <f t="shared" si="20"/>
        <v>4.5999999999999996</v>
      </c>
      <c r="AH101" s="238">
        <f t="shared" si="21"/>
        <v>13.799999999999999</v>
      </c>
      <c r="AI101" s="237">
        <v>19</v>
      </c>
      <c r="AJ101" s="237">
        <v>4</v>
      </c>
      <c r="AK101" s="237">
        <v>8</v>
      </c>
      <c r="AL101" s="237">
        <v>6</v>
      </c>
      <c r="AM101" s="238">
        <f t="shared" si="22"/>
        <v>33.300000000000004</v>
      </c>
      <c r="AN101" s="237">
        <v>16</v>
      </c>
      <c r="AO101" s="237">
        <v>5</v>
      </c>
      <c r="AP101" s="238">
        <f t="shared" si="23"/>
        <v>8.4</v>
      </c>
      <c r="AQ101" s="237">
        <v>6</v>
      </c>
      <c r="AR101" s="237">
        <v>5</v>
      </c>
      <c r="AS101" s="237">
        <v>8</v>
      </c>
      <c r="AT101" s="238">
        <f t="shared" si="24"/>
        <v>3.8000000000000003</v>
      </c>
      <c r="AU101" s="238">
        <f t="shared" si="25"/>
        <v>45.5</v>
      </c>
      <c r="AV101" s="238">
        <f t="shared" si="27"/>
        <v>84.3</v>
      </c>
    </row>
    <row r="102" spans="1:48" ht="15.75" x14ac:dyDescent="0.25">
      <c r="A102" s="237">
        <v>100</v>
      </c>
      <c r="B102" s="242" t="s">
        <v>2155</v>
      </c>
      <c r="C102" s="237">
        <v>5</v>
      </c>
      <c r="D102" s="237">
        <v>5</v>
      </c>
      <c r="E102" s="237">
        <v>5</v>
      </c>
      <c r="F102" s="237">
        <v>5</v>
      </c>
      <c r="G102" s="238">
        <f t="shared" si="17"/>
        <v>25</v>
      </c>
      <c r="H102" s="241">
        <v>5</v>
      </c>
      <c r="I102" s="241">
        <v>5</v>
      </c>
      <c r="J102" s="241">
        <v>5</v>
      </c>
      <c r="K102" s="241">
        <v>5</v>
      </c>
      <c r="L102" s="238">
        <f t="shared" si="26"/>
        <v>5</v>
      </c>
      <c r="M102" s="241">
        <v>5</v>
      </c>
      <c r="N102" s="241">
        <v>5</v>
      </c>
      <c r="O102" s="241">
        <v>5</v>
      </c>
      <c r="P102" s="241">
        <v>5</v>
      </c>
      <c r="Q102" s="238">
        <f t="shared" si="13"/>
        <v>5</v>
      </c>
      <c r="R102" s="237">
        <v>5</v>
      </c>
      <c r="S102" s="237">
        <v>5</v>
      </c>
      <c r="T102" s="237">
        <v>5</v>
      </c>
      <c r="U102" s="237">
        <v>5</v>
      </c>
      <c r="V102" s="238">
        <f t="shared" si="16"/>
        <v>5</v>
      </c>
      <c r="W102" s="237">
        <v>5</v>
      </c>
      <c r="X102" s="237">
        <v>5</v>
      </c>
      <c r="Y102" s="237">
        <v>5</v>
      </c>
      <c r="Z102" s="237">
        <v>5</v>
      </c>
      <c r="AA102" s="238">
        <f t="shared" si="15"/>
        <v>5</v>
      </c>
      <c r="AB102" s="240">
        <v>5</v>
      </c>
      <c r="AC102" s="240">
        <v>5</v>
      </c>
      <c r="AD102" s="240">
        <v>5</v>
      </c>
      <c r="AE102" s="240">
        <v>5</v>
      </c>
      <c r="AF102" s="238">
        <f t="shared" si="19"/>
        <v>5</v>
      </c>
      <c r="AG102" s="238">
        <f t="shared" si="20"/>
        <v>5</v>
      </c>
      <c r="AH102" s="238">
        <f t="shared" si="21"/>
        <v>15</v>
      </c>
      <c r="AI102" s="237">
        <v>19</v>
      </c>
      <c r="AJ102" s="237">
        <v>5</v>
      </c>
      <c r="AK102" s="237">
        <v>6</v>
      </c>
      <c r="AL102" s="237">
        <v>6</v>
      </c>
      <c r="AM102" s="238">
        <f t="shared" si="22"/>
        <v>32.4</v>
      </c>
      <c r="AN102" s="237">
        <v>17</v>
      </c>
      <c r="AO102" s="237">
        <v>4</v>
      </c>
      <c r="AP102" s="238">
        <f t="shared" si="23"/>
        <v>8.4</v>
      </c>
      <c r="AQ102" s="237">
        <v>6</v>
      </c>
      <c r="AR102" s="237">
        <v>6</v>
      </c>
      <c r="AS102" s="237">
        <v>5</v>
      </c>
      <c r="AT102" s="238">
        <f t="shared" si="24"/>
        <v>3.4000000000000004</v>
      </c>
      <c r="AU102" s="238">
        <f t="shared" si="25"/>
        <v>44.199999999999996</v>
      </c>
      <c r="AV102" s="238">
        <f t="shared" si="27"/>
        <v>84.199999999999989</v>
      </c>
    </row>
    <row r="103" spans="1:48" ht="15.75" x14ac:dyDescent="0.25">
      <c r="A103" s="237">
        <v>101</v>
      </c>
      <c r="B103" s="242" t="s">
        <v>2156</v>
      </c>
      <c r="C103" s="237">
        <v>5</v>
      </c>
      <c r="D103" s="237">
        <v>4</v>
      </c>
      <c r="E103" s="237">
        <v>5</v>
      </c>
      <c r="F103" s="237">
        <v>5</v>
      </c>
      <c r="G103" s="238">
        <f t="shared" si="17"/>
        <v>23.75</v>
      </c>
      <c r="H103" s="239">
        <v>5</v>
      </c>
      <c r="I103" s="239">
        <v>5</v>
      </c>
      <c r="J103" s="239">
        <v>5</v>
      </c>
      <c r="K103" s="239">
        <v>5</v>
      </c>
      <c r="L103" s="238">
        <f t="shared" si="26"/>
        <v>5</v>
      </c>
      <c r="M103" s="239">
        <v>4</v>
      </c>
      <c r="N103" s="239">
        <v>3</v>
      </c>
      <c r="O103" s="239">
        <v>5</v>
      </c>
      <c r="P103" s="239">
        <v>5</v>
      </c>
      <c r="Q103" s="238">
        <f t="shared" si="13"/>
        <v>4.25</v>
      </c>
      <c r="R103" s="237">
        <v>4</v>
      </c>
      <c r="S103" s="237">
        <v>5</v>
      </c>
      <c r="T103" s="237">
        <v>5</v>
      </c>
      <c r="U103" s="237">
        <v>5</v>
      </c>
      <c r="V103" s="238">
        <f t="shared" si="16"/>
        <v>4.75</v>
      </c>
      <c r="W103" s="237">
        <v>5</v>
      </c>
      <c r="X103" s="237">
        <v>5</v>
      </c>
      <c r="Y103" s="237">
        <v>5</v>
      </c>
      <c r="Z103" s="237">
        <v>5</v>
      </c>
      <c r="AA103" s="238">
        <f t="shared" si="15"/>
        <v>5</v>
      </c>
      <c r="AB103" s="240">
        <v>5</v>
      </c>
      <c r="AC103" s="240">
        <v>5</v>
      </c>
      <c r="AD103" s="240">
        <v>5</v>
      </c>
      <c r="AE103" s="240">
        <v>5</v>
      </c>
      <c r="AF103" s="238">
        <f t="shared" si="19"/>
        <v>5</v>
      </c>
      <c r="AG103" s="238">
        <f t="shared" si="20"/>
        <v>4.8</v>
      </c>
      <c r="AH103" s="238">
        <f t="shared" si="21"/>
        <v>14.399999999999999</v>
      </c>
      <c r="AI103" s="237">
        <v>17</v>
      </c>
      <c r="AJ103" s="237">
        <v>4</v>
      </c>
      <c r="AK103" s="237">
        <v>8</v>
      </c>
      <c r="AL103" s="237">
        <v>7</v>
      </c>
      <c r="AM103" s="238">
        <f t="shared" si="22"/>
        <v>32.4</v>
      </c>
      <c r="AN103" s="237">
        <v>19</v>
      </c>
      <c r="AO103" s="237">
        <v>4</v>
      </c>
      <c r="AP103" s="238">
        <f t="shared" si="23"/>
        <v>9.2000000000000011</v>
      </c>
      <c r="AQ103" s="237">
        <v>7</v>
      </c>
      <c r="AR103" s="237">
        <v>8</v>
      </c>
      <c r="AS103" s="237">
        <v>7</v>
      </c>
      <c r="AT103" s="238">
        <f t="shared" si="24"/>
        <v>4.4000000000000004</v>
      </c>
      <c r="AU103" s="238">
        <f t="shared" si="25"/>
        <v>46</v>
      </c>
      <c r="AV103" s="238">
        <f t="shared" si="27"/>
        <v>84.15</v>
      </c>
    </row>
    <row r="104" spans="1:48" ht="15.75" x14ac:dyDescent="0.25">
      <c r="A104" s="237">
        <v>102</v>
      </c>
      <c r="B104" s="242" t="s">
        <v>2157</v>
      </c>
      <c r="C104" s="237">
        <v>4</v>
      </c>
      <c r="D104" s="237">
        <v>5</v>
      </c>
      <c r="E104" s="237">
        <v>4</v>
      </c>
      <c r="F104" s="237">
        <v>5</v>
      </c>
      <c r="G104" s="238">
        <f t="shared" si="17"/>
        <v>22.5</v>
      </c>
      <c r="H104" s="241">
        <v>5</v>
      </c>
      <c r="I104" s="241">
        <v>5</v>
      </c>
      <c r="J104" s="241">
        <v>5</v>
      </c>
      <c r="K104" s="241">
        <v>5</v>
      </c>
      <c r="L104" s="238">
        <f t="shared" si="26"/>
        <v>5</v>
      </c>
      <c r="M104" s="241">
        <v>5</v>
      </c>
      <c r="N104" s="241">
        <v>5</v>
      </c>
      <c r="O104" s="241">
        <v>5</v>
      </c>
      <c r="P104" s="241">
        <v>5</v>
      </c>
      <c r="Q104" s="238">
        <f t="shared" si="13"/>
        <v>5</v>
      </c>
      <c r="R104" s="237">
        <v>4</v>
      </c>
      <c r="S104" s="237">
        <v>5</v>
      </c>
      <c r="T104" s="237">
        <v>5</v>
      </c>
      <c r="U104" s="237">
        <v>5</v>
      </c>
      <c r="V104" s="238">
        <f t="shared" si="16"/>
        <v>4.75</v>
      </c>
      <c r="W104" s="237">
        <v>4</v>
      </c>
      <c r="X104" s="237">
        <v>5</v>
      </c>
      <c r="Y104" s="237">
        <v>4</v>
      </c>
      <c r="Z104" s="237">
        <v>5</v>
      </c>
      <c r="AA104" s="238">
        <f t="shared" si="15"/>
        <v>4.5</v>
      </c>
      <c r="AB104" s="240">
        <v>5</v>
      </c>
      <c r="AC104" s="240">
        <v>5</v>
      </c>
      <c r="AD104" s="240">
        <v>5</v>
      </c>
      <c r="AE104" s="240">
        <v>5</v>
      </c>
      <c r="AF104" s="238">
        <f t="shared" si="19"/>
        <v>5</v>
      </c>
      <c r="AG104" s="238">
        <f t="shared" si="20"/>
        <v>4.8499999999999996</v>
      </c>
      <c r="AH104" s="238">
        <f t="shared" si="21"/>
        <v>14.549999999999999</v>
      </c>
      <c r="AI104" s="237">
        <v>16</v>
      </c>
      <c r="AJ104" s="237">
        <v>5</v>
      </c>
      <c r="AK104" s="237">
        <v>9</v>
      </c>
      <c r="AL104" s="237">
        <v>7</v>
      </c>
      <c r="AM104" s="238">
        <f t="shared" si="22"/>
        <v>33.300000000000004</v>
      </c>
      <c r="AN104" s="237">
        <v>19</v>
      </c>
      <c r="AO104" s="237">
        <v>5</v>
      </c>
      <c r="AP104" s="238">
        <f t="shared" si="23"/>
        <v>9.6000000000000014</v>
      </c>
      <c r="AQ104" s="237">
        <v>6</v>
      </c>
      <c r="AR104" s="237">
        <v>8</v>
      </c>
      <c r="AS104" s="237">
        <v>7</v>
      </c>
      <c r="AT104" s="238">
        <f t="shared" si="24"/>
        <v>4.2</v>
      </c>
      <c r="AU104" s="238">
        <f t="shared" si="25"/>
        <v>47.100000000000009</v>
      </c>
      <c r="AV104" s="238">
        <f t="shared" si="27"/>
        <v>84.15</v>
      </c>
    </row>
    <row r="105" spans="1:48" ht="15.75" x14ac:dyDescent="0.25">
      <c r="A105" s="237">
        <v>103</v>
      </c>
      <c r="B105" s="242" t="s">
        <v>2158</v>
      </c>
      <c r="C105" s="237">
        <v>5</v>
      </c>
      <c r="D105" s="237">
        <v>5</v>
      </c>
      <c r="E105" s="237">
        <v>5</v>
      </c>
      <c r="F105" s="237">
        <v>5</v>
      </c>
      <c r="G105" s="238">
        <f t="shared" si="17"/>
        <v>25</v>
      </c>
      <c r="H105" s="239">
        <v>5</v>
      </c>
      <c r="I105" s="239">
        <v>5</v>
      </c>
      <c r="J105" s="239">
        <v>5</v>
      </c>
      <c r="K105" s="239">
        <v>4</v>
      </c>
      <c r="L105" s="238">
        <f t="shared" si="26"/>
        <v>4.75</v>
      </c>
      <c r="M105" s="239">
        <v>5</v>
      </c>
      <c r="N105" s="239">
        <v>5</v>
      </c>
      <c r="O105" s="239">
        <v>5</v>
      </c>
      <c r="P105" s="239">
        <v>5</v>
      </c>
      <c r="Q105" s="238">
        <f t="shared" ref="Q105:Q168" si="28">AVERAGE(M105:P105)</f>
        <v>5</v>
      </c>
      <c r="R105" s="237">
        <v>5</v>
      </c>
      <c r="S105" s="237">
        <v>5</v>
      </c>
      <c r="T105" s="237">
        <v>5</v>
      </c>
      <c r="U105" s="237">
        <v>5</v>
      </c>
      <c r="V105" s="238">
        <f t="shared" si="16"/>
        <v>5</v>
      </c>
      <c r="W105" s="237">
        <v>5</v>
      </c>
      <c r="X105" s="237">
        <v>5</v>
      </c>
      <c r="Y105" s="237">
        <v>4</v>
      </c>
      <c r="Z105" s="237">
        <v>5</v>
      </c>
      <c r="AA105" s="238">
        <f t="shared" si="15"/>
        <v>4.75</v>
      </c>
      <c r="AB105" s="240">
        <v>5</v>
      </c>
      <c r="AC105" s="240">
        <v>5</v>
      </c>
      <c r="AD105" s="240">
        <v>5</v>
      </c>
      <c r="AE105" s="240">
        <v>5</v>
      </c>
      <c r="AF105" s="238">
        <f t="shared" si="19"/>
        <v>5</v>
      </c>
      <c r="AG105" s="238">
        <f t="shared" si="20"/>
        <v>4.9000000000000004</v>
      </c>
      <c r="AH105" s="238">
        <f t="shared" si="21"/>
        <v>14.700000000000001</v>
      </c>
      <c r="AI105" s="237">
        <v>15</v>
      </c>
      <c r="AJ105" s="237">
        <v>5</v>
      </c>
      <c r="AK105" s="237">
        <v>7</v>
      </c>
      <c r="AL105" s="237">
        <v>9</v>
      </c>
      <c r="AM105" s="238">
        <f t="shared" si="22"/>
        <v>32.4</v>
      </c>
      <c r="AN105" s="237">
        <v>17</v>
      </c>
      <c r="AO105" s="237">
        <v>5</v>
      </c>
      <c r="AP105" s="238">
        <f t="shared" si="23"/>
        <v>8.8000000000000007</v>
      </c>
      <c r="AQ105" s="237">
        <v>5</v>
      </c>
      <c r="AR105" s="237">
        <v>5</v>
      </c>
      <c r="AS105" s="237">
        <v>6</v>
      </c>
      <c r="AT105" s="238">
        <f t="shared" si="24"/>
        <v>3.2</v>
      </c>
      <c r="AU105" s="238">
        <f t="shared" si="25"/>
        <v>44.400000000000006</v>
      </c>
      <c r="AV105" s="238">
        <f t="shared" si="27"/>
        <v>84.100000000000009</v>
      </c>
    </row>
    <row r="106" spans="1:48" ht="15.75" x14ac:dyDescent="0.25">
      <c r="A106" s="237">
        <v>104</v>
      </c>
      <c r="B106" s="242" t="s">
        <v>2159</v>
      </c>
      <c r="C106" s="237">
        <v>5</v>
      </c>
      <c r="D106" s="237">
        <v>5</v>
      </c>
      <c r="E106" s="237">
        <v>5</v>
      </c>
      <c r="F106" s="237">
        <v>5</v>
      </c>
      <c r="G106" s="238">
        <f t="shared" si="17"/>
        <v>25</v>
      </c>
      <c r="H106" s="239">
        <v>5</v>
      </c>
      <c r="I106" s="239">
        <v>5</v>
      </c>
      <c r="J106" s="239">
        <v>5</v>
      </c>
      <c r="K106" s="239">
        <v>5</v>
      </c>
      <c r="L106" s="238">
        <f t="shared" si="26"/>
        <v>5</v>
      </c>
      <c r="M106" s="239">
        <v>5</v>
      </c>
      <c r="N106" s="239">
        <v>4</v>
      </c>
      <c r="O106" s="239">
        <v>4</v>
      </c>
      <c r="P106" s="239">
        <v>5</v>
      </c>
      <c r="Q106" s="238">
        <f t="shared" si="28"/>
        <v>4.5</v>
      </c>
      <c r="R106" s="237">
        <v>5</v>
      </c>
      <c r="S106" s="237">
        <v>5</v>
      </c>
      <c r="T106" s="237">
        <v>5</v>
      </c>
      <c r="U106" s="237">
        <v>5</v>
      </c>
      <c r="V106" s="238">
        <f t="shared" si="16"/>
        <v>5</v>
      </c>
      <c r="W106" s="237">
        <v>5</v>
      </c>
      <c r="X106" s="237">
        <v>5</v>
      </c>
      <c r="Y106" s="237">
        <v>5</v>
      </c>
      <c r="Z106" s="237">
        <v>5</v>
      </c>
      <c r="AA106" s="238">
        <f t="shared" si="15"/>
        <v>5</v>
      </c>
      <c r="AB106" s="240">
        <v>5</v>
      </c>
      <c r="AC106" s="240">
        <v>5</v>
      </c>
      <c r="AD106" s="240">
        <v>5</v>
      </c>
      <c r="AE106" s="240">
        <v>5</v>
      </c>
      <c r="AF106" s="238">
        <f t="shared" si="19"/>
        <v>5</v>
      </c>
      <c r="AG106" s="238">
        <f t="shared" si="20"/>
        <v>4.9000000000000004</v>
      </c>
      <c r="AH106" s="238">
        <f t="shared" si="21"/>
        <v>14.700000000000001</v>
      </c>
      <c r="AI106" s="237">
        <v>15</v>
      </c>
      <c r="AJ106" s="237">
        <v>3</v>
      </c>
      <c r="AK106" s="237">
        <v>10</v>
      </c>
      <c r="AL106" s="237">
        <v>8</v>
      </c>
      <c r="AM106" s="238">
        <f t="shared" si="22"/>
        <v>32.4</v>
      </c>
      <c r="AN106" s="237">
        <v>17</v>
      </c>
      <c r="AO106" s="237">
        <v>5</v>
      </c>
      <c r="AP106" s="238">
        <f t="shared" si="23"/>
        <v>8.8000000000000007</v>
      </c>
      <c r="AQ106" s="237">
        <v>6</v>
      </c>
      <c r="AR106" s="237">
        <v>4</v>
      </c>
      <c r="AS106" s="237">
        <v>6</v>
      </c>
      <c r="AT106" s="238">
        <f t="shared" si="24"/>
        <v>3.2</v>
      </c>
      <c r="AU106" s="238">
        <f t="shared" si="25"/>
        <v>44.400000000000006</v>
      </c>
      <c r="AV106" s="238">
        <f t="shared" si="27"/>
        <v>84.100000000000009</v>
      </c>
    </row>
    <row r="107" spans="1:48" ht="15.75" x14ac:dyDescent="0.25">
      <c r="A107" s="237">
        <v>105</v>
      </c>
      <c r="B107" s="242" t="s">
        <v>2160</v>
      </c>
      <c r="C107" s="237">
        <v>5</v>
      </c>
      <c r="D107" s="237">
        <v>5</v>
      </c>
      <c r="E107" s="237">
        <v>5</v>
      </c>
      <c r="F107" s="237">
        <v>5</v>
      </c>
      <c r="G107" s="238">
        <f t="shared" si="17"/>
        <v>25</v>
      </c>
      <c r="H107" s="239">
        <v>4</v>
      </c>
      <c r="I107" s="239">
        <v>5</v>
      </c>
      <c r="J107" s="239">
        <v>5</v>
      </c>
      <c r="K107" s="239">
        <v>5</v>
      </c>
      <c r="L107" s="238">
        <f t="shared" si="26"/>
        <v>4.75</v>
      </c>
      <c r="M107" s="239">
        <v>5</v>
      </c>
      <c r="N107" s="239">
        <v>5</v>
      </c>
      <c r="O107" s="239">
        <v>5</v>
      </c>
      <c r="P107" s="239">
        <v>5</v>
      </c>
      <c r="Q107" s="238">
        <f t="shared" si="28"/>
        <v>5</v>
      </c>
      <c r="R107" s="237">
        <v>5</v>
      </c>
      <c r="S107" s="237">
        <v>5</v>
      </c>
      <c r="T107" s="237">
        <v>5</v>
      </c>
      <c r="U107" s="237">
        <v>5</v>
      </c>
      <c r="V107" s="238">
        <f t="shared" si="16"/>
        <v>5</v>
      </c>
      <c r="W107" s="237">
        <v>5</v>
      </c>
      <c r="X107" s="237">
        <v>5</v>
      </c>
      <c r="Y107" s="237">
        <v>5</v>
      </c>
      <c r="Z107" s="237">
        <v>5</v>
      </c>
      <c r="AA107" s="238">
        <f t="shared" si="15"/>
        <v>5</v>
      </c>
      <c r="AB107" s="240">
        <v>5</v>
      </c>
      <c r="AC107" s="240">
        <v>5</v>
      </c>
      <c r="AD107" s="240">
        <v>5</v>
      </c>
      <c r="AE107" s="240">
        <v>5</v>
      </c>
      <c r="AF107" s="238">
        <f t="shared" si="19"/>
        <v>5</v>
      </c>
      <c r="AG107" s="238">
        <f t="shared" si="20"/>
        <v>4.95</v>
      </c>
      <c r="AH107" s="238">
        <f t="shared" si="21"/>
        <v>14.850000000000001</v>
      </c>
      <c r="AI107" s="237">
        <v>18</v>
      </c>
      <c r="AJ107" s="237">
        <v>4</v>
      </c>
      <c r="AK107" s="237">
        <v>7</v>
      </c>
      <c r="AL107" s="237">
        <v>9</v>
      </c>
      <c r="AM107" s="238">
        <f t="shared" si="22"/>
        <v>34.200000000000003</v>
      </c>
      <c r="AN107" s="237">
        <v>13</v>
      </c>
      <c r="AO107" s="237">
        <v>5</v>
      </c>
      <c r="AP107" s="238">
        <f t="shared" si="23"/>
        <v>7.2</v>
      </c>
      <c r="AQ107" s="237">
        <v>8</v>
      </c>
      <c r="AR107" s="237">
        <v>3</v>
      </c>
      <c r="AS107" s="237">
        <v>3</v>
      </c>
      <c r="AT107" s="238">
        <f t="shared" si="24"/>
        <v>2.8000000000000003</v>
      </c>
      <c r="AU107" s="238">
        <f t="shared" si="25"/>
        <v>44.2</v>
      </c>
      <c r="AV107" s="238">
        <f t="shared" si="27"/>
        <v>84.050000000000011</v>
      </c>
    </row>
    <row r="108" spans="1:48" ht="15.75" x14ac:dyDescent="0.25">
      <c r="A108" s="237">
        <v>106</v>
      </c>
      <c r="B108" s="242" t="s">
        <v>2161</v>
      </c>
      <c r="C108" s="237">
        <v>4</v>
      </c>
      <c r="D108" s="237">
        <v>4</v>
      </c>
      <c r="E108" s="237">
        <v>4</v>
      </c>
      <c r="F108" s="237">
        <v>5</v>
      </c>
      <c r="G108" s="238">
        <f t="shared" si="17"/>
        <v>21.25</v>
      </c>
      <c r="H108" s="239">
        <v>5</v>
      </c>
      <c r="I108" s="239">
        <v>4</v>
      </c>
      <c r="J108" s="239">
        <v>5</v>
      </c>
      <c r="K108" s="239">
        <v>5</v>
      </c>
      <c r="L108" s="238">
        <f t="shared" si="26"/>
        <v>4.75</v>
      </c>
      <c r="M108" s="239">
        <v>2</v>
      </c>
      <c r="N108" s="239">
        <v>3</v>
      </c>
      <c r="O108" s="239">
        <v>4</v>
      </c>
      <c r="P108" s="239">
        <v>5</v>
      </c>
      <c r="Q108" s="238">
        <f t="shared" si="28"/>
        <v>3.5</v>
      </c>
      <c r="R108" s="237">
        <v>3</v>
      </c>
      <c r="S108" s="237">
        <v>3</v>
      </c>
      <c r="T108" s="237">
        <v>3</v>
      </c>
      <c r="U108" s="237">
        <v>4</v>
      </c>
      <c r="V108" s="238">
        <f t="shared" si="16"/>
        <v>3.25</v>
      </c>
      <c r="W108" s="237">
        <v>4</v>
      </c>
      <c r="X108" s="237">
        <v>4</v>
      </c>
      <c r="Y108" s="237">
        <v>4</v>
      </c>
      <c r="Z108" s="237">
        <v>5</v>
      </c>
      <c r="AA108" s="238">
        <f t="shared" ref="AA108:AA171" si="29">AVERAGE(W108:Z108)</f>
        <v>4.25</v>
      </c>
      <c r="AB108" s="240">
        <v>5</v>
      </c>
      <c r="AC108" s="240">
        <v>4</v>
      </c>
      <c r="AD108" s="240">
        <v>5</v>
      </c>
      <c r="AE108" s="240">
        <v>5</v>
      </c>
      <c r="AF108" s="238">
        <f t="shared" si="19"/>
        <v>4.75</v>
      </c>
      <c r="AG108" s="238">
        <f t="shared" si="20"/>
        <v>4.0999999999999996</v>
      </c>
      <c r="AH108" s="238">
        <f t="shared" si="21"/>
        <v>12.299999999999999</v>
      </c>
      <c r="AI108" s="237">
        <v>19</v>
      </c>
      <c r="AJ108" s="237">
        <v>4</v>
      </c>
      <c r="AK108" s="237">
        <v>11</v>
      </c>
      <c r="AL108" s="237">
        <v>9</v>
      </c>
      <c r="AM108" s="238">
        <f t="shared" si="22"/>
        <v>38.700000000000003</v>
      </c>
      <c r="AN108" s="237">
        <v>17</v>
      </c>
      <c r="AO108" s="237">
        <v>5</v>
      </c>
      <c r="AP108" s="238">
        <f t="shared" si="23"/>
        <v>8.8000000000000007</v>
      </c>
      <c r="AQ108" s="237">
        <v>4</v>
      </c>
      <c r="AR108" s="237">
        <v>5</v>
      </c>
      <c r="AS108" s="237">
        <v>6</v>
      </c>
      <c r="AT108" s="238">
        <f t="shared" si="24"/>
        <v>3</v>
      </c>
      <c r="AU108" s="238">
        <f t="shared" si="25"/>
        <v>50.5</v>
      </c>
      <c r="AV108" s="238">
        <f t="shared" si="27"/>
        <v>84.05</v>
      </c>
    </row>
    <row r="109" spans="1:48" ht="15.75" x14ac:dyDescent="0.25">
      <c r="A109" s="237">
        <v>107</v>
      </c>
      <c r="B109" s="242" t="s">
        <v>2162</v>
      </c>
      <c r="C109" s="237">
        <v>4</v>
      </c>
      <c r="D109" s="237">
        <v>4</v>
      </c>
      <c r="E109" s="237">
        <v>5</v>
      </c>
      <c r="F109" s="237">
        <v>5</v>
      </c>
      <c r="G109" s="238">
        <f t="shared" si="17"/>
        <v>22.5</v>
      </c>
      <c r="H109" s="239">
        <v>4</v>
      </c>
      <c r="I109" s="239">
        <v>3</v>
      </c>
      <c r="J109" s="239">
        <v>5</v>
      </c>
      <c r="K109" s="239">
        <v>4</v>
      </c>
      <c r="L109" s="238">
        <f t="shared" si="26"/>
        <v>4</v>
      </c>
      <c r="M109" s="239">
        <v>5</v>
      </c>
      <c r="N109" s="239">
        <v>5</v>
      </c>
      <c r="O109" s="239">
        <v>5</v>
      </c>
      <c r="P109" s="239">
        <v>5</v>
      </c>
      <c r="Q109" s="238">
        <f t="shared" si="28"/>
        <v>5</v>
      </c>
      <c r="R109" s="237">
        <v>4</v>
      </c>
      <c r="S109" s="237">
        <v>5</v>
      </c>
      <c r="T109" s="237">
        <v>5</v>
      </c>
      <c r="U109" s="237">
        <v>5</v>
      </c>
      <c r="V109" s="238">
        <f t="shared" si="16"/>
        <v>4.75</v>
      </c>
      <c r="W109" s="237">
        <v>4</v>
      </c>
      <c r="X109" s="237">
        <v>4</v>
      </c>
      <c r="Y109" s="237">
        <v>5</v>
      </c>
      <c r="Z109" s="237">
        <v>5</v>
      </c>
      <c r="AA109" s="238">
        <f t="shared" si="29"/>
        <v>4.5</v>
      </c>
      <c r="AB109" s="240">
        <v>5</v>
      </c>
      <c r="AC109" s="240">
        <v>5</v>
      </c>
      <c r="AD109" s="240">
        <v>5</v>
      </c>
      <c r="AE109" s="240">
        <v>5</v>
      </c>
      <c r="AF109" s="238">
        <f t="shared" si="19"/>
        <v>5</v>
      </c>
      <c r="AG109" s="238">
        <f t="shared" si="20"/>
        <v>4.6500000000000004</v>
      </c>
      <c r="AH109" s="238">
        <f t="shared" si="21"/>
        <v>13.950000000000001</v>
      </c>
      <c r="AI109" s="237">
        <v>17</v>
      </c>
      <c r="AJ109" s="237">
        <v>5</v>
      </c>
      <c r="AK109" s="237">
        <v>8</v>
      </c>
      <c r="AL109" s="237">
        <v>9</v>
      </c>
      <c r="AM109" s="238">
        <f t="shared" si="22"/>
        <v>35.1</v>
      </c>
      <c r="AN109" s="237">
        <v>19</v>
      </c>
      <c r="AO109" s="237">
        <v>3</v>
      </c>
      <c r="AP109" s="238">
        <f t="shared" si="23"/>
        <v>8.8000000000000007</v>
      </c>
      <c r="AQ109" s="237">
        <v>8</v>
      </c>
      <c r="AR109" s="237">
        <v>4</v>
      </c>
      <c r="AS109" s="237">
        <v>6</v>
      </c>
      <c r="AT109" s="238">
        <f t="shared" si="24"/>
        <v>3.6</v>
      </c>
      <c r="AU109" s="238">
        <f t="shared" si="25"/>
        <v>47.500000000000007</v>
      </c>
      <c r="AV109" s="238">
        <f t="shared" si="27"/>
        <v>83.950000000000017</v>
      </c>
    </row>
    <row r="110" spans="1:48" ht="15.75" x14ac:dyDescent="0.25">
      <c r="A110" s="237">
        <v>108</v>
      </c>
      <c r="B110" s="242" t="s">
        <v>2163</v>
      </c>
      <c r="C110" s="237">
        <v>5</v>
      </c>
      <c r="D110" s="237">
        <v>5</v>
      </c>
      <c r="E110" s="237">
        <v>5</v>
      </c>
      <c r="F110" s="237">
        <v>5</v>
      </c>
      <c r="G110" s="238">
        <f t="shared" si="17"/>
        <v>25</v>
      </c>
      <c r="H110" s="239">
        <v>5</v>
      </c>
      <c r="I110" s="239">
        <v>5</v>
      </c>
      <c r="J110" s="239">
        <v>5</v>
      </c>
      <c r="K110" s="239">
        <v>5</v>
      </c>
      <c r="L110" s="238">
        <f t="shared" si="26"/>
        <v>5</v>
      </c>
      <c r="M110" s="239">
        <v>5</v>
      </c>
      <c r="N110" s="239">
        <v>5</v>
      </c>
      <c r="O110" s="239">
        <v>5</v>
      </c>
      <c r="P110" s="239">
        <v>5</v>
      </c>
      <c r="Q110" s="238">
        <f t="shared" si="28"/>
        <v>5</v>
      </c>
      <c r="R110" s="237">
        <v>5</v>
      </c>
      <c r="S110" s="237">
        <v>5</v>
      </c>
      <c r="T110" s="237">
        <v>5</v>
      </c>
      <c r="U110" s="237">
        <v>5</v>
      </c>
      <c r="V110" s="238">
        <f t="shared" ref="V110:V173" si="30">AVERAGE(R110:U110)</f>
        <v>5</v>
      </c>
      <c r="W110" s="237">
        <v>4</v>
      </c>
      <c r="X110" s="237">
        <v>4</v>
      </c>
      <c r="Y110" s="237">
        <v>5</v>
      </c>
      <c r="Z110" s="237">
        <v>5</v>
      </c>
      <c r="AA110" s="238">
        <f t="shared" si="29"/>
        <v>4.5</v>
      </c>
      <c r="AB110" s="240">
        <v>5</v>
      </c>
      <c r="AC110" s="240">
        <v>5</v>
      </c>
      <c r="AD110" s="240">
        <v>5</v>
      </c>
      <c r="AE110" s="240">
        <v>5</v>
      </c>
      <c r="AF110" s="238">
        <f t="shared" si="19"/>
        <v>5</v>
      </c>
      <c r="AG110" s="238">
        <f t="shared" si="20"/>
        <v>4.9000000000000004</v>
      </c>
      <c r="AH110" s="238">
        <f t="shared" si="21"/>
        <v>14.700000000000001</v>
      </c>
      <c r="AI110" s="237">
        <v>12</v>
      </c>
      <c r="AJ110" s="237">
        <v>5</v>
      </c>
      <c r="AK110" s="237">
        <v>12</v>
      </c>
      <c r="AL110" s="237">
        <v>9</v>
      </c>
      <c r="AM110" s="238">
        <f t="shared" si="22"/>
        <v>34.200000000000003</v>
      </c>
      <c r="AN110" s="237">
        <v>11</v>
      </c>
      <c r="AO110" s="237">
        <v>5</v>
      </c>
      <c r="AP110" s="238">
        <f t="shared" si="23"/>
        <v>6.4</v>
      </c>
      <c r="AQ110" s="237">
        <v>6</v>
      </c>
      <c r="AR110" s="237">
        <v>5</v>
      </c>
      <c r="AS110" s="237">
        <v>7</v>
      </c>
      <c r="AT110" s="238">
        <f t="shared" si="24"/>
        <v>3.6</v>
      </c>
      <c r="AU110" s="238">
        <f t="shared" si="25"/>
        <v>44.2</v>
      </c>
      <c r="AV110" s="238">
        <f t="shared" si="27"/>
        <v>83.9</v>
      </c>
    </row>
    <row r="111" spans="1:48" ht="15.75" x14ac:dyDescent="0.25">
      <c r="A111" s="237">
        <v>109</v>
      </c>
      <c r="B111" s="242" t="s">
        <v>2164</v>
      </c>
      <c r="C111" s="237">
        <v>5</v>
      </c>
      <c r="D111" s="237">
        <v>5</v>
      </c>
      <c r="E111" s="237">
        <v>5</v>
      </c>
      <c r="F111" s="237">
        <v>5</v>
      </c>
      <c r="G111" s="238">
        <f t="shared" si="17"/>
        <v>25</v>
      </c>
      <c r="H111" s="239">
        <v>5</v>
      </c>
      <c r="I111" s="239">
        <v>5</v>
      </c>
      <c r="J111" s="239">
        <v>5</v>
      </c>
      <c r="K111" s="239">
        <v>5</v>
      </c>
      <c r="L111" s="238">
        <f t="shared" si="26"/>
        <v>5</v>
      </c>
      <c r="M111" s="239">
        <v>5</v>
      </c>
      <c r="N111" s="239">
        <v>5</v>
      </c>
      <c r="O111" s="239">
        <v>5</v>
      </c>
      <c r="P111" s="239">
        <v>5</v>
      </c>
      <c r="Q111" s="238">
        <f t="shared" si="28"/>
        <v>5</v>
      </c>
      <c r="R111" s="237">
        <v>5</v>
      </c>
      <c r="S111" s="237">
        <v>5</v>
      </c>
      <c r="T111" s="237">
        <v>5</v>
      </c>
      <c r="U111" s="237">
        <v>5</v>
      </c>
      <c r="V111" s="238">
        <f t="shared" si="30"/>
        <v>5</v>
      </c>
      <c r="W111" s="237">
        <v>4</v>
      </c>
      <c r="X111" s="237">
        <v>5</v>
      </c>
      <c r="Y111" s="237">
        <v>5</v>
      </c>
      <c r="Z111" s="237">
        <v>4</v>
      </c>
      <c r="AA111" s="238">
        <f t="shared" si="29"/>
        <v>4.5</v>
      </c>
      <c r="AB111" s="240">
        <v>5</v>
      </c>
      <c r="AC111" s="240">
        <v>5</v>
      </c>
      <c r="AD111" s="240">
        <v>5</v>
      </c>
      <c r="AE111" s="240">
        <v>5</v>
      </c>
      <c r="AF111" s="238">
        <f t="shared" si="19"/>
        <v>5</v>
      </c>
      <c r="AG111" s="238">
        <f t="shared" si="20"/>
        <v>4.9000000000000004</v>
      </c>
      <c r="AH111" s="238">
        <f t="shared" si="21"/>
        <v>14.700000000000001</v>
      </c>
      <c r="AI111" s="237">
        <v>13</v>
      </c>
      <c r="AJ111" s="237">
        <v>5</v>
      </c>
      <c r="AK111" s="237">
        <v>11</v>
      </c>
      <c r="AL111" s="237">
        <v>8</v>
      </c>
      <c r="AM111" s="238">
        <f t="shared" si="22"/>
        <v>33.300000000000004</v>
      </c>
      <c r="AN111" s="237">
        <v>14</v>
      </c>
      <c r="AO111" s="237">
        <v>5</v>
      </c>
      <c r="AP111" s="238">
        <f t="shared" si="23"/>
        <v>7.6000000000000005</v>
      </c>
      <c r="AQ111" s="237">
        <v>6</v>
      </c>
      <c r="AR111" s="237">
        <v>6</v>
      </c>
      <c r="AS111" s="237">
        <v>4</v>
      </c>
      <c r="AT111" s="238">
        <f t="shared" si="24"/>
        <v>3.2</v>
      </c>
      <c r="AU111" s="238">
        <f t="shared" si="25"/>
        <v>44.100000000000009</v>
      </c>
      <c r="AV111" s="238">
        <f t="shared" si="27"/>
        <v>83.800000000000011</v>
      </c>
    </row>
    <row r="112" spans="1:48" ht="15.75" x14ac:dyDescent="0.25">
      <c r="A112" s="237">
        <v>110</v>
      </c>
      <c r="B112" s="242" t="s">
        <v>2165</v>
      </c>
      <c r="C112" s="237">
        <v>5</v>
      </c>
      <c r="D112" s="237">
        <v>5</v>
      </c>
      <c r="E112" s="237">
        <v>4</v>
      </c>
      <c r="F112" s="237">
        <v>5</v>
      </c>
      <c r="G112" s="238">
        <f t="shared" si="17"/>
        <v>23.75</v>
      </c>
      <c r="H112" s="241">
        <v>5</v>
      </c>
      <c r="I112" s="241">
        <v>4</v>
      </c>
      <c r="J112" s="241">
        <v>4</v>
      </c>
      <c r="K112" s="241">
        <v>5</v>
      </c>
      <c r="L112" s="238">
        <f t="shared" si="26"/>
        <v>4.5</v>
      </c>
      <c r="M112" s="241">
        <v>5</v>
      </c>
      <c r="N112" s="241">
        <v>5</v>
      </c>
      <c r="O112" s="241">
        <v>5</v>
      </c>
      <c r="P112" s="241">
        <v>5</v>
      </c>
      <c r="Q112" s="238">
        <f t="shared" si="28"/>
        <v>5</v>
      </c>
      <c r="R112" s="237">
        <v>5</v>
      </c>
      <c r="S112" s="237">
        <v>5</v>
      </c>
      <c r="T112" s="237">
        <v>4</v>
      </c>
      <c r="U112" s="237">
        <v>5</v>
      </c>
      <c r="V112" s="238">
        <f t="shared" si="30"/>
        <v>4.75</v>
      </c>
      <c r="W112" s="237">
        <v>5</v>
      </c>
      <c r="X112" s="237">
        <v>4</v>
      </c>
      <c r="Y112" s="237">
        <v>3</v>
      </c>
      <c r="Z112" s="237">
        <v>5</v>
      </c>
      <c r="AA112" s="238">
        <f t="shared" si="29"/>
        <v>4.25</v>
      </c>
      <c r="AB112" s="240">
        <v>5</v>
      </c>
      <c r="AC112" s="240">
        <v>5</v>
      </c>
      <c r="AD112" s="240">
        <v>4</v>
      </c>
      <c r="AE112" s="240">
        <v>5</v>
      </c>
      <c r="AF112" s="238">
        <f t="shared" si="19"/>
        <v>4.75</v>
      </c>
      <c r="AG112" s="238">
        <f t="shared" si="20"/>
        <v>4.6500000000000004</v>
      </c>
      <c r="AH112" s="238">
        <f t="shared" si="21"/>
        <v>13.950000000000001</v>
      </c>
      <c r="AI112" s="237">
        <v>14</v>
      </c>
      <c r="AJ112" s="237">
        <v>4</v>
      </c>
      <c r="AK112" s="237">
        <v>9</v>
      </c>
      <c r="AL112" s="237">
        <v>10</v>
      </c>
      <c r="AM112" s="238">
        <f t="shared" si="22"/>
        <v>33.300000000000004</v>
      </c>
      <c r="AN112" s="237">
        <v>18</v>
      </c>
      <c r="AO112" s="237">
        <v>4</v>
      </c>
      <c r="AP112" s="238">
        <f t="shared" si="23"/>
        <v>8.8000000000000007</v>
      </c>
      <c r="AQ112" s="237">
        <v>8</v>
      </c>
      <c r="AR112" s="237">
        <v>6</v>
      </c>
      <c r="AS112" s="237">
        <v>6</v>
      </c>
      <c r="AT112" s="238">
        <f t="shared" si="24"/>
        <v>4</v>
      </c>
      <c r="AU112" s="238">
        <f t="shared" si="25"/>
        <v>46.100000000000009</v>
      </c>
      <c r="AV112" s="238">
        <f t="shared" si="27"/>
        <v>83.800000000000011</v>
      </c>
    </row>
    <row r="113" spans="1:48" ht="15.75" x14ac:dyDescent="0.25">
      <c r="A113" s="237">
        <v>111</v>
      </c>
      <c r="B113" s="242" t="s">
        <v>2166</v>
      </c>
      <c r="C113" s="237">
        <v>5</v>
      </c>
      <c r="D113" s="237">
        <v>5</v>
      </c>
      <c r="E113" s="237">
        <v>5</v>
      </c>
      <c r="F113" s="237">
        <v>5</v>
      </c>
      <c r="G113" s="238">
        <f t="shared" si="17"/>
        <v>25</v>
      </c>
      <c r="H113" s="239">
        <v>5</v>
      </c>
      <c r="I113" s="239">
        <v>5</v>
      </c>
      <c r="J113" s="239">
        <v>5</v>
      </c>
      <c r="K113" s="239">
        <v>5</v>
      </c>
      <c r="L113" s="238">
        <f t="shared" si="26"/>
        <v>5</v>
      </c>
      <c r="M113" s="239">
        <v>5</v>
      </c>
      <c r="N113" s="239">
        <v>5</v>
      </c>
      <c r="O113" s="239">
        <v>5</v>
      </c>
      <c r="P113" s="239">
        <v>5</v>
      </c>
      <c r="Q113" s="238">
        <f t="shared" si="28"/>
        <v>5</v>
      </c>
      <c r="R113" s="237">
        <v>5</v>
      </c>
      <c r="S113" s="237">
        <v>5</v>
      </c>
      <c r="T113" s="237">
        <v>5</v>
      </c>
      <c r="U113" s="237">
        <v>5</v>
      </c>
      <c r="V113" s="238">
        <f t="shared" si="30"/>
        <v>5</v>
      </c>
      <c r="W113" s="237">
        <v>3</v>
      </c>
      <c r="X113" s="237">
        <v>5</v>
      </c>
      <c r="Y113" s="237">
        <v>5</v>
      </c>
      <c r="Z113" s="237">
        <v>5</v>
      </c>
      <c r="AA113" s="238">
        <f t="shared" si="29"/>
        <v>4.5</v>
      </c>
      <c r="AB113" s="240">
        <v>5</v>
      </c>
      <c r="AC113" s="240">
        <v>5</v>
      </c>
      <c r="AD113" s="240">
        <v>5</v>
      </c>
      <c r="AE113" s="240">
        <v>5</v>
      </c>
      <c r="AF113" s="238">
        <f t="shared" si="19"/>
        <v>5</v>
      </c>
      <c r="AG113" s="238">
        <f t="shared" si="20"/>
        <v>4.9000000000000004</v>
      </c>
      <c r="AH113" s="238">
        <f t="shared" si="21"/>
        <v>14.700000000000001</v>
      </c>
      <c r="AI113" s="237">
        <v>18</v>
      </c>
      <c r="AJ113" s="237">
        <v>5</v>
      </c>
      <c r="AK113" s="237">
        <v>6</v>
      </c>
      <c r="AL113" s="237">
        <v>8</v>
      </c>
      <c r="AM113" s="238">
        <f t="shared" si="22"/>
        <v>33.300000000000004</v>
      </c>
      <c r="AN113" s="237">
        <v>14</v>
      </c>
      <c r="AO113" s="237">
        <v>4</v>
      </c>
      <c r="AP113" s="238">
        <f t="shared" si="23"/>
        <v>7.2</v>
      </c>
      <c r="AQ113" s="237">
        <v>6</v>
      </c>
      <c r="AR113" s="237">
        <v>4</v>
      </c>
      <c r="AS113" s="237">
        <v>8</v>
      </c>
      <c r="AT113" s="238">
        <f t="shared" si="24"/>
        <v>3.6</v>
      </c>
      <c r="AU113" s="238">
        <f t="shared" si="25"/>
        <v>44.100000000000009</v>
      </c>
      <c r="AV113" s="238">
        <f t="shared" si="27"/>
        <v>83.800000000000011</v>
      </c>
    </row>
    <row r="114" spans="1:48" ht="15.75" x14ac:dyDescent="0.25">
      <c r="A114" s="237">
        <v>112</v>
      </c>
      <c r="B114" s="242" t="s">
        <v>2167</v>
      </c>
      <c r="C114" s="237">
        <v>5</v>
      </c>
      <c r="D114" s="237">
        <v>5</v>
      </c>
      <c r="E114" s="237">
        <v>5</v>
      </c>
      <c r="F114" s="237">
        <v>5</v>
      </c>
      <c r="G114" s="238">
        <f t="shared" si="17"/>
        <v>25</v>
      </c>
      <c r="H114" s="241">
        <v>5</v>
      </c>
      <c r="I114" s="241">
        <v>5</v>
      </c>
      <c r="J114" s="241">
        <v>5</v>
      </c>
      <c r="K114" s="241">
        <v>5</v>
      </c>
      <c r="L114" s="238">
        <f t="shared" si="26"/>
        <v>5</v>
      </c>
      <c r="M114" s="241">
        <v>5</v>
      </c>
      <c r="N114" s="241">
        <v>5</v>
      </c>
      <c r="O114" s="241">
        <v>5</v>
      </c>
      <c r="P114" s="241">
        <v>5</v>
      </c>
      <c r="Q114" s="238">
        <f t="shared" si="28"/>
        <v>5</v>
      </c>
      <c r="R114" s="237">
        <v>5</v>
      </c>
      <c r="S114" s="237">
        <v>5</v>
      </c>
      <c r="T114" s="237">
        <v>5</v>
      </c>
      <c r="U114" s="237">
        <v>5</v>
      </c>
      <c r="V114" s="238">
        <f t="shared" si="30"/>
        <v>5</v>
      </c>
      <c r="W114" s="237">
        <v>5</v>
      </c>
      <c r="X114" s="237">
        <v>5</v>
      </c>
      <c r="Y114" s="237">
        <v>5</v>
      </c>
      <c r="Z114" s="237">
        <v>5</v>
      </c>
      <c r="AA114" s="238">
        <f t="shared" si="29"/>
        <v>5</v>
      </c>
      <c r="AB114" s="240">
        <v>5</v>
      </c>
      <c r="AC114" s="240">
        <v>5</v>
      </c>
      <c r="AD114" s="240">
        <v>5</v>
      </c>
      <c r="AE114" s="240">
        <v>5</v>
      </c>
      <c r="AF114" s="238">
        <f t="shared" si="19"/>
        <v>5</v>
      </c>
      <c r="AG114" s="238">
        <f t="shared" si="20"/>
        <v>5</v>
      </c>
      <c r="AH114" s="238">
        <f t="shared" si="21"/>
        <v>15</v>
      </c>
      <c r="AI114" s="237">
        <v>15</v>
      </c>
      <c r="AJ114" s="237">
        <v>5</v>
      </c>
      <c r="AK114" s="237">
        <v>8</v>
      </c>
      <c r="AL114" s="237">
        <v>9</v>
      </c>
      <c r="AM114" s="238">
        <f t="shared" si="22"/>
        <v>33.300000000000004</v>
      </c>
      <c r="AN114" s="237">
        <v>13</v>
      </c>
      <c r="AO114" s="237">
        <v>4</v>
      </c>
      <c r="AP114" s="238">
        <f t="shared" si="23"/>
        <v>6.8000000000000007</v>
      </c>
      <c r="AQ114" s="237">
        <v>4</v>
      </c>
      <c r="AR114" s="237">
        <v>6</v>
      </c>
      <c r="AS114" s="237">
        <v>8</v>
      </c>
      <c r="AT114" s="238">
        <f t="shared" si="24"/>
        <v>3.6</v>
      </c>
      <c r="AU114" s="238">
        <f t="shared" si="25"/>
        <v>43.70000000000001</v>
      </c>
      <c r="AV114" s="238">
        <f t="shared" si="27"/>
        <v>83.700000000000017</v>
      </c>
    </row>
    <row r="115" spans="1:48" ht="15.75" x14ac:dyDescent="0.25">
      <c r="A115" s="237">
        <v>113</v>
      </c>
      <c r="B115" s="242" t="s">
        <v>2168</v>
      </c>
      <c r="C115" s="237">
        <v>5</v>
      </c>
      <c r="D115" s="237">
        <v>5</v>
      </c>
      <c r="E115" s="237">
        <v>4</v>
      </c>
      <c r="F115" s="237">
        <v>4</v>
      </c>
      <c r="G115" s="238">
        <f t="shared" si="17"/>
        <v>22.5</v>
      </c>
      <c r="H115" s="241">
        <v>5</v>
      </c>
      <c r="I115" s="241">
        <v>5</v>
      </c>
      <c r="J115" s="241">
        <v>4</v>
      </c>
      <c r="K115" s="241">
        <v>3</v>
      </c>
      <c r="L115" s="238">
        <f t="shared" si="26"/>
        <v>4.25</v>
      </c>
      <c r="M115" s="241">
        <v>3</v>
      </c>
      <c r="N115" s="241">
        <v>4</v>
      </c>
      <c r="O115" s="241">
        <v>2</v>
      </c>
      <c r="P115" s="241">
        <v>2</v>
      </c>
      <c r="Q115" s="238">
        <f t="shared" si="28"/>
        <v>2.75</v>
      </c>
      <c r="R115" s="237">
        <v>5</v>
      </c>
      <c r="S115" s="237">
        <v>5</v>
      </c>
      <c r="T115" s="237">
        <v>3</v>
      </c>
      <c r="U115" s="237">
        <v>5</v>
      </c>
      <c r="V115" s="238">
        <f t="shared" si="30"/>
        <v>4.5</v>
      </c>
      <c r="W115" s="237">
        <v>5</v>
      </c>
      <c r="X115" s="237">
        <v>5</v>
      </c>
      <c r="Y115" s="237">
        <v>3</v>
      </c>
      <c r="Z115" s="237">
        <v>3</v>
      </c>
      <c r="AA115" s="238">
        <f t="shared" si="29"/>
        <v>4</v>
      </c>
      <c r="AB115" s="240">
        <v>5</v>
      </c>
      <c r="AC115" s="240">
        <v>5</v>
      </c>
      <c r="AD115" s="240">
        <v>4</v>
      </c>
      <c r="AE115" s="240">
        <v>5</v>
      </c>
      <c r="AF115" s="238">
        <f t="shared" si="19"/>
        <v>4.75</v>
      </c>
      <c r="AG115" s="238">
        <f t="shared" si="20"/>
        <v>4.05</v>
      </c>
      <c r="AH115" s="238">
        <f t="shared" si="21"/>
        <v>12.149999999999999</v>
      </c>
      <c r="AI115" s="237">
        <v>15</v>
      </c>
      <c r="AJ115" s="237">
        <v>5</v>
      </c>
      <c r="AK115" s="237">
        <v>11</v>
      </c>
      <c r="AL115" s="237">
        <v>9</v>
      </c>
      <c r="AM115" s="238">
        <f t="shared" si="22"/>
        <v>36</v>
      </c>
      <c r="AN115" s="237">
        <v>18</v>
      </c>
      <c r="AO115" s="237">
        <v>4</v>
      </c>
      <c r="AP115" s="238">
        <f t="shared" si="23"/>
        <v>8.8000000000000007</v>
      </c>
      <c r="AQ115" s="237">
        <v>8</v>
      </c>
      <c r="AR115" s="237">
        <v>5</v>
      </c>
      <c r="AS115" s="237">
        <v>8</v>
      </c>
      <c r="AT115" s="238">
        <f t="shared" si="24"/>
        <v>4.2</v>
      </c>
      <c r="AU115" s="238">
        <f t="shared" si="25"/>
        <v>49</v>
      </c>
      <c r="AV115" s="238">
        <f t="shared" si="27"/>
        <v>83.65</v>
      </c>
    </row>
    <row r="116" spans="1:48" ht="15.75" x14ac:dyDescent="0.25">
      <c r="A116" s="237">
        <v>114</v>
      </c>
      <c r="B116" s="242" t="s">
        <v>2169</v>
      </c>
      <c r="C116" s="237">
        <v>5</v>
      </c>
      <c r="D116" s="237">
        <v>4</v>
      </c>
      <c r="E116" s="237">
        <v>4</v>
      </c>
      <c r="F116" s="237">
        <v>5</v>
      </c>
      <c r="G116" s="238">
        <f t="shared" si="17"/>
        <v>22.5</v>
      </c>
      <c r="H116" s="241">
        <v>5</v>
      </c>
      <c r="I116" s="241">
        <v>4</v>
      </c>
      <c r="J116" s="241">
        <v>4</v>
      </c>
      <c r="K116" s="241">
        <v>5</v>
      </c>
      <c r="L116" s="238">
        <f t="shared" si="26"/>
        <v>4.5</v>
      </c>
      <c r="M116" s="241">
        <v>5</v>
      </c>
      <c r="N116" s="241">
        <v>5</v>
      </c>
      <c r="O116" s="241">
        <v>5</v>
      </c>
      <c r="P116" s="241">
        <v>5</v>
      </c>
      <c r="Q116" s="238">
        <f t="shared" si="28"/>
        <v>5</v>
      </c>
      <c r="R116" s="237">
        <v>5</v>
      </c>
      <c r="S116" s="237">
        <v>5</v>
      </c>
      <c r="T116" s="237">
        <v>4</v>
      </c>
      <c r="U116" s="237">
        <v>5</v>
      </c>
      <c r="V116" s="238">
        <f t="shared" si="30"/>
        <v>4.75</v>
      </c>
      <c r="W116" s="237">
        <v>5</v>
      </c>
      <c r="X116" s="237">
        <v>2</v>
      </c>
      <c r="Y116" s="237">
        <v>3</v>
      </c>
      <c r="Z116" s="237">
        <v>5</v>
      </c>
      <c r="AA116" s="238">
        <f t="shared" si="29"/>
        <v>3.75</v>
      </c>
      <c r="AB116" s="240">
        <v>5</v>
      </c>
      <c r="AC116" s="240">
        <v>4</v>
      </c>
      <c r="AD116" s="240">
        <v>5</v>
      </c>
      <c r="AE116" s="240">
        <v>5</v>
      </c>
      <c r="AF116" s="238">
        <f t="shared" si="19"/>
        <v>4.75</v>
      </c>
      <c r="AG116" s="238">
        <f t="shared" si="20"/>
        <v>4.55</v>
      </c>
      <c r="AH116" s="238">
        <f t="shared" si="21"/>
        <v>13.649999999999999</v>
      </c>
      <c r="AI116" s="237">
        <v>13</v>
      </c>
      <c r="AJ116" s="237">
        <v>5</v>
      </c>
      <c r="AK116" s="237">
        <v>10</v>
      </c>
      <c r="AL116" s="237">
        <v>12</v>
      </c>
      <c r="AM116" s="238">
        <f t="shared" si="22"/>
        <v>36</v>
      </c>
      <c r="AN116" s="237">
        <v>16</v>
      </c>
      <c r="AO116" s="237">
        <v>5</v>
      </c>
      <c r="AP116" s="238">
        <f t="shared" si="23"/>
        <v>8.4</v>
      </c>
      <c r="AQ116" s="237">
        <v>4</v>
      </c>
      <c r="AR116" s="237">
        <v>6</v>
      </c>
      <c r="AS116" s="237">
        <v>5</v>
      </c>
      <c r="AT116" s="238">
        <f t="shared" si="24"/>
        <v>3</v>
      </c>
      <c r="AU116" s="238">
        <f t="shared" si="25"/>
        <v>47.4</v>
      </c>
      <c r="AV116" s="238">
        <f t="shared" si="27"/>
        <v>83.55</v>
      </c>
    </row>
    <row r="117" spans="1:48" ht="15.75" x14ac:dyDescent="0.25">
      <c r="A117" s="237">
        <v>115</v>
      </c>
      <c r="B117" s="242" t="s">
        <v>2170</v>
      </c>
      <c r="C117" s="237">
        <v>5</v>
      </c>
      <c r="D117" s="237">
        <v>5</v>
      </c>
      <c r="E117" s="237">
        <v>4</v>
      </c>
      <c r="F117" s="237">
        <v>5</v>
      </c>
      <c r="G117" s="238">
        <f t="shared" si="17"/>
        <v>23.75</v>
      </c>
      <c r="H117" s="241">
        <v>5</v>
      </c>
      <c r="I117" s="241">
        <v>5</v>
      </c>
      <c r="J117" s="241">
        <v>4</v>
      </c>
      <c r="K117" s="241">
        <v>5</v>
      </c>
      <c r="L117" s="238">
        <f t="shared" si="26"/>
        <v>4.75</v>
      </c>
      <c r="M117" s="241">
        <v>5</v>
      </c>
      <c r="N117" s="241">
        <v>5</v>
      </c>
      <c r="O117" s="241">
        <v>5</v>
      </c>
      <c r="P117" s="241">
        <v>5</v>
      </c>
      <c r="Q117" s="238">
        <f t="shared" si="28"/>
        <v>5</v>
      </c>
      <c r="R117" s="237">
        <v>5</v>
      </c>
      <c r="S117" s="237">
        <v>5</v>
      </c>
      <c r="T117" s="237">
        <v>5</v>
      </c>
      <c r="U117" s="237">
        <v>5</v>
      </c>
      <c r="V117" s="238">
        <f t="shared" si="30"/>
        <v>5</v>
      </c>
      <c r="W117" s="237">
        <v>5</v>
      </c>
      <c r="X117" s="237">
        <v>5</v>
      </c>
      <c r="Y117" s="237">
        <v>5</v>
      </c>
      <c r="Z117" s="237">
        <v>5</v>
      </c>
      <c r="AA117" s="238">
        <f t="shared" si="29"/>
        <v>5</v>
      </c>
      <c r="AB117" s="240">
        <v>5</v>
      </c>
      <c r="AC117" s="240">
        <v>5</v>
      </c>
      <c r="AD117" s="240">
        <v>5</v>
      </c>
      <c r="AE117" s="240">
        <v>5</v>
      </c>
      <c r="AF117" s="238">
        <f t="shared" si="19"/>
        <v>5</v>
      </c>
      <c r="AG117" s="238">
        <f t="shared" si="20"/>
        <v>4.95</v>
      </c>
      <c r="AH117" s="238">
        <f t="shared" si="21"/>
        <v>14.850000000000001</v>
      </c>
      <c r="AI117" s="237">
        <v>15</v>
      </c>
      <c r="AJ117" s="237">
        <v>5</v>
      </c>
      <c r="AK117" s="237">
        <v>9</v>
      </c>
      <c r="AL117" s="237">
        <v>9</v>
      </c>
      <c r="AM117" s="238">
        <f t="shared" si="22"/>
        <v>34.200000000000003</v>
      </c>
      <c r="AN117" s="237">
        <v>13</v>
      </c>
      <c r="AO117" s="237">
        <v>5</v>
      </c>
      <c r="AP117" s="238">
        <f t="shared" si="23"/>
        <v>7.2</v>
      </c>
      <c r="AQ117" s="237">
        <v>5</v>
      </c>
      <c r="AR117" s="237">
        <v>6</v>
      </c>
      <c r="AS117" s="237">
        <v>6</v>
      </c>
      <c r="AT117" s="238">
        <f t="shared" si="24"/>
        <v>3.4000000000000004</v>
      </c>
      <c r="AU117" s="238">
        <f t="shared" si="25"/>
        <v>44.800000000000004</v>
      </c>
      <c r="AV117" s="238">
        <f t="shared" si="27"/>
        <v>83.4</v>
      </c>
    </row>
    <row r="118" spans="1:48" ht="15.75" x14ac:dyDescent="0.25">
      <c r="A118" s="237">
        <v>116</v>
      </c>
      <c r="B118" s="242" t="s">
        <v>2171</v>
      </c>
      <c r="C118" s="237">
        <v>5</v>
      </c>
      <c r="D118" s="237">
        <v>5</v>
      </c>
      <c r="E118" s="237">
        <v>4</v>
      </c>
      <c r="F118" s="237">
        <v>5</v>
      </c>
      <c r="G118" s="238">
        <f t="shared" si="17"/>
        <v>23.75</v>
      </c>
      <c r="H118" s="241">
        <v>5</v>
      </c>
      <c r="I118" s="241">
        <v>5</v>
      </c>
      <c r="J118" s="241">
        <v>5</v>
      </c>
      <c r="K118" s="241">
        <v>5</v>
      </c>
      <c r="L118" s="238">
        <f t="shared" si="26"/>
        <v>5</v>
      </c>
      <c r="M118" s="241">
        <v>5</v>
      </c>
      <c r="N118" s="241">
        <v>5</v>
      </c>
      <c r="O118" s="241">
        <v>5</v>
      </c>
      <c r="P118" s="241">
        <v>5</v>
      </c>
      <c r="Q118" s="238">
        <f t="shared" si="28"/>
        <v>5</v>
      </c>
      <c r="R118" s="237">
        <v>5</v>
      </c>
      <c r="S118" s="237">
        <v>5</v>
      </c>
      <c r="T118" s="237">
        <v>5</v>
      </c>
      <c r="U118" s="237">
        <v>5</v>
      </c>
      <c r="V118" s="238">
        <f t="shared" si="30"/>
        <v>5</v>
      </c>
      <c r="W118" s="237">
        <v>5</v>
      </c>
      <c r="X118" s="237">
        <v>5</v>
      </c>
      <c r="Y118" s="237">
        <v>4</v>
      </c>
      <c r="Z118" s="237">
        <v>5</v>
      </c>
      <c r="AA118" s="238">
        <f t="shared" si="29"/>
        <v>4.75</v>
      </c>
      <c r="AB118" s="240">
        <v>5</v>
      </c>
      <c r="AC118" s="240">
        <v>5</v>
      </c>
      <c r="AD118" s="240">
        <v>5</v>
      </c>
      <c r="AE118" s="240">
        <v>5</v>
      </c>
      <c r="AF118" s="238">
        <f t="shared" si="19"/>
        <v>5</v>
      </c>
      <c r="AG118" s="238">
        <f t="shared" si="20"/>
        <v>4.95</v>
      </c>
      <c r="AH118" s="238">
        <f t="shared" si="21"/>
        <v>14.850000000000001</v>
      </c>
      <c r="AI118" s="237">
        <v>16</v>
      </c>
      <c r="AJ118" s="237">
        <v>4</v>
      </c>
      <c r="AK118" s="237">
        <v>8</v>
      </c>
      <c r="AL118" s="237">
        <v>9</v>
      </c>
      <c r="AM118" s="238">
        <f t="shared" si="22"/>
        <v>33.300000000000004</v>
      </c>
      <c r="AN118" s="237">
        <v>15</v>
      </c>
      <c r="AO118" s="237">
        <v>5</v>
      </c>
      <c r="AP118" s="238">
        <f t="shared" si="23"/>
        <v>8</v>
      </c>
      <c r="AQ118" s="237">
        <v>5</v>
      </c>
      <c r="AR118" s="237">
        <v>5</v>
      </c>
      <c r="AS118" s="237">
        <v>7</v>
      </c>
      <c r="AT118" s="238">
        <f t="shared" si="24"/>
        <v>3.4000000000000004</v>
      </c>
      <c r="AU118" s="238">
        <f t="shared" si="25"/>
        <v>44.7</v>
      </c>
      <c r="AV118" s="238">
        <f t="shared" si="27"/>
        <v>83.300000000000011</v>
      </c>
    </row>
    <row r="119" spans="1:48" ht="15.75" x14ac:dyDescent="0.25">
      <c r="A119" s="237">
        <v>117</v>
      </c>
      <c r="B119" s="242" t="s">
        <v>2172</v>
      </c>
      <c r="C119" s="237">
        <v>5</v>
      </c>
      <c r="D119" s="237">
        <v>5</v>
      </c>
      <c r="E119" s="237">
        <v>4</v>
      </c>
      <c r="F119" s="237">
        <v>4</v>
      </c>
      <c r="G119" s="238">
        <f t="shared" si="17"/>
        <v>22.5</v>
      </c>
      <c r="H119" s="239">
        <v>5</v>
      </c>
      <c r="I119" s="239">
        <v>5</v>
      </c>
      <c r="J119" s="239">
        <v>5</v>
      </c>
      <c r="K119" s="239">
        <v>5</v>
      </c>
      <c r="L119" s="238">
        <f t="shared" si="26"/>
        <v>5</v>
      </c>
      <c r="M119" s="239">
        <v>5</v>
      </c>
      <c r="N119" s="239">
        <v>4</v>
      </c>
      <c r="O119" s="239">
        <v>4</v>
      </c>
      <c r="P119" s="239">
        <v>4</v>
      </c>
      <c r="Q119" s="238">
        <f t="shared" si="28"/>
        <v>4.25</v>
      </c>
      <c r="R119" s="237">
        <v>5</v>
      </c>
      <c r="S119" s="237">
        <v>5</v>
      </c>
      <c r="T119" s="237">
        <v>4</v>
      </c>
      <c r="U119" s="237">
        <v>4</v>
      </c>
      <c r="V119" s="238">
        <f t="shared" si="30"/>
        <v>4.5</v>
      </c>
      <c r="W119" s="237">
        <v>5</v>
      </c>
      <c r="X119" s="237">
        <v>5</v>
      </c>
      <c r="Y119" s="237">
        <v>5</v>
      </c>
      <c r="Z119" s="237">
        <v>4</v>
      </c>
      <c r="AA119" s="238">
        <f t="shared" si="29"/>
        <v>4.75</v>
      </c>
      <c r="AB119" s="240">
        <v>5</v>
      </c>
      <c r="AC119" s="240">
        <v>5</v>
      </c>
      <c r="AD119" s="240">
        <v>4</v>
      </c>
      <c r="AE119" s="240">
        <v>4</v>
      </c>
      <c r="AF119" s="238">
        <f t="shared" si="19"/>
        <v>4.5</v>
      </c>
      <c r="AG119" s="238">
        <f t="shared" si="20"/>
        <v>4.5999999999999996</v>
      </c>
      <c r="AH119" s="238">
        <f t="shared" si="21"/>
        <v>13.799999999999999</v>
      </c>
      <c r="AI119" s="237">
        <v>16</v>
      </c>
      <c r="AJ119" s="237">
        <v>4</v>
      </c>
      <c r="AK119" s="237">
        <v>7</v>
      </c>
      <c r="AL119" s="237">
        <v>10</v>
      </c>
      <c r="AM119" s="238">
        <f t="shared" si="22"/>
        <v>33.300000000000004</v>
      </c>
      <c r="AN119" s="237">
        <v>19</v>
      </c>
      <c r="AO119" s="237">
        <v>5</v>
      </c>
      <c r="AP119" s="238">
        <f t="shared" si="23"/>
        <v>9.6000000000000014</v>
      </c>
      <c r="AQ119" s="237">
        <v>7</v>
      </c>
      <c r="AR119" s="237">
        <v>7</v>
      </c>
      <c r="AS119" s="237">
        <v>6</v>
      </c>
      <c r="AT119" s="238">
        <f t="shared" si="24"/>
        <v>4</v>
      </c>
      <c r="AU119" s="238">
        <f t="shared" si="25"/>
        <v>46.900000000000006</v>
      </c>
      <c r="AV119" s="238">
        <f t="shared" si="27"/>
        <v>83.2</v>
      </c>
    </row>
    <row r="120" spans="1:48" ht="15.75" x14ac:dyDescent="0.25">
      <c r="A120" s="237">
        <v>118</v>
      </c>
      <c r="B120" s="242" t="s">
        <v>2173</v>
      </c>
      <c r="C120" s="237">
        <v>5</v>
      </c>
      <c r="D120" s="237">
        <v>5</v>
      </c>
      <c r="E120" s="237">
        <v>5</v>
      </c>
      <c r="F120" s="237">
        <v>4</v>
      </c>
      <c r="G120" s="238">
        <f t="shared" si="17"/>
        <v>23.75</v>
      </c>
      <c r="H120" s="239">
        <v>5</v>
      </c>
      <c r="I120" s="239">
        <v>5</v>
      </c>
      <c r="J120" s="239">
        <v>5</v>
      </c>
      <c r="K120" s="239">
        <v>4</v>
      </c>
      <c r="L120" s="238">
        <f t="shared" si="26"/>
        <v>4.75</v>
      </c>
      <c r="M120" s="239">
        <v>5</v>
      </c>
      <c r="N120" s="239">
        <v>5</v>
      </c>
      <c r="O120" s="239">
        <v>5</v>
      </c>
      <c r="P120" s="239">
        <v>5</v>
      </c>
      <c r="Q120" s="238">
        <f t="shared" si="28"/>
        <v>5</v>
      </c>
      <c r="R120" s="237">
        <v>4</v>
      </c>
      <c r="S120" s="237">
        <v>5</v>
      </c>
      <c r="T120" s="237">
        <v>4</v>
      </c>
      <c r="U120" s="237">
        <v>4</v>
      </c>
      <c r="V120" s="238">
        <f t="shared" si="30"/>
        <v>4.25</v>
      </c>
      <c r="W120" s="237">
        <v>5</v>
      </c>
      <c r="X120" s="237">
        <v>5</v>
      </c>
      <c r="Y120" s="237">
        <v>4</v>
      </c>
      <c r="Z120" s="237">
        <v>3</v>
      </c>
      <c r="AA120" s="238">
        <f t="shared" si="29"/>
        <v>4.25</v>
      </c>
      <c r="AB120" s="240">
        <v>4</v>
      </c>
      <c r="AC120" s="240">
        <v>5</v>
      </c>
      <c r="AD120" s="240">
        <v>5</v>
      </c>
      <c r="AE120" s="240">
        <v>5</v>
      </c>
      <c r="AF120" s="238">
        <f t="shared" si="19"/>
        <v>4.75</v>
      </c>
      <c r="AG120" s="238">
        <f t="shared" si="20"/>
        <v>4.5999999999999996</v>
      </c>
      <c r="AH120" s="238">
        <f t="shared" si="21"/>
        <v>13.799999999999999</v>
      </c>
      <c r="AI120" s="237">
        <v>15</v>
      </c>
      <c r="AJ120" s="237">
        <v>5</v>
      </c>
      <c r="AK120" s="237">
        <v>7</v>
      </c>
      <c r="AL120" s="237">
        <v>9</v>
      </c>
      <c r="AM120" s="238">
        <f t="shared" si="22"/>
        <v>32.4</v>
      </c>
      <c r="AN120" s="237">
        <v>19</v>
      </c>
      <c r="AO120" s="237">
        <v>5</v>
      </c>
      <c r="AP120" s="238">
        <f t="shared" si="23"/>
        <v>9.6000000000000014</v>
      </c>
      <c r="AQ120" s="237">
        <v>7</v>
      </c>
      <c r="AR120" s="237">
        <v>6</v>
      </c>
      <c r="AS120" s="237">
        <v>5</v>
      </c>
      <c r="AT120" s="238">
        <f t="shared" si="24"/>
        <v>3.6</v>
      </c>
      <c r="AU120" s="238">
        <f t="shared" si="25"/>
        <v>45.6</v>
      </c>
      <c r="AV120" s="238">
        <f t="shared" si="27"/>
        <v>83.15</v>
      </c>
    </row>
    <row r="121" spans="1:48" ht="15.75" x14ac:dyDescent="0.25">
      <c r="A121" s="237">
        <v>119</v>
      </c>
      <c r="B121" s="242" t="s">
        <v>2174</v>
      </c>
      <c r="C121" s="237">
        <v>4</v>
      </c>
      <c r="D121" s="237">
        <v>5</v>
      </c>
      <c r="E121" s="237">
        <v>5</v>
      </c>
      <c r="F121" s="237">
        <v>4</v>
      </c>
      <c r="G121" s="238">
        <f t="shared" si="17"/>
        <v>22.5</v>
      </c>
      <c r="H121" s="239">
        <v>5</v>
      </c>
      <c r="I121" s="239">
        <v>5</v>
      </c>
      <c r="J121" s="239">
        <v>5</v>
      </c>
      <c r="K121" s="239">
        <v>5</v>
      </c>
      <c r="L121" s="238">
        <f t="shared" si="26"/>
        <v>5</v>
      </c>
      <c r="M121" s="239">
        <v>5</v>
      </c>
      <c r="N121" s="239">
        <v>5</v>
      </c>
      <c r="O121" s="239">
        <v>5</v>
      </c>
      <c r="P121" s="239">
        <v>4</v>
      </c>
      <c r="Q121" s="238">
        <f t="shared" si="28"/>
        <v>4.75</v>
      </c>
      <c r="R121" s="237">
        <v>4</v>
      </c>
      <c r="S121" s="237">
        <v>5</v>
      </c>
      <c r="T121" s="237">
        <v>5</v>
      </c>
      <c r="U121" s="237">
        <v>5</v>
      </c>
      <c r="V121" s="238">
        <f t="shared" si="30"/>
        <v>4.75</v>
      </c>
      <c r="W121" s="237">
        <v>5</v>
      </c>
      <c r="X121" s="237">
        <v>4</v>
      </c>
      <c r="Y121" s="237">
        <v>5</v>
      </c>
      <c r="Z121" s="237">
        <v>5</v>
      </c>
      <c r="AA121" s="238">
        <f t="shared" si="29"/>
        <v>4.75</v>
      </c>
      <c r="AB121" s="240">
        <v>5</v>
      </c>
      <c r="AC121" s="240">
        <v>5</v>
      </c>
      <c r="AD121" s="240">
        <v>5</v>
      </c>
      <c r="AE121" s="240">
        <v>5</v>
      </c>
      <c r="AF121" s="238">
        <f t="shared" si="19"/>
        <v>5</v>
      </c>
      <c r="AG121" s="238">
        <f t="shared" si="20"/>
        <v>4.8499999999999996</v>
      </c>
      <c r="AH121" s="238">
        <f t="shared" si="21"/>
        <v>14.549999999999999</v>
      </c>
      <c r="AI121" s="237">
        <v>14</v>
      </c>
      <c r="AJ121" s="237">
        <v>5</v>
      </c>
      <c r="AK121" s="237">
        <v>8</v>
      </c>
      <c r="AL121" s="237">
        <v>10</v>
      </c>
      <c r="AM121" s="238">
        <f t="shared" si="22"/>
        <v>33.300000000000004</v>
      </c>
      <c r="AN121" s="237">
        <v>19</v>
      </c>
      <c r="AO121" s="237">
        <v>4</v>
      </c>
      <c r="AP121" s="238">
        <f t="shared" si="23"/>
        <v>9.2000000000000011</v>
      </c>
      <c r="AQ121" s="237">
        <v>6</v>
      </c>
      <c r="AR121" s="237">
        <v>7</v>
      </c>
      <c r="AS121" s="237">
        <v>5</v>
      </c>
      <c r="AT121" s="238">
        <f t="shared" si="24"/>
        <v>3.6</v>
      </c>
      <c r="AU121" s="238">
        <f t="shared" si="25"/>
        <v>46.100000000000009</v>
      </c>
      <c r="AV121" s="238">
        <f t="shared" si="27"/>
        <v>83.15</v>
      </c>
    </row>
    <row r="122" spans="1:48" ht="15.75" x14ac:dyDescent="0.25">
      <c r="A122" s="237">
        <v>120</v>
      </c>
      <c r="B122" s="242" t="s">
        <v>2175</v>
      </c>
      <c r="C122" s="237">
        <v>5</v>
      </c>
      <c r="D122" s="237">
        <v>4</v>
      </c>
      <c r="E122" s="237">
        <v>4</v>
      </c>
      <c r="F122" s="237">
        <v>5</v>
      </c>
      <c r="G122" s="238">
        <f t="shared" si="17"/>
        <v>22.5</v>
      </c>
      <c r="H122" s="239">
        <v>5</v>
      </c>
      <c r="I122" s="239">
        <v>4</v>
      </c>
      <c r="J122" s="239">
        <v>4</v>
      </c>
      <c r="K122" s="239">
        <v>5</v>
      </c>
      <c r="L122" s="238">
        <f t="shared" si="26"/>
        <v>4.5</v>
      </c>
      <c r="M122" s="239">
        <v>5</v>
      </c>
      <c r="N122" s="239">
        <v>5</v>
      </c>
      <c r="O122" s="239">
        <v>5</v>
      </c>
      <c r="P122" s="239">
        <v>5</v>
      </c>
      <c r="Q122" s="238">
        <f t="shared" si="28"/>
        <v>5</v>
      </c>
      <c r="R122" s="237">
        <v>5</v>
      </c>
      <c r="S122" s="237">
        <v>4</v>
      </c>
      <c r="T122" s="237">
        <v>4</v>
      </c>
      <c r="U122" s="237">
        <v>5</v>
      </c>
      <c r="V122" s="238">
        <f t="shared" si="30"/>
        <v>4.5</v>
      </c>
      <c r="W122" s="237">
        <v>4</v>
      </c>
      <c r="X122" s="237">
        <v>2</v>
      </c>
      <c r="Y122" s="237">
        <v>4</v>
      </c>
      <c r="Z122" s="237">
        <v>5</v>
      </c>
      <c r="AA122" s="238">
        <f t="shared" si="29"/>
        <v>3.75</v>
      </c>
      <c r="AB122" s="240">
        <v>4</v>
      </c>
      <c r="AC122" s="240">
        <v>4</v>
      </c>
      <c r="AD122" s="240">
        <v>5</v>
      </c>
      <c r="AE122" s="240">
        <v>5</v>
      </c>
      <c r="AF122" s="238">
        <f t="shared" si="19"/>
        <v>4.5</v>
      </c>
      <c r="AG122" s="238">
        <f t="shared" si="20"/>
        <v>4.45</v>
      </c>
      <c r="AH122" s="238">
        <f t="shared" si="21"/>
        <v>13.350000000000001</v>
      </c>
      <c r="AI122" s="237">
        <v>16</v>
      </c>
      <c r="AJ122" s="237">
        <v>5</v>
      </c>
      <c r="AK122" s="237">
        <v>8</v>
      </c>
      <c r="AL122" s="237">
        <v>10</v>
      </c>
      <c r="AM122" s="238">
        <f t="shared" si="22"/>
        <v>35.1</v>
      </c>
      <c r="AN122" s="237">
        <v>19</v>
      </c>
      <c r="AO122" s="237">
        <v>3</v>
      </c>
      <c r="AP122" s="238">
        <f t="shared" si="23"/>
        <v>8.8000000000000007</v>
      </c>
      <c r="AQ122" s="237">
        <v>5</v>
      </c>
      <c r="AR122" s="237">
        <v>5</v>
      </c>
      <c r="AS122" s="237">
        <v>7</v>
      </c>
      <c r="AT122" s="238">
        <f t="shared" si="24"/>
        <v>3.4000000000000004</v>
      </c>
      <c r="AU122" s="238">
        <f t="shared" si="25"/>
        <v>47.300000000000004</v>
      </c>
      <c r="AV122" s="238">
        <f t="shared" si="27"/>
        <v>83.15</v>
      </c>
    </row>
    <row r="123" spans="1:48" ht="15.75" x14ac:dyDescent="0.25">
      <c r="A123" s="237">
        <v>121</v>
      </c>
      <c r="B123" s="242" t="s">
        <v>2176</v>
      </c>
      <c r="C123" s="237">
        <v>5</v>
      </c>
      <c r="D123" s="237">
        <v>5</v>
      </c>
      <c r="E123" s="237">
        <v>5</v>
      </c>
      <c r="F123" s="237">
        <v>5</v>
      </c>
      <c r="G123" s="238">
        <f t="shared" si="17"/>
        <v>25</v>
      </c>
      <c r="H123" s="239">
        <v>5</v>
      </c>
      <c r="I123" s="239">
        <v>5</v>
      </c>
      <c r="J123" s="239">
        <v>4</v>
      </c>
      <c r="K123" s="239">
        <v>4</v>
      </c>
      <c r="L123" s="238">
        <f t="shared" si="26"/>
        <v>4.5</v>
      </c>
      <c r="M123" s="239">
        <v>5</v>
      </c>
      <c r="N123" s="239">
        <v>5</v>
      </c>
      <c r="O123" s="239">
        <v>5</v>
      </c>
      <c r="P123" s="239">
        <v>4</v>
      </c>
      <c r="Q123" s="238">
        <f t="shared" si="28"/>
        <v>4.75</v>
      </c>
      <c r="R123" s="237">
        <v>4</v>
      </c>
      <c r="S123" s="237">
        <v>5</v>
      </c>
      <c r="T123" s="237">
        <v>5</v>
      </c>
      <c r="U123" s="237">
        <v>5</v>
      </c>
      <c r="V123" s="238">
        <f t="shared" si="30"/>
        <v>4.75</v>
      </c>
      <c r="W123" s="237">
        <v>5</v>
      </c>
      <c r="X123" s="237">
        <v>5</v>
      </c>
      <c r="Y123" s="237">
        <v>5</v>
      </c>
      <c r="Z123" s="237">
        <v>5</v>
      </c>
      <c r="AA123" s="238">
        <f t="shared" si="29"/>
        <v>5</v>
      </c>
      <c r="AB123" s="240">
        <v>5</v>
      </c>
      <c r="AC123" s="240">
        <v>5</v>
      </c>
      <c r="AD123" s="240">
        <v>5</v>
      </c>
      <c r="AE123" s="240">
        <v>5</v>
      </c>
      <c r="AF123" s="238">
        <f t="shared" si="19"/>
        <v>5</v>
      </c>
      <c r="AG123" s="238">
        <f t="shared" si="20"/>
        <v>4.8</v>
      </c>
      <c r="AH123" s="238">
        <f t="shared" si="21"/>
        <v>14.399999999999999</v>
      </c>
      <c r="AI123" s="237">
        <v>13</v>
      </c>
      <c r="AJ123" s="237">
        <v>5</v>
      </c>
      <c r="AK123" s="237">
        <v>8</v>
      </c>
      <c r="AL123" s="237">
        <v>9</v>
      </c>
      <c r="AM123" s="238">
        <f t="shared" si="22"/>
        <v>31.5</v>
      </c>
      <c r="AN123" s="237">
        <v>17</v>
      </c>
      <c r="AO123" s="237">
        <v>5</v>
      </c>
      <c r="AP123" s="238">
        <f t="shared" si="23"/>
        <v>8.8000000000000007</v>
      </c>
      <c r="AQ123" s="237">
        <v>5</v>
      </c>
      <c r="AR123" s="237">
        <v>6</v>
      </c>
      <c r="AS123" s="237">
        <v>6</v>
      </c>
      <c r="AT123" s="238">
        <f t="shared" si="24"/>
        <v>3.4000000000000004</v>
      </c>
      <c r="AU123" s="238">
        <f t="shared" si="25"/>
        <v>43.699999999999996</v>
      </c>
      <c r="AV123" s="238">
        <f t="shared" si="27"/>
        <v>83.1</v>
      </c>
    </row>
    <row r="124" spans="1:48" ht="15.75" x14ac:dyDescent="0.25">
      <c r="A124" s="237">
        <v>122</v>
      </c>
      <c r="B124" s="242" t="s">
        <v>2177</v>
      </c>
      <c r="C124" s="237">
        <v>5</v>
      </c>
      <c r="D124" s="237">
        <v>5</v>
      </c>
      <c r="E124" s="237">
        <v>5</v>
      </c>
      <c r="F124" s="237">
        <v>5</v>
      </c>
      <c r="G124" s="238">
        <f t="shared" si="17"/>
        <v>25</v>
      </c>
      <c r="H124" s="241">
        <v>5</v>
      </c>
      <c r="I124" s="241">
        <v>5</v>
      </c>
      <c r="J124" s="241">
        <v>5</v>
      </c>
      <c r="K124" s="241">
        <v>5</v>
      </c>
      <c r="L124" s="238">
        <f t="shared" si="26"/>
        <v>5</v>
      </c>
      <c r="M124" s="241">
        <v>5</v>
      </c>
      <c r="N124" s="241">
        <v>5</v>
      </c>
      <c r="O124" s="241">
        <v>5</v>
      </c>
      <c r="P124" s="241">
        <v>5</v>
      </c>
      <c r="Q124" s="238">
        <f t="shared" si="28"/>
        <v>5</v>
      </c>
      <c r="R124" s="237">
        <v>5</v>
      </c>
      <c r="S124" s="237">
        <v>5</v>
      </c>
      <c r="T124" s="237">
        <v>5</v>
      </c>
      <c r="U124" s="237">
        <v>5</v>
      </c>
      <c r="V124" s="238">
        <f t="shared" si="30"/>
        <v>5</v>
      </c>
      <c r="W124" s="237">
        <v>5</v>
      </c>
      <c r="X124" s="237">
        <v>5</v>
      </c>
      <c r="Y124" s="237">
        <v>5</v>
      </c>
      <c r="Z124" s="237">
        <v>5</v>
      </c>
      <c r="AA124" s="238">
        <f t="shared" si="29"/>
        <v>5</v>
      </c>
      <c r="AB124" s="240">
        <v>5</v>
      </c>
      <c r="AC124" s="240">
        <v>5</v>
      </c>
      <c r="AD124" s="240">
        <v>5</v>
      </c>
      <c r="AE124" s="240">
        <v>5</v>
      </c>
      <c r="AF124" s="238">
        <f t="shared" si="19"/>
        <v>5</v>
      </c>
      <c r="AG124" s="238">
        <f t="shared" si="20"/>
        <v>5</v>
      </c>
      <c r="AH124" s="238">
        <f t="shared" si="21"/>
        <v>15</v>
      </c>
      <c r="AI124" s="237">
        <v>14</v>
      </c>
      <c r="AJ124" s="237">
        <v>5</v>
      </c>
      <c r="AK124" s="237">
        <v>8</v>
      </c>
      <c r="AL124" s="237">
        <v>8</v>
      </c>
      <c r="AM124" s="238">
        <f t="shared" si="22"/>
        <v>31.5</v>
      </c>
      <c r="AN124" s="237">
        <v>15</v>
      </c>
      <c r="AO124" s="237">
        <v>4</v>
      </c>
      <c r="AP124" s="238">
        <f t="shared" si="23"/>
        <v>7.6000000000000005</v>
      </c>
      <c r="AQ124" s="237">
        <v>9</v>
      </c>
      <c r="AR124" s="237">
        <v>4</v>
      </c>
      <c r="AS124" s="237">
        <v>7</v>
      </c>
      <c r="AT124" s="238">
        <f t="shared" si="24"/>
        <v>4</v>
      </c>
      <c r="AU124" s="238">
        <f t="shared" si="25"/>
        <v>43.1</v>
      </c>
      <c r="AV124" s="238">
        <f t="shared" si="27"/>
        <v>83.1</v>
      </c>
    </row>
    <row r="125" spans="1:48" ht="15.75" x14ac:dyDescent="0.25">
      <c r="A125" s="237">
        <v>123</v>
      </c>
      <c r="B125" s="242" t="s">
        <v>2178</v>
      </c>
      <c r="C125" s="237">
        <v>5</v>
      </c>
      <c r="D125" s="237">
        <v>5</v>
      </c>
      <c r="E125" s="237">
        <v>4</v>
      </c>
      <c r="F125" s="237">
        <v>3</v>
      </c>
      <c r="G125" s="238">
        <f t="shared" si="17"/>
        <v>21.25</v>
      </c>
      <c r="H125" s="239">
        <v>5</v>
      </c>
      <c r="I125" s="239">
        <v>4</v>
      </c>
      <c r="J125" s="239">
        <v>3</v>
      </c>
      <c r="K125" s="239">
        <v>3</v>
      </c>
      <c r="L125" s="238">
        <f t="shared" si="26"/>
        <v>3.75</v>
      </c>
      <c r="M125" s="239">
        <v>5</v>
      </c>
      <c r="N125" s="239">
        <v>5</v>
      </c>
      <c r="O125" s="239">
        <v>4</v>
      </c>
      <c r="P125" s="239">
        <v>5</v>
      </c>
      <c r="Q125" s="238">
        <f t="shared" si="28"/>
        <v>4.75</v>
      </c>
      <c r="R125" s="237">
        <v>5</v>
      </c>
      <c r="S125" s="237">
        <v>5</v>
      </c>
      <c r="T125" s="237">
        <v>4</v>
      </c>
      <c r="U125" s="237">
        <v>3</v>
      </c>
      <c r="V125" s="238">
        <f t="shared" si="30"/>
        <v>4.25</v>
      </c>
      <c r="W125" s="237">
        <v>5</v>
      </c>
      <c r="X125" s="237">
        <v>5</v>
      </c>
      <c r="Y125" s="237">
        <v>3</v>
      </c>
      <c r="Z125" s="237">
        <v>4</v>
      </c>
      <c r="AA125" s="238">
        <f t="shared" si="29"/>
        <v>4.25</v>
      </c>
      <c r="AB125" s="240">
        <v>5</v>
      </c>
      <c r="AC125" s="240">
        <v>5</v>
      </c>
      <c r="AD125" s="240">
        <v>5</v>
      </c>
      <c r="AE125" s="240">
        <v>4</v>
      </c>
      <c r="AF125" s="238">
        <f t="shared" si="19"/>
        <v>4.75</v>
      </c>
      <c r="AG125" s="238">
        <f t="shared" si="20"/>
        <v>4.3499999999999996</v>
      </c>
      <c r="AH125" s="238">
        <f t="shared" si="21"/>
        <v>13.049999999999999</v>
      </c>
      <c r="AI125" s="237">
        <v>14</v>
      </c>
      <c r="AJ125" s="237">
        <v>5</v>
      </c>
      <c r="AK125" s="237">
        <v>12</v>
      </c>
      <c r="AL125" s="237">
        <v>9</v>
      </c>
      <c r="AM125" s="238">
        <f t="shared" si="22"/>
        <v>36</v>
      </c>
      <c r="AN125" s="237">
        <v>17</v>
      </c>
      <c r="AO125" s="237">
        <v>5</v>
      </c>
      <c r="AP125" s="238">
        <f t="shared" si="23"/>
        <v>8.8000000000000007</v>
      </c>
      <c r="AQ125" s="237">
        <v>8</v>
      </c>
      <c r="AR125" s="237">
        <v>5</v>
      </c>
      <c r="AS125" s="237">
        <v>7</v>
      </c>
      <c r="AT125" s="238">
        <f t="shared" si="24"/>
        <v>4</v>
      </c>
      <c r="AU125" s="238">
        <f t="shared" si="25"/>
        <v>48.8</v>
      </c>
      <c r="AV125" s="238">
        <f t="shared" si="27"/>
        <v>83.1</v>
      </c>
    </row>
    <row r="126" spans="1:48" ht="15.75" x14ac:dyDescent="0.25">
      <c r="A126" s="237">
        <v>124</v>
      </c>
      <c r="B126" s="242" t="s">
        <v>2179</v>
      </c>
      <c r="C126" s="237">
        <v>5</v>
      </c>
      <c r="D126" s="237">
        <v>5</v>
      </c>
      <c r="E126" s="237">
        <v>5</v>
      </c>
      <c r="F126" s="237">
        <v>5</v>
      </c>
      <c r="G126" s="238">
        <f t="shared" si="17"/>
        <v>25</v>
      </c>
      <c r="H126" s="241">
        <v>5</v>
      </c>
      <c r="I126" s="241">
        <v>5</v>
      </c>
      <c r="J126" s="241">
        <v>5</v>
      </c>
      <c r="K126" s="241">
        <v>5</v>
      </c>
      <c r="L126" s="238">
        <f t="shared" si="26"/>
        <v>5</v>
      </c>
      <c r="M126" s="241">
        <v>5</v>
      </c>
      <c r="N126" s="241">
        <v>5</v>
      </c>
      <c r="O126" s="241">
        <v>5</v>
      </c>
      <c r="P126" s="241">
        <v>5</v>
      </c>
      <c r="Q126" s="238">
        <f t="shared" si="28"/>
        <v>5</v>
      </c>
      <c r="R126" s="237">
        <v>5</v>
      </c>
      <c r="S126" s="237">
        <v>5</v>
      </c>
      <c r="T126" s="237">
        <v>5</v>
      </c>
      <c r="U126" s="237">
        <v>5</v>
      </c>
      <c r="V126" s="238">
        <f t="shared" si="30"/>
        <v>5</v>
      </c>
      <c r="W126" s="237">
        <v>5</v>
      </c>
      <c r="X126" s="237">
        <v>5</v>
      </c>
      <c r="Y126" s="237">
        <v>5</v>
      </c>
      <c r="Z126" s="237">
        <v>5</v>
      </c>
      <c r="AA126" s="238">
        <f t="shared" si="29"/>
        <v>5</v>
      </c>
      <c r="AB126" s="240">
        <v>5</v>
      </c>
      <c r="AC126" s="240">
        <v>5</v>
      </c>
      <c r="AD126" s="240">
        <v>5</v>
      </c>
      <c r="AE126" s="240">
        <v>5</v>
      </c>
      <c r="AF126" s="238">
        <f t="shared" si="19"/>
        <v>5</v>
      </c>
      <c r="AG126" s="238">
        <f t="shared" si="20"/>
        <v>5</v>
      </c>
      <c r="AH126" s="238">
        <f t="shared" si="21"/>
        <v>15</v>
      </c>
      <c r="AI126" s="237">
        <v>12</v>
      </c>
      <c r="AJ126" s="237">
        <v>4</v>
      </c>
      <c r="AK126" s="237">
        <v>7</v>
      </c>
      <c r="AL126" s="237">
        <v>9</v>
      </c>
      <c r="AM126" s="238">
        <f t="shared" si="22"/>
        <v>28.8</v>
      </c>
      <c r="AN126" s="237">
        <v>20</v>
      </c>
      <c r="AO126" s="237">
        <v>4</v>
      </c>
      <c r="AP126" s="238">
        <f t="shared" si="23"/>
        <v>9.6000000000000014</v>
      </c>
      <c r="AQ126" s="237">
        <v>8</v>
      </c>
      <c r="AR126" s="237">
        <v>8</v>
      </c>
      <c r="AS126" s="237">
        <v>7</v>
      </c>
      <c r="AT126" s="238">
        <f t="shared" si="24"/>
        <v>4.6000000000000005</v>
      </c>
      <c r="AU126" s="238">
        <f t="shared" si="25"/>
        <v>43.000000000000007</v>
      </c>
      <c r="AV126" s="238">
        <f t="shared" si="27"/>
        <v>83</v>
      </c>
    </row>
    <row r="127" spans="1:48" ht="15.75" x14ac:dyDescent="0.25">
      <c r="A127" s="237">
        <v>125</v>
      </c>
      <c r="B127" s="242" t="s">
        <v>2180</v>
      </c>
      <c r="C127" s="237">
        <v>4</v>
      </c>
      <c r="D127" s="237">
        <v>4</v>
      </c>
      <c r="E127" s="237">
        <v>4</v>
      </c>
      <c r="F127" s="237">
        <v>5</v>
      </c>
      <c r="G127" s="238">
        <f t="shared" si="17"/>
        <v>21.25</v>
      </c>
      <c r="H127" s="241">
        <v>4</v>
      </c>
      <c r="I127" s="241">
        <v>4</v>
      </c>
      <c r="J127" s="241">
        <v>5</v>
      </c>
      <c r="K127" s="241">
        <v>5</v>
      </c>
      <c r="L127" s="238">
        <f t="shared" si="26"/>
        <v>4.5</v>
      </c>
      <c r="M127" s="241">
        <v>3</v>
      </c>
      <c r="N127" s="241">
        <v>3</v>
      </c>
      <c r="O127" s="241">
        <v>4</v>
      </c>
      <c r="P127" s="241">
        <v>4</v>
      </c>
      <c r="Q127" s="238">
        <f t="shared" si="28"/>
        <v>3.5</v>
      </c>
      <c r="R127" s="237">
        <v>4</v>
      </c>
      <c r="S127" s="237">
        <v>5</v>
      </c>
      <c r="T127" s="237">
        <v>5</v>
      </c>
      <c r="U127" s="237">
        <v>5</v>
      </c>
      <c r="V127" s="238">
        <f t="shared" si="30"/>
        <v>4.75</v>
      </c>
      <c r="W127" s="237">
        <v>3</v>
      </c>
      <c r="X127" s="237">
        <v>3</v>
      </c>
      <c r="Y127" s="237">
        <v>5</v>
      </c>
      <c r="Z127" s="237">
        <v>5</v>
      </c>
      <c r="AA127" s="238">
        <f t="shared" si="29"/>
        <v>4</v>
      </c>
      <c r="AB127" s="240">
        <v>5</v>
      </c>
      <c r="AC127" s="240">
        <v>5</v>
      </c>
      <c r="AD127" s="240">
        <v>5</v>
      </c>
      <c r="AE127" s="240">
        <v>5</v>
      </c>
      <c r="AF127" s="238">
        <f t="shared" si="19"/>
        <v>5</v>
      </c>
      <c r="AG127" s="238">
        <f t="shared" si="20"/>
        <v>4.3499999999999996</v>
      </c>
      <c r="AH127" s="238">
        <f t="shared" si="21"/>
        <v>13.049999999999999</v>
      </c>
      <c r="AI127" s="237">
        <v>16</v>
      </c>
      <c r="AJ127" s="237">
        <v>5</v>
      </c>
      <c r="AK127" s="237">
        <v>9</v>
      </c>
      <c r="AL127" s="237">
        <v>10</v>
      </c>
      <c r="AM127" s="238">
        <f t="shared" si="22"/>
        <v>36</v>
      </c>
      <c r="AN127" s="237">
        <v>19</v>
      </c>
      <c r="AO127" s="237">
        <v>4</v>
      </c>
      <c r="AP127" s="238">
        <f t="shared" si="23"/>
        <v>9.2000000000000011</v>
      </c>
      <c r="AQ127" s="237">
        <v>8</v>
      </c>
      <c r="AR127" s="237">
        <v>6</v>
      </c>
      <c r="AS127" s="237">
        <v>3</v>
      </c>
      <c r="AT127" s="238">
        <f t="shared" si="24"/>
        <v>3.4000000000000004</v>
      </c>
      <c r="AU127" s="238">
        <f t="shared" si="25"/>
        <v>48.6</v>
      </c>
      <c r="AV127" s="238">
        <f t="shared" si="27"/>
        <v>82.9</v>
      </c>
    </row>
    <row r="128" spans="1:48" ht="15.75" x14ac:dyDescent="0.25">
      <c r="A128" s="237">
        <v>126</v>
      </c>
      <c r="B128" s="242" t="s">
        <v>2181</v>
      </c>
      <c r="C128" s="237">
        <v>4</v>
      </c>
      <c r="D128" s="237">
        <v>5</v>
      </c>
      <c r="E128" s="237">
        <v>5</v>
      </c>
      <c r="F128" s="237">
        <v>5</v>
      </c>
      <c r="G128" s="238">
        <f t="shared" si="17"/>
        <v>23.75</v>
      </c>
      <c r="H128" s="239">
        <v>4</v>
      </c>
      <c r="I128" s="239">
        <v>4</v>
      </c>
      <c r="J128" s="239">
        <v>4</v>
      </c>
      <c r="K128" s="239">
        <v>5</v>
      </c>
      <c r="L128" s="238">
        <f t="shared" si="26"/>
        <v>4.25</v>
      </c>
      <c r="M128" s="239">
        <v>3</v>
      </c>
      <c r="N128" s="239">
        <v>4</v>
      </c>
      <c r="O128" s="239">
        <v>4</v>
      </c>
      <c r="P128" s="239">
        <v>5</v>
      </c>
      <c r="Q128" s="238">
        <f t="shared" si="28"/>
        <v>4</v>
      </c>
      <c r="R128" s="237">
        <v>4</v>
      </c>
      <c r="S128" s="237">
        <v>4</v>
      </c>
      <c r="T128" s="237">
        <v>4</v>
      </c>
      <c r="U128" s="237">
        <v>5</v>
      </c>
      <c r="V128" s="238">
        <f t="shared" si="30"/>
        <v>4.25</v>
      </c>
      <c r="W128" s="237">
        <v>4</v>
      </c>
      <c r="X128" s="237">
        <v>5</v>
      </c>
      <c r="Y128" s="237">
        <v>5</v>
      </c>
      <c r="Z128" s="237">
        <v>5</v>
      </c>
      <c r="AA128" s="238">
        <f t="shared" si="29"/>
        <v>4.75</v>
      </c>
      <c r="AB128" s="240">
        <v>5</v>
      </c>
      <c r="AC128" s="240">
        <v>5</v>
      </c>
      <c r="AD128" s="240">
        <v>5</v>
      </c>
      <c r="AE128" s="240">
        <v>5</v>
      </c>
      <c r="AF128" s="238">
        <f t="shared" si="19"/>
        <v>5</v>
      </c>
      <c r="AG128" s="238">
        <f t="shared" si="20"/>
        <v>4.45</v>
      </c>
      <c r="AH128" s="238">
        <f t="shared" si="21"/>
        <v>13.350000000000001</v>
      </c>
      <c r="AI128" s="237">
        <v>15</v>
      </c>
      <c r="AJ128" s="237">
        <v>4</v>
      </c>
      <c r="AK128" s="237">
        <v>10</v>
      </c>
      <c r="AL128" s="237">
        <v>9</v>
      </c>
      <c r="AM128" s="238">
        <f t="shared" si="22"/>
        <v>34.200000000000003</v>
      </c>
      <c r="AN128" s="237">
        <v>17</v>
      </c>
      <c r="AO128" s="237">
        <v>5</v>
      </c>
      <c r="AP128" s="238">
        <f t="shared" si="23"/>
        <v>8.8000000000000007</v>
      </c>
      <c r="AQ128" s="237">
        <v>3</v>
      </c>
      <c r="AR128" s="237">
        <v>4</v>
      </c>
      <c r="AS128" s="237">
        <v>7</v>
      </c>
      <c r="AT128" s="238">
        <f t="shared" si="24"/>
        <v>2.8000000000000003</v>
      </c>
      <c r="AU128" s="238">
        <f t="shared" si="25"/>
        <v>45.8</v>
      </c>
      <c r="AV128" s="238">
        <f t="shared" si="27"/>
        <v>82.9</v>
      </c>
    </row>
    <row r="129" spans="1:48" ht="15.75" x14ac:dyDescent="0.25">
      <c r="A129" s="237">
        <v>127</v>
      </c>
      <c r="B129" s="242" t="s">
        <v>2182</v>
      </c>
      <c r="C129" s="237">
        <v>5</v>
      </c>
      <c r="D129" s="237">
        <v>5</v>
      </c>
      <c r="E129" s="237">
        <v>5</v>
      </c>
      <c r="F129" s="237">
        <v>5</v>
      </c>
      <c r="G129" s="238">
        <f t="shared" si="17"/>
        <v>25</v>
      </c>
      <c r="H129" s="241">
        <v>5</v>
      </c>
      <c r="I129" s="241">
        <v>5</v>
      </c>
      <c r="J129" s="241">
        <v>5</v>
      </c>
      <c r="K129" s="241">
        <v>5</v>
      </c>
      <c r="L129" s="238">
        <f t="shared" si="26"/>
        <v>5</v>
      </c>
      <c r="M129" s="241">
        <v>5</v>
      </c>
      <c r="N129" s="241">
        <v>5</v>
      </c>
      <c r="O129" s="241">
        <v>5</v>
      </c>
      <c r="P129" s="241">
        <v>5</v>
      </c>
      <c r="Q129" s="238">
        <f t="shared" si="28"/>
        <v>5</v>
      </c>
      <c r="R129" s="237">
        <v>5</v>
      </c>
      <c r="S129" s="237">
        <v>5</v>
      </c>
      <c r="T129" s="237">
        <v>5</v>
      </c>
      <c r="U129" s="237">
        <v>5</v>
      </c>
      <c r="V129" s="238">
        <f t="shared" si="30"/>
        <v>5</v>
      </c>
      <c r="W129" s="237">
        <v>5</v>
      </c>
      <c r="X129" s="237">
        <v>5</v>
      </c>
      <c r="Y129" s="237">
        <v>5</v>
      </c>
      <c r="Z129" s="237">
        <v>5</v>
      </c>
      <c r="AA129" s="238">
        <f t="shared" si="29"/>
        <v>5</v>
      </c>
      <c r="AB129" s="240">
        <v>5</v>
      </c>
      <c r="AC129" s="240">
        <v>5</v>
      </c>
      <c r="AD129" s="240">
        <v>5</v>
      </c>
      <c r="AE129" s="240">
        <v>5</v>
      </c>
      <c r="AF129" s="238">
        <f t="shared" si="19"/>
        <v>5</v>
      </c>
      <c r="AG129" s="238">
        <f t="shared" si="20"/>
        <v>5</v>
      </c>
      <c r="AH129" s="238">
        <f t="shared" si="21"/>
        <v>15</v>
      </c>
      <c r="AI129" s="237">
        <v>16</v>
      </c>
      <c r="AJ129" s="237">
        <v>4</v>
      </c>
      <c r="AK129" s="237">
        <v>8</v>
      </c>
      <c r="AL129" s="237">
        <v>9</v>
      </c>
      <c r="AM129" s="238">
        <f t="shared" si="22"/>
        <v>33.300000000000004</v>
      </c>
      <c r="AN129" s="237">
        <v>12</v>
      </c>
      <c r="AO129" s="237">
        <v>3</v>
      </c>
      <c r="AP129" s="238">
        <f t="shared" si="23"/>
        <v>6</v>
      </c>
      <c r="AQ129" s="237">
        <v>5</v>
      </c>
      <c r="AR129" s="237">
        <v>7</v>
      </c>
      <c r="AS129" s="237">
        <v>6</v>
      </c>
      <c r="AT129" s="238">
        <f t="shared" si="24"/>
        <v>3.6</v>
      </c>
      <c r="AU129" s="238">
        <f t="shared" si="25"/>
        <v>42.900000000000006</v>
      </c>
      <c r="AV129" s="238">
        <f t="shared" si="27"/>
        <v>82.9</v>
      </c>
    </row>
    <row r="130" spans="1:48" ht="15.75" x14ac:dyDescent="0.25">
      <c r="A130" s="237">
        <v>128</v>
      </c>
      <c r="B130" s="242" t="s">
        <v>2183</v>
      </c>
      <c r="C130" s="237">
        <v>5</v>
      </c>
      <c r="D130" s="237">
        <v>5</v>
      </c>
      <c r="E130" s="237">
        <v>5</v>
      </c>
      <c r="F130" s="237">
        <v>5</v>
      </c>
      <c r="G130" s="238">
        <f t="shared" si="17"/>
        <v>25</v>
      </c>
      <c r="H130" s="241">
        <v>5</v>
      </c>
      <c r="I130" s="241">
        <v>5</v>
      </c>
      <c r="J130" s="241">
        <v>5</v>
      </c>
      <c r="K130" s="241">
        <v>4</v>
      </c>
      <c r="L130" s="238">
        <f t="shared" si="26"/>
        <v>4.75</v>
      </c>
      <c r="M130" s="241">
        <v>5</v>
      </c>
      <c r="N130" s="241">
        <v>5</v>
      </c>
      <c r="O130" s="241">
        <v>5</v>
      </c>
      <c r="P130" s="241">
        <v>5</v>
      </c>
      <c r="Q130" s="238">
        <f t="shared" si="28"/>
        <v>5</v>
      </c>
      <c r="R130" s="237">
        <v>5</v>
      </c>
      <c r="S130" s="237">
        <v>5</v>
      </c>
      <c r="T130" s="237">
        <v>5</v>
      </c>
      <c r="U130" s="237">
        <v>3</v>
      </c>
      <c r="V130" s="238">
        <f t="shared" si="30"/>
        <v>4.5</v>
      </c>
      <c r="W130" s="237">
        <v>5</v>
      </c>
      <c r="X130" s="237">
        <v>5</v>
      </c>
      <c r="Y130" s="237">
        <v>5</v>
      </c>
      <c r="Z130" s="237">
        <v>5</v>
      </c>
      <c r="AA130" s="238">
        <f t="shared" si="29"/>
        <v>5</v>
      </c>
      <c r="AB130" s="240">
        <v>5</v>
      </c>
      <c r="AC130" s="240">
        <v>5</v>
      </c>
      <c r="AD130" s="240">
        <v>5</v>
      </c>
      <c r="AE130" s="240">
        <v>5</v>
      </c>
      <c r="AF130" s="238">
        <f t="shared" si="19"/>
        <v>5</v>
      </c>
      <c r="AG130" s="238">
        <f t="shared" si="20"/>
        <v>4.8499999999999996</v>
      </c>
      <c r="AH130" s="238">
        <f t="shared" si="21"/>
        <v>14.549999999999999</v>
      </c>
      <c r="AI130" s="237">
        <v>15</v>
      </c>
      <c r="AJ130" s="237">
        <v>4</v>
      </c>
      <c r="AK130" s="237">
        <v>7</v>
      </c>
      <c r="AL130" s="237">
        <v>11</v>
      </c>
      <c r="AM130" s="238">
        <f t="shared" si="22"/>
        <v>33.300000000000004</v>
      </c>
      <c r="AN130" s="237">
        <v>13</v>
      </c>
      <c r="AO130" s="237">
        <v>5</v>
      </c>
      <c r="AP130" s="238">
        <f t="shared" si="23"/>
        <v>7.2</v>
      </c>
      <c r="AQ130" s="237">
        <v>4</v>
      </c>
      <c r="AR130" s="237">
        <v>5</v>
      </c>
      <c r="AS130" s="237">
        <v>5</v>
      </c>
      <c r="AT130" s="238">
        <f t="shared" si="24"/>
        <v>2.8000000000000003</v>
      </c>
      <c r="AU130" s="238">
        <f t="shared" si="25"/>
        <v>43.300000000000004</v>
      </c>
      <c r="AV130" s="238">
        <f t="shared" si="27"/>
        <v>82.85</v>
      </c>
    </row>
    <row r="131" spans="1:48" ht="15.75" x14ac:dyDescent="0.25">
      <c r="A131" s="237">
        <v>129</v>
      </c>
      <c r="B131" s="242" t="s">
        <v>2184</v>
      </c>
      <c r="C131" s="237">
        <v>5</v>
      </c>
      <c r="D131" s="237">
        <v>5</v>
      </c>
      <c r="E131" s="237">
        <v>5</v>
      </c>
      <c r="F131" s="237">
        <v>5</v>
      </c>
      <c r="G131" s="238">
        <f t="shared" ref="G131:G194" si="31">AVERAGE(C131:F131)*5</f>
        <v>25</v>
      </c>
      <c r="H131" s="239">
        <v>5</v>
      </c>
      <c r="I131" s="239">
        <v>5</v>
      </c>
      <c r="J131" s="239">
        <v>3</v>
      </c>
      <c r="K131" s="239">
        <v>3</v>
      </c>
      <c r="L131" s="238">
        <f t="shared" si="26"/>
        <v>4</v>
      </c>
      <c r="M131" s="239">
        <v>5</v>
      </c>
      <c r="N131" s="239">
        <v>4</v>
      </c>
      <c r="O131" s="239">
        <v>3</v>
      </c>
      <c r="P131" s="239">
        <v>5</v>
      </c>
      <c r="Q131" s="238">
        <f t="shared" si="28"/>
        <v>4.25</v>
      </c>
      <c r="R131" s="237">
        <v>5</v>
      </c>
      <c r="S131" s="237">
        <v>5</v>
      </c>
      <c r="T131" s="237">
        <v>4</v>
      </c>
      <c r="U131" s="237">
        <v>5</v>
      </c>
      <c r="V131" s="238">
        <f t="shared" si="30"/>
        <v>4.75</v>
      </c>
      <c r="W131" s="237">
        <v>5</v>
      </c>
      <c r="X131" s="237">
        <v>5</v>
      </c>
      <c r="Y131" s="237">
        <v>3</v>
      </c>
      <c r="Z131" s="237">
        <v>5</v>
      </c>
      <c r="AA131" s="238">
        <f t="shared" si="29"/>
        <v>4.5</v>
      </c>
      <c r="AB131" s="240">
        <v>5</v>
      </c>
      <c r="AC131" s="240">
        <v>5</v>
      </c>
      <c r="AD131" s="240">
        <v>5</v>
      </c>
      <c r="AE131" s="240">
        <v>5</v>
      </c>
      <c r="AF131" s="238">
        <f t="shared" ref="AF131:AF194" si="32">AVERAGE(AB131:AE131)</f>
        <v>5</v>
      </c>
      <c r="AG131" s="238">
        <f t="shared" ref="AG131:AG194" si="33">AVERAGE(V131,AA131,AF131,L131,Q131)</f>
        <v>4.5</v>
      </c>
      <c r="AH131" s="238">
        <f t="shared" ref="AH131:AH194" si="34">((L131+Q131+V131+AA131+AF131)/5)*3</f>
        <v>13.5</v>
      </c>
      <c r="AI131" s="237">
        <v>17</v>
      </c>
      <c r="AJ131" s="237">
        <v>5</v>
      </c>
      <c r="AK131" s="237">
        <v>9</v>
      </c>
      <c r="AL131" s="237">
        <v>6</v>
      </c>
      <c r="AM131" s="238">
        <f t="shared" ref="AM131:AM194" si="35">(AI131+AJ131+AK131+AL131)*0.9</f>
        <v>33.300000000000004</v>
      </c>
      <c r="AN131" s="237">
        <v>14</v>
      </c>
      <c r="AO131" s="237">
        <v>5</v>
      </c>
      <c r="AP131" s="238">
        <f t="shared" ref="AP131:AP194" si="36">(AN131+AO131)*0.4</f>
        <v>7.6000000000000005</v>
      </c>
      <c r="AQ131" s="237">
        <v>7</v>
      </c>
      <c r="AR131" s="237">
        <v>5</v>
      </c>
      <c r="AS131" s="237">
        <v>5</v>
      </c>
      <c r="AT131" s="238">
        <f t="shared" ref="AT131:AT194" si="37">(AQ131+AR131+AS131)*0.2</f>
        <v>3.4000000000000004</v>
      </c>
      <c r="AU131" s="238">
        <f t="shared" ref="AU131:AU194" si="38">(AM131+AP131+AT131)</f>
        <v>44.300000000000004</v>
      </c>
      <c r="AV131" s="238">
        <f t="shared" si="27"/>
        <v>82.800000000000011</v>
      </c>
    </row>
    <row r="132" spans="1:48" ht="15.75" x14ac:dyDescent="0.25">
      <c r="A132" s="237">
        <v>130</v>
      </c>
      <c r="B132" s="242" t="s">
        <v>2185</v>
      </c>
      <c r="C132" s="237">
        <v>5</v>
      </c>
      <c r="D132" s="237">
        <v>5</v>
      </c>
      <c r="E132" s="237">
        <v>5</v>
      </c>
      <c r="F132" s="237">
        <v>5</v>
      </c>
      <c r="G132" s="238">
        <f t="shared" si="31"/>
        <v>25</v>
      </c>
      <c r="H132" s="241">
        <v>5</v>
      </c>
      <c r="I132" s="241">
        <v>5</v>
      </c>
      <c r="J132" s="241">
        <v>5</v>
      </c>
      <c r="K132" s="241">
        <v>5</v>
      </c>
      <c r="L132" s="238">
        <f t="shared" si="26"/>
        <v>5</v>
      </c>
      <c r="M132" s="241">
        <v>5</v>
      </c>
      <c r="N132" s="241">
        <v>5</v>
      </c>
      <c r="O132" s="241">
        <v>5</v>
      </c>
      <c r="P132" s="241">
        <v>5</v>
      </c>
      <c r="Q132" s="238">
        <f t="shared" si="28"/>
        <v>5</v>
      </c>
      <c r="R132" s="237">
        <v>5</v>
      </c>
      <c r="S132" s="237">
        <v>5</v>
      </c>
      <c r="T132" s="237">
        <v>5</v>
      </c>
      <c r="U132" s="237">
        <v>5</v>
      </c>
      <c r="V132" s="238">
        <f t="shared" si="30"/>
        <v>5</v>
      </c>
      <c r="W132" s="237">
        <v>5</v>
      </c>
      <c r="X132" s="237">
        <v>5</v>
      </c>
      <c r="Y132" s="237">
        <v>5</v>
      </c>
      <c r="Z132" s="237">
        <v>5</v>
      </c>
      <c r="AA132" s="238">
        <f t="shared" si="29"/>
        <v>5</v>
      </c>
      <c r="AB132" s="240">
        <v>5</v>
      </c>
      <c r="AC132" s="240">
        <v>5</v>
      </c>
      <c r="AD132" s="240">
        <v>5</v>
      </c>
      <c r="AE132" s="240">
        <v>5</v>
      </c>
      <c r="AF132" s="238">
        <f t="shared" si="32"/>
        <v>5</v>
      </c>
      <c r="AG132" s="238">
        <f t="shared" si="33"/>
        <v>5</v>
      </c>
      <c r="AH132" s="238">
        <f t="shared" si="34"/>
        <v>15</v>
      </c>
      <c r="AI132" s="237">
        <v>12</v>
      </c>
      <c r="AJ132" s="237">
        <v>4</v>
      </c>
      <c r="AK132" s="237">
        <v>7</v>
      </c>
      <c r="AL132" s="237">
        <v>9</v>
      </c>
      <c r="AM132" s="238">
        <f t="shared" si="35"/>
        <v>28.8</v>
      </c>
      <c r="AN132" s="237">
        <v>20</v>
      </c>
      <c r="AO132" s="237">
        <v>4</v>
      </c>
      <c r="AP132" s="238">
        <f t="shared" si="36"/>
        <v>9.6000000000000014</v>
      </c>
      <c r="AQ132" s="237">
        <v>7</v>
      </c>
      <c r="AR132" s="237">
        <v>8</v>
      </c>
      <c r="AS132" s="237">
        <v>7</v>
      </c>
      <c r="AT132" s="238">
        <f t="shared" si="37"/>
        <v>4.4000000000000004</v>
      </c>
      <c r="AU132" s="238">
        <f t="shared" si="38"/>
        <v>42.800000000000004</v>
      </c>
      <c r="AV132" s="238">
        <f t="shared" si="27"/>
        <v>82.800000000000011</v>
      </c>
    </row>
    <row r="133" spans="1:48" ht="15.75" x14ac:dyDescent="0.25">
      <c r="A133" s="237">
        <v>131</v>
      </c>
      <c r="B133" s="242" t="s">
        <v>2186</v>
      </c>
      <c r="C133" s="237">
        <v>5</v>
      </c>
      <c r="D133" s="237">
        <v>5</v>
      </c>
      <c r="E133" s="237">
        <v>5</v>
      </c>
      <c r="F133" s="237">
        <v>5</v>
      </c>
      <c r="G133" s="238">
        <f t="shared" si="31"/>
        <v>25</v>
      </c>
      <c r="H133" s="239">
        <v>5</v>
      </c>
      <c r="I133" s="239">
        <v>5</v>
      </c>
      <c r="J133" s="239">
        <v>5</v>
      </c>
      <c r="K133" s="239">
        <v>5</v>
      </c>
      <c r="L133" s="238">
        <f t="shared" si="26"/>
        <v>5</v>
      </c>
      <c r="M133" s="239">
        <v>5</v>
      </c>
      <c r="N133" s="239">
        <v>5</v>
      </c>
      <c r="O133" s="239">
        <v>4</v>
      </c>
      <c r="P133" s="239">
        <v>4</v>
      </c>
      <c r="Q133" s="238">
        <f t="shared" si="28"/>
        <v>4.5</v>
      </c>
      <c r="R133" s="237">
        <v>5</v>
      </c>
      <c r="S133" s="237">
        <v>5</v>
      </c>
      <c r="T133" s="237">
        <v>5</v>
      </c>
      <c r="U133" s="237">
        <v>5</v>
      </c>
      <c r="V133" s="238">
        <f t="shared" si="30"/>
        <v>5</v>
      </c>
      <c r="W133" s="237">
        <v>5</v>
      </c>
      <c r="X133" s="237">
        <v>5</v>
      </c>
      <c r="Y133" s="237">
        <v>5</v>
      </c>
      <c r="Z133" s="237">
        <v>5</v>
      </c>
      <c r="AA133" s="238">
        <f t="shared" si="29"/>
        <v>5</v>
      </c>
      <c r="AB133" s="240">
        <v>5</v>
      </c>
      <c r="AC133" s="240">
        <v>5</v>
      </c>
      <c r="AD133" s="240">
        <v>5</v>
      </c>
      <c r="AE133" s="240">
        <v>5</v>
      </c>
      <c r="AF133" s="238">
        <f t="shared" si="32"/>
        <v>5</v>
      </c>
      <c r="AG133" s="238">
        <f t="shared" si="33"/>
        <v>4.9000000000000004</v>
      </c>
      <c r="AH133" s="238">
        <f t="shared" si="34"/>
        <v>14.700000000000001</v>
      </c>
      <c r="AI133" s="237">
        <v>15</v>
      </c>
      <c r="AJ133" s="237">
        <v>5</v>
      </c>
      <c r="AK133" s="237">
        <v>11</v>
      </c>
      <c r="AL133" s="237">
        <v>4</v>
      </c>
      <c r="AM133" s="238">
        <f t="shared" si="35"/>
        <v>31.5</v>
      </c>
      <c r="AN133" s="237">
        <v>17</v>
      </c>
      <c r="AO133" s="237">
        <v>3</v>
      </c>
      <c r="AP133" s="238">
        <f t="shared" si="36"/>
        <v>8</v>
      </c>
      <c r="AQ133" s="237">
        <v>8</v>
      </c>
      <c r="AR133" s="237">
        <v>4</v>
      </c>
      <c r="AS133" s="237">
        <v>6</v>
      </c>
      <c r="AT133" s="238">
        <f t="shared" si="37"/>
        <v>3.6</v>
      </c>
      <c r="AU133" s="238">
        <f t="shared" si="38"/>
        <v>43.1</v>
      </c>
      <c r="AV133" s="238">
        <f t="shared" si="27"/>
        <v>82.800000000000011</v>
      </c>
    </row>
    <row r="134" spans="1:48" ht="15.75" x14ac:dyDescent="0.25">
      <c r="A134" s="237">
        <v>132</v>
      </c>
      <c r="B134" s="242" t="s">
        <v>2187</v>
      </c>
      <c r="C134" s="237">
        <v>4</v>
      </c>
      <c r="D134" s="237">
        <v>5</v>
      </c>
      <c r="E134" s="237">
        <v>5</v>
      </c>
      <c r="F134" s="237">
        <v>5</v>
      </c>
      <c r="G134" s="238">
        <f t="shared" si="31"/>
        <v>23.75</v>
      </c>
      <c r="H134" s="241">
        <v>5</v>
      </c>
      <c r="I134" s="241">
        <v>5</v>
      </c>
      <c r="J134" s="241">
        <v>4</v>
      </c>
      <c r="K134" s="241">
        <v>4</v>
      </c>
      <c r="L134" s="238">
        <f t="shared" si="26"/>
        <v>4.5</v>
      </c>
      <c r="M134" s="241">
        <v>5</v>
      </c>
      <c r="N134" s="241">
        <v>5</v>
      </c>
      <c r="O134" s="241">
        <v>4</v>
      </c>
      <c r="P134" s="241">
        <v>3</v>
      </c>
      <c r="Q134" s="238">
        <f t="shared" si="28"/>
        <v>4.25</v>
      </c>
      <c r="R134" s="237">
        <v>4</v>
      </c>
      <c r="S134" s="237">
        <v>4</v>
      </c>
      <c r="T134" s="237">
        <v>4</v>
      </c>
      <c r="U134" s="237">
        <v>4</v>
      </c>
      <c r="V134" s="238">
        <f t="shared" si="30"/>
        <v>4</v>
      </c>
      <c r="W134" s="237">
        <v>4</v>
      </c>
      <c r="X134" s="237">
        <v>4</v>
      </c>
      <c r="Y134" s="237">
        <v>5</v>
      </c>
      <c r="Z134" s="237">
        <v>5</v>
      </c>
      <c r="AA134" s="238">
        <f t="shared" si="29"/>
        <v>4.5</v>
      </c>
      <c r="AB134" s="240">
        <v>5</v>
      </c>
      <c r="AC134" s="240">
        <v>5</v>
      </c>
      <c r="AD134" s="240">
        <v>5</v>
      </c>
      <c r="AE134" s="240">
        <v>5</v>
      </c>
      <c r="AF134" s="238">
        <f t="shared" si="32"/>
        <v>5</v>
      </c>
      <c r="AG134" s="238">
        <f t="shared" si="33"/>
        <v>4.45</v>
      </c>
      <c r="AH134" s="238">
        <f t="shared" si="34"/>
        <v>13.350000000000001</v>
      </c>
      <c r="AI134" s="237">
        <v>8</v>
      </c>
      <c r="AJ134" s="237">
        <v>5</v>
      </c>
      <c r="AK134" s="237">
        <v>11</v>
      </c>
      <c r="AL134" s="237">
        <v>11</v>
      </c>
      <c r="AM134" s="238">
        <f t="shared" si="35"/>
        <v>31.5</v>
      </c>
      <c r="AN134" s="237">
        <v>20</v>
      </c>
      <c r="AO134" s="237">
        <v>5</v>
      </c>
      <c r="AP134" s="238">
        <f t="shared" si="36"/>
        <v>10</v>
      </c>
      <c r="AQ134" s="237">
        <v>7</v>
      </c>
      <c r="AR134" s="237">
        <v>6</v>
      </c>
      <c r="AS134" s="237">
        <v>8</v>
      </c>
      <c r="AT134" s="238">
        <f t="shared" si="37"/>
        <v>4.2</v>
      </c>
      <c r="AU134" s="238">
        <f t="shared" si="38"/>
        <v>45.7</v>
      </c>
      <c r="AV134" s="238">
        <f t="shared" si="27"/>
        <v>82.800000000000011</v>
      </c>
    </row>
    <row r="135" spans="1:48" ht="15.75" x14ac:dyDescent="0.25">
      <c r="A135" s="237">
        <v>133</v>
      </c>
      <c r="B135" s="242" t="s">
        <v>2188</v>
      </c>
      <c r="C135" s="237">
        <v>5</v>
      </c>
      <c r="D135" s="237">
        <v>5</v>
      </c>
      <c r="E135" s="237">
        <v>4</v>
      </c>
      <c r="F135" s="237">
        <v>4</v>
      </c>
      <c r="G135" s="238">
        <f t="shared" si="31"/>
        <v>22.5</v>
      </c>
      <c r="H135" s="241">
        <v>5</v>
      </c>
      <c r="I135" s="241">
        <v>5</v>
      </c>
      <c r="J135" s="241">
        <v>4</v>
      </c>
      <c r="K135" s="241">
        <v>4</v>
      </c>
      <c r="L135" s="238">
        <f t="shared" si="26"/>
        <v>4.5</v>
      </c>
      <c r="M135" s="241">
        <v>5</v>
      </c>
      <c r="N135" s="241">
        <v>5</v>
      </c>
      <c r="O135" s="241">
        <v>5</v>
      </c>
      <c r="P135" s="241">
        <v>5</v>
      </c>
      <c r="Q135" s="238">
        <f t="shared" si="28"/>
        <v>5</v>
      </c>
      <c r="R135" s="237">
        <v>5</v>
      </c>
      <c r="S135" s="237">
        <v>5</v>
      </c>
      <c r="T135" s="237">
        <v>5</v>
      </c>
      <c r="U135" s="237">
        <v>4</v>
      </c>
      <c r="V135" s="238">
        <f t="shared" si="30"/>
        <v>4.75</v>
      </c>
      <c r="W135" s="237">
        <v>5</v>
      </c>
      <c r="X135" s="237">
        <v>5</v>
      </c>
      <c r="Y135" s="237">
        <v>4</v>
      </c>
      <c r="Z135" s="237">
        <v>4</v>
      </c>
      <c r="AA135" s="238">
        <f t="shared" si="29"/>
        <v>4.5</v>
      </c>
      <c r="AB135" s="240">
        <v>5</v>
      </c>
      <c r="AC135" s="240">
        <v>5</v>
      </c>
      <c r="AD135" s="240">
        <v>5</v>
      </c>
      <c r="AE135" s="240">
        <v>4</v>
      </c>
      <c r="AF135" s="238">
        <f t="shared" si="32"/>
        <v>4.75</v>
      </c>
      <c r="AG135" s="238">
        <f t="shared" si="33"/>
        <v>4.7</v>
      </c>
      <c r="AH135" s="238">
        <f t="shared" si="34"/>
        <v>14.100000000000001</v>
      </c>
      <c r="AI135" s="237">
        <v>16</v>
      </c>
      <c r="AJ135" s="237">
        <v>5</v>
      </c>
      <c r="AK135" s="237">
        <v>11</v>
      </c>
      <c r="AL135" s="237">
        <v>8</v>
      </c>
      <c r="AM135" s="238">
        <f t="shared" si="35"/>
        <v>36</v>
      </c>
      <c r="AN135" s="237">
        <v>12</v>
      </c>
      <c r="AO135" s="237">
        <v>4</v>
      </c>
      <c r="AP135" s="238">
        <f t="shared" si="36"/>
        <v>6.4</v>
      </c>
      <c r="AQ135" s="237">
        <v>8</v>
      </c>
      <c r="AR135" s="237">
        <v>6</v>
      </c>
      <c r="AS135" s="237">
        <v>5</v>
      </c>
      <c r="AT135" s="238">
        <f t="shared" si="37"/>
        <v>3.8000000000000003</v>
      </c>
      <c r="AU135" s="238">
        <f t="shared" si="38"/>
        <v>46.199999999999996</v>
      </c>
      <c r="AV135" s="238">
        <f t="shared" si="27"/>
        <v>82.8</v>
      </c>
    </row>
    <row r="136" spans="1:48" ht="15.75" x14ac:dyDescent="0.25">
      <c r="A136" s="237">
        <v>134</v>
      </c>
      <c r="B136" s="242" t="s">
        <v>2189</v>
      </c>
      <c r="C136" s="237">
        <v>5</v>
      </c>
      <c r="D136" s="237">
        <v>5</v>
      </c>
      <c r="E136" s="237">
        <v>5</v>
      </c>
      <c r="F136" s="237">
        <v>5</v>
      </c>
      <c r="G136" s="238">
        <f t="shared" si="31"/>
        <v>25</v>
      </c>
      <c r="H136" s="239">
        <v>5</v>
      </c>
      <c r="I136" s="239">
        <v>5</v>
      </c>
      <c r="J136" s="239">
        <v>5</v>
      </c>
      <c r="K136" s="239">
        <v>5</v>
      </c>
      <c r="L136" s="238">
        <f t="shared" si="26"/>
        <v>5</v>
      </c>
      <c r="M136" s="239">
        <v>5</v>
      </c>
      <c r="N136" s="239">
        <v>5</v>
      </c>
      <c r="O136" s="239">
        <v>5</v>
      </c>
      <c r="P136" s="239">
        <v>5</v>
      </c>
      <c r="Q136" s="238">
        <f t="shared" si="28"/>
        <v>5</v>
      </c>
      <c r="R136" s="237">
        <v>5</v>
      </c>
      <c r="S136" s="237">
        <v>5</v>
      </c>
      <c r="T136" s="237">
        <v>4</v>
      </c>
      <c r="U136" s="237">
        <v>5</v>
      </c>
      <c r="V136" s="238">
        <f t="shared" si="30"/>
        <v>4.75</v>
      </c>
      <c r="W136" s="237">
        <v>5</v>
      </c>
      <c r="X136" s="237">
        <v>5</v>
      </c>
      <c r="Y136" s="237">
        <v>5</v>
      </c>
      <c r="Z136" s="237">
        <v>5</v>
      </c>
      <c r="AA136" s="238">
        <f t="shared" si="29"/>
        <v>5</v>
      </c>
      <c r="AB136" s="240">
        <v>5</v>
      </c>
      <c r="AC136" s="240">
        <v>5</v>
      </c>
      <c r="AD136" s="240">
        <v>5</v>
      </c>
      <c r="AE136" s="240">
        <v>5</v>
      </c>
      <c r="AF136" s="238">
        <f t="shared" si="32"/>
        <v>5</v>
      </c>
      <c r="AG136" s="238">
        <f t="shared" si="33"/>
        <v>4.95</v>
      </c>
      <c r="AH136" s="238">
        <f t="shared" si="34"/>
        <v>14.850000000000001</v>
      </c>
      <c r="AI136" s="237">
        <v>13</v>
      </c>
      <c r="AJ136" s="237">
        <v>5</v>
      </c>
      <c r="AK136" s="237">
        <v>7</v>
      </c>
      <c r="AL136" s="237">
        <v>10</v>
      </c>
      <c r="AM136" s="238">
        <f t="shared" si="35"/>
        <v>31.5</v>
      </c>
      <c r="AN136" s="237">
        <v>17</v>
      </c>
      <c r="AO136" s="237">
        <v>3</v>
      </c>
      <c r="AP136" s="238">
        <f t="shared" si="36"/>
        <v>8</v>
      </c>
      <c r="AQ136" s="237">
        <v>5</v>
      </c>
      <c r="AR136" s="237">
        <v>4</v>
      </c>
      <c r="AS136" s="237">
        <v>8</v>
      </c>
      <c r="AT136" s="238">
        <f t="shared" si="37"/>
        <v>3.4000000000000004</v>
      </c>
      <c r="AU136" s="238">
        <f t="shared" si="38"/>
        <v>42.9</v>
      </c>
      <c r="AV136" s="238">
        <f t="shared" si="27"/>
        <v>82.75</v>
      </c>
    </row>
    <row r="137" spans="1:48" ht="15.75" x14ac:dyDescent="0.25">
      <c r="A137" s="237">
        <v>135</v>
      </c>
      <c r="B137" s="242" t="s">
        <v>2190</v>
      </c>
      <c r="C137" s="237">
        <v>5</v>
      </c>
      <c r="D137" s="237">
        <v>5</v>
      </c>
      <c r="E137" s="237">
        <v>5</v>
      </c>
      <c r="F137" s="237">
        <v>5</v>
      </c>
      <c r="G137" s="238">
        <f t="shared" si="31"/>
        <v>25</v>
      </c>
      <c r="H137" s="241">
        <v>5</v>
      </c>
      <c r="I137" s="241">
        <v>5</v>
      </c>
      <c r="J137" s="241">
        <v>5</v>
      </c>
      <c r="K137" s="241">
        <v>5</v>
      </c>
      <c r="L137" s="238">
        <f t="shared" si="26"/>
        <v>5</v>
      </c>
      <c r="M137" s="241">
        <v>5</v>
      </c>
      <c r="N137" s="241">
        <v>5</v>
      </c>
      <c r="O137" s="241">
        <v>5</v>
      </c>
      <c r="P137" s="241">
        <v>5</v>
      </c>
      <c r="Q137" s="238">
        <f t="shared" si="28"/>
        <v>5</v>
      </c>
      <c r="R137" s="237">
        <v>5</v>
      </c>
      <c r="S137" s="237">
        <v>5</v>
      </c>
      <c r="T137" s="237">
        <v>5</v>
      </c>
      <c r="U137" s="237">
        <v>5</v>
      </c>
      <c r="V137" s="238">
        <f t="shared" si="30"/>
        <v>5</v>
      </c>
      <c r="W137" s="237">
        <v>5</v>
      </c>
      <c r="X137" s="237">
        <v>5</v>
      </c>
      <c r="Y137" s="237">
        <v>5</v>
      </c>
      <c r="Z137" s="237">
        <v>5</v>
      </c>
      <c r="AA137" s="238">
        <f t="shared" si="29"/>
        <v>5</v>
      </c>
      <c r="AB137" s="240">
        <v>5</v>
      </c>
      <c r="AC137" s="240">
        <v>5</v>
      </c>
      <c r="AD137" s="240">
        <v>5</v>
      </c>
      <c r="AE137" s="240">
        <v>5</v>
      </c>
      <c r="AF137" s="238">
        <f t="shared" si="32"/>
        <v>5</v>
      </c>
      <c r="AG137" s="238">
        <f t="shared" si="33"/>
        <v>5</v>
      </c>
      <c r="AH137" s="238">
        <f t="shared" si="34"/>
        <v>15</v>
      </c>
      <c r="AI137" s="237">
        <v>17</v>
      </c>
      <c r="AJ137" s="237">
        <v>5</v>
      </c>
      <c r="AK137" s="237">
        <v>6</v>
      </c>
      <c r="AL137" s="237">
        <v>7</v>
      </c>
      <c r="AM137" s="238">
        <f t="shared" si="35"/>
        <v>31.5</v>
      </c>
      <c r="AN137" s="237">
        <v>15</v>
      </c>
      <c r="AO137" s="237">
        <v>4</v>
      </c>
      <c r="AP137" s="238">
        <f t="shared" si="36"/>
        <v>7.6000000000000005</v>
      </c>
      <c r="AQ137" s="237">
        <v>8</v>
      </c>
      <c r="AR137" s="237">
        <v>4</v>
      </c>
      <c r="AS137" s="237">
        <v>6</v>
      </c>
      <c r="AT137" s="238">
        <f t="shared" si="37"/>
        <v>3.6</v>
      </c>
      <c r="AU137" s="238">
        <f t="shared" si="38"/>
        <v>42.7</v>
      </c>
      <c r="AV137" s="238">
        <f t="shared" si="27"/>
        <v>82.7</v>
      </c>
    </row>
    <row r="138" spans="1:48" ht="15.75" x14ac:dyDescent="0.25">
      <c r="A138" s="237">
        <v>136</v>
      </c>
      <c r="B138" s="242" t="s">
        <v>2191</v>
      </c>
      <c r="C138" s="237">
        <v>4</v>
      </c>
      <c r="D138" s="237">
        <v>5</v>
      </c>
      <c r="E138" s="237">
        <v>4</v>
      </c>
      <c r="F138" s="237">
        <v>5</v>
      </c>
      <c r="G138" s="238">
        <f t="shared" si="31"/>
        <v>22.5</v>
      </c>
      <c r="H138" s="241">
        <v>4</v>
      </c>
      <c r="I138" s="241">
        <v>4</v>
      </c>
      <c r="J138" s="241">
        <v>4</v>
      </c>
      <c r="K138" s="241">
        <v>4</v>
      </c>
      <c r="L138" s="238">
        <f t="shared" ref="L138:L201" si="39">AVERAGE(H138:K138)</f>
        <v>4</v>
      </c>
      <c r="M138" s="241">
        <v>3</v>
      </c>
      <c r="N138" s="241">
        <v>4</v>
      </c>
      <c r="O138" s="241">
        <v>4</v>
      </c>
      <c r="P138" s="241">
        <v>4</v>
      </c>
      <c r="Q138" s="238">
        <f t="shared" si="28"/>
        <v>3.75</v>
      </c>
      <c r="R138" s="237">
        <v>5</v>
      </c>
      <c r="S138" s="237">
        <v>5</v>
      </c>
      <c r="T138" s="237">
        <v>5</v>
      </c>
      <c r="U138" s="237">
        <v>5</v>
      </c>
      <c r="V138" s="238">
        <f t="shared" si="30"/>
        <v>5</v>
      </c>
      <c r="W138" s="237">
        <v>4</v>
      </c>
      <c r="X138" s="237">
        <v>5</v>
      </c>
      <c r="Y138" s="237">
        <v>4</v>
      </c>
      <c r="Z138" s="237">
        <v>4</v>
      </c>
      <c r="AA138" s="238">
        <f t="shared" si="29"/>
        <v>4.25</v>
      </c>
      <c r="AB138" s="240">
        <v>3</v>
      </c>
      <c r="AC138" s="240">
        <v>5</v>
      </c>
      <c r="AD138" s="240">
        <v>3</v>
      </c>
      <c r="AE138" s="240">
        <v>5</v>
      </c>
      <c r="AF138" s="238">
        <f t="shared" si="32"/>
        <v>4</v>
      </c>
      <c r="AG138" s="238">
        <f t="shared" si="33"/>
        <v>4.2</v>
      </c>
      <c r="AH138" s="238">
        <f t="shared" si="34"/>
        <v>12.600000000000001</v>
      </c>
      <c r="AI138" s="237">
        <v>18</v>
      </c>
      <c r="AJ138" s="237">
        <v>5</v>
      </c>
      <c r="AK138" s="237">
        <v>9</v>
      </c>
      <c r="AL138" s="237">
        <v>8</v>
      </c>
      <c r="AM138" s="238">
        <f t="shared" si="35"/>
        <v>36</v>
      </c>
      <c r="AN138" s="237">
        <v>18</v>
      </c>
      <c r="AO138" s="237">
        <v>4</v>
      </c>
      <c r="AP138" s="238">
        <f t="shared" si="36"/>
        <v>8.8000000000000007</v>
      </c>
      <c r="AQ138" s="237">
        <v>6</v>
      </c>
      <c r="AR138" s="237">
        <v>5</v>
      </c>
      <c r="AS138" s="237">
        <v>3</v>
      </c>
      <c r="AT138" s="238">
        <f t="shared" si="37"/>
        <v>2.8000000000000003</v>
      </c>
      <c r="AU138" s="238">
        <f t="shared" si="38"/>
        <v>47.599999999999994</v>
      </c>
      <c r="AV138" s="238">
        <f t="shared" si="27"/>
        <v>82.699999999999989</v>
      </c>
    </row>
    <row r="139" spans="1:48" ht="15.75" x14ac:dyDescent="0.25">
      <c r="A139" s="237">
        <v>137</v>
      </c>
      <c r="B139" s="242" t="s">
        <v>2192</v>
      </c>
      <c r="C139" s="237">
        <v>4</v>
      </c>
      <c r="D139" s="237">
        <v>3</v>
      </c>
      <c r="E139" s="237">
        <v>4</v>
      </c>
      <c r="F139" s="237">
        <v>4</v>
      </c>
      <c r="G139" s="238">
        <f t="shared" si="31"/>
        <v>18.75</v>
      </c>
      <c r="H139" s="241">
        <v>5</v>
      </c>
      <c r="I139" s="241">
        <v>5</v>
      </c>
      <c r="J139" s="241">
        <v>5</v>
      </c>
      <c r="K139" s="241">
        <v>5</v>
      </c>
      <c r="L139" s="238">
        <f t="shared" si="39"/>
        <v>5</v>
      </c>
      <c r="M139" s="241">
        <v>4</v>
      </c>
      <c r="N139" s="241">
        <v>4</v>
      </c>
      <c r="O139" s="241">
        <v>5</v>
      </c>
      <c r="P139" s="241">
        <v>5</v>
      </c>
      <c r="Q139" s="238">
        <f t="shared" si="28"/>
        <v>4.5</v>
      </c>
      <c r="R139" s="237">
        <v>4</v>
      </c>
      <c r="S139" s="237">
        <v>2</v>
      </c>
      <c r="T139" s="237">
        <v>2</v>
      </c>
      <c r="U139" s="237">
        <v>4</v>
      </c>
      <c r="V139" s="238">
        <f t="shared" si="30"/>
        <v>3</v>
      </c>
      <c r="W139" s="237">
        <v>4</v>
      </c>
      <c r="X139" s="237">
        <v>3</v>
      </c>
      <c r="Y139" s="237">
        <v>3</v>
      </c>
      <c r="Z139" s="237">
        <v>5</v>
      </c>
      <c r="AA139" s="238">
        <f t="shared" si="29"/>
        <v>3.75</v>
      </c>
      <c r="AB139" s="240">
        <v>4</v>
      </c>
      <c r="AC139" s="240">
        <v>4</v>
      </c>
      <c r="AD139" s="240">
        <v>4</v>
      </c>
      <c r="AE139" s="240">
        <v>5</v>
      </c>
      <c r="AF139" s="238">
        <f t="shared" si="32"/>
        <v>4.25</v>
      </c>
      <c r="AG139" s="238">
        <f t="shared" si="33"/>
        <v>4.0999999999999996</v>
      </c>
      <c r="AH139" s="238">
        <f t="shared" si="34"/>
        <v>12.299999999999999</v>
      </c>
      <c r="AI139" s="237">
        <v>18</v>
      </c>
      <c r="AJ139" s="237">
        <v>5</v>
      </c>
      <c r="AK139" s="237">
        <v>10</v>
      </c>
      <c r="AL139" s="237">
        <v>9</v>
      </c>
      <c r="AM139" s="238">
        <f t="shared" si="35"/>
        <v>37.800000000000004</v>
      </c>
      <c r="AN139" s="237">
        <v>20</v>
      </c>
      <c r="AO139" s="237">
        <v>5</v>
      </c>
      <c r="AP139" s="238">
        <f t="shared" si="36"/>
        <v>10</v>
      </c>
      <c r="AQ139" s="237">
        <v>6</v>
      </c>
      <c r="AR139" s="237">
        <v>7</v>
      </c>
      <c r="AS139" s="237">
        <v>6</v>
      </c>
      <c r="AT139" s="238">
        <f t="shared" si="37"/>
        <v>3.8000000000000003</v>
      </c>
      <c r="AU139" s="238">
        <f t="shared" si="38"/>
        <v>51.6</v>
      </c>
      <c r="AV139" s="238">
        <f t="shared" si="27"/>
        <v>82.65</v>
      </c>
    </row>
    <row r="140" spans="1:48" ht="15.75" x14ac:dyDescent="0.25">
      <c r="A140" s="237">
        <v>138</v>
      </c>
      <c r="B140" s="242" t="s">
        <v>2193</v>
      </c>
      <c r="C140" s="237">
        <v>5</v>
      </c>
      <c r="D140" s="237">
        <v>5</v>
      </c>
      <c r="E140" s="237">
        <v>4</v>
      </c>
      <c r="F140" s="237">
        <v>4</v>
      </c>
      <c r="G140" s="238">
        <f t="shared" si="31"/>
        <v>22.5</v>
      </c>
      <c r="H140" s="241">
        <v>5</v>
      </c>
      <c r="I140" s="241">
        <v>4</v>
      </c>
      <c r="J140" s="241">
        <v>3</v>
      </c>
      <c r="K140" s="241">
        <v>4</v>
      </c>
      <c r="L140" s="238">
        <f t="shared" si="39"/>
        <v>4</v>
      </c>
      <c r="M140" s="241">
        <v>5</v>
      </c>
      <c r="N140" s="241">
        <v>5</v>
      </c>
      <c r="O140" s="241">
        <v>5</v>
      </c>
      <c r="P140" s="241">
        <v>5</v>
      </c>
      <c r="Q140" s="238">
        <f t="shared" si="28"/>
        <v>5</v>
      </c>
      <c r="R140" s="237">
        <v>5</v>
      </c>
      <c r="S140" s="237">
        <v>5</v>
      </c>
      <c r="T140" s="237">
        <v>4</v>
      </c>
      <c r="U140" s="237">
        <v>5</v>
      </c>
      <c r="V140" s="238">
        <f t="shared" si="30"/>
        <v>4.75</v>
      </c>
      <c r="W140" s="237">
        <v>5</v>
      </c>
      <c r="X140" s="237">
        <v>5</v>
      </c>
      <c r="Y140" s="237">
        <v>3</v>
      </c>
      <c r="Z140" s="237">
        <v>4</v>
      </c>
      <c r="AA140" s="238">
        <f t="shared" si="29"/>
        <v>4.25</v>
      </c>
      <c r="AB140" s="240">
        <v>5</v>
      </c>
      <c r="AC140" s="240">
        <v>5</v>
      </c>
      <c r="AD140" s="240">
        <v>4</v>
      </c>
      <c r="AE140" s="240">
        <v>5</v>
      </c>
      <c r="AF140" s="238">
        <f t="shared" si="32"/>
        <v>4.75</v>
      </c>
      <c r="AG140" s="238">
        <f t="shared" si="33"/>
        <v>4.55</v>
      </c>
      <c r="AH140" s="238">
        <f t="shared" si="34"/>
        <v>13.649999999999999</v>
      </c>
      <c r="AI140" s="237">
        <v>13</v>
      </c>
      <c r="AJ140" s="237">
        <v>4</v>
      </c>
      <c r="AK140" s="237">
        <v>11</v>
      </c>
      <c r="AL140" s="237">
        <v>11</v>
      </c>
      <c r="AM140" s="238">
        <f t="shared" si="35"/>
        <v>35.1</v>
      </c>
      <c r="AN140" s="237">
        <v>15</v>
      </c>
      <c r="AO140" s="237">
        <v>4</v>
      </c>
      <c r="AP140" s="238">
        <f t="shared" si="36"/>
        <v>7.6000000000000005</v>
      </c>
      <c r="AQ140" s="237">
        <v>8</v>
      </c>
      <c r="AR140" s="237">
        <v>6</v>
      </c>
      <c r="AS140" s="237">
        <v>5</v>
      </c>
      <c r="AT140" s="238">
        <f t="shared" si="37"/>
        <v>3.8000000000000003</v>
      </c>
      <c r="AU140" s="238">
        <f t="shared" si="38"/>
        <v>46.5</v>
      </c>
      <c r="AV140" s="238">
        <f t="shared" si="27"/>
        <v>82.65</v>
      </c>
    </row>
    <row r="141" spans="1:48" ht="15.75" x14ac:dyDescent="0.25">
      <c r="A141" s="237">
        <v>139</v>
      </c>
      <c r="B141" s="242" t="s">
        <v>2194</v>
      </c>
      <c r="C141" s="237">
        <v>4</v>
      </c>
      <c r="D141" s="237">
        <v>3</v>
      </c>
      <c r="E141" s="237">
        <v>4</v>
      </c>
      <c r="F141" s="237">
        <v>5</v>
      </c>
      <c r="G141" s="238">
        <f t="shared" si="31"/>
        <v>20</v>
      </c>
      <c r="H141" s="241">
        <v>4</v>
      </c>
      <c r="I141" s="241">
        <v>2</v>
      </c>
      <c r="J141" s="241">
        <v>3</v>
      </c>
      <c r="K141" s="241">
        <v>5</v>
      </c>
      <c r="L141" s="238">
        <f t="shared" si="39"/>
        <v>3.5</v>
      </c>
      <c r="M141" s="241">
        <v>4</v>
      </c>
      <c r="N141" s="241">
        <v>2</v>
      </c>
      <c r="O141" s="241">
        <v>5</v>
      </c>
      <c r="P141" s="241">
        <v>5</v>
      </c>
      <c r="Q141" s="238">
        <f t="shared" si="28"/>
        <v>4</v>
      </c>
      <c r="R141" s="237">
        <v>5</v>
      </c>
      <c r="S141" s="237">
        <v>4</v>
      </c>
      <c r="T141" s="237">
        <v>5</v>
      </c>
      <c r="U141" s="237">
        <v>5</v>
      </c>
      <c r="V141" s="238">
        <f t="shared" si="30"/>
        <v>4.75</v>
      </c>
      <c r="W141" s="237">
        <v>4</v>
      </c>
      <c r="X141" s="237">
        <v>3</v>
      </c>
      <c r="Y141" s="237">
        <v>4</v>
      </c>
      <c r="Z141" s="237">
        <v>5</v>
      </c>
      <c r="AA141" s="238">
        <f t="shared" si="29"/>
        <v>4</v>
      </c>
      <c r="AB141" s="240">
        <v>4</v>
      </c>
      <c r="AC141" s="240">
        <v>3</v>
      </c>
      <c r="AD141" s="240">
        <v>4</v>
      </c>
      <c r="AE141" s="240">
        <v>5</v>
      </c>
      <c r="AF141" s="238">
        <f t="shared" si="32"/>
        <v>4</v>
      </c>
      <c r="AG141" s="238">
        <f t="shared" si="33"/>
        <v>4.05</v>
      </c>
      <c r="AH141" s="238">
        <f t="shared" si="34"/>
        <v>12.149999999999999</v>
      </c>
      <c r="AI141" s="237">
        <v>16</v>
      </c>
      <c r="AJ141" s="237">
        <v>4</v>
      </c>
      <c r="AK141" s="237">
        <v>11</v>
      </c>
      <c r="AL141" s="237">
        <v>11</v>
      </c>
      <c r="AM141" s="238">
        <f t="shared" si="35"/>
        <v>37.800000000000004</v>
      </c>
      <c r="AN141" s="237">
        <v>17</v>
      </c>
      <c r="AO141" s="237">
        <v>4</v>
      </c>
      <c r="AP141" s="238">
        <f t="shared" si="36"/>
        <v>8.4</v>
      </c>
      <c r="AQ141" s="237">
        <v>6</v>
      </c>
      <c r="AR141" s="237">
        <v>7</v>
      </c>
      <c r="AS141" s="237">
        <v>8</v>
      </c>
      <c r="AT141" s="238">
        <f t="shared" si="37"/>
        <v>4.2</v>
      </c>
      <c r="AU141" s="238">
        <f t="shared" si="38"/>
        <v>50.400000000000006</v>
      </c>
      <c r="AV141" s="238">
        <f t="shared" si="27"/>
        <v>82.550000000000011</v>
      </c>
    </row>
    <row r="142" spans="1:48" ht="15.75" x14ac:dyDescent="0.25">
      <c r="A142" s="237">
        <v>140</v>
      </c>
      <c r="B142" s="242" t="s">
        <v>2195</v>
      </c>
      <c r="C142" s="237">
        <v>5</v>
      </c>
      <c r="D142" s="237">
        <v>5</v>
      </c>
      <c r="E142" s="237">
        <v>5</v>
      </c>
      <c r="F142" s="237">
        <v>5</v>
      </c>
      <c r="G142" s="238">
        <f t="shared" si="31"/>
        <v>25</v>
      </c>
      <c r="H142" s="239">
        <v>5</v>
      </c>
      <c r="I142" s="239">
        <v>5</v>
      </c>
      <c r="J142" s="239">
        <v>5</v>
      </c>
      <c r="K142" s="239">
        <v>5</v>
      </c>
      <c r="L142" s="238">
        <f t="shared" si="39"/>
        <v>5</v>
      </c>
      <c r="M142" s="239">
        <v>5</v>
      </c>
      <c r="N142" s="239">
        <v>5</v>
      </c>
      <c r="O142" s="239">
        <v>5</v>
      </c>
      <c r="P142" s="239">
        <v>5</v>
      </c>
      <c r="Q142" s="238">
        <f t="shared" si="28"/>
        <v>5</v>
      </c>
      <c r="R142" s="237">
        <v>5</v>
      </c>
      <c r="S142" s="237">
        <v>4</v>
      </c>
      <c r="T142" s="237">
        <v>4</v>
      </c>
      <c r="U142" s="237">
        <v>5</v>
      </c>
      <c r="V142" s="238">
        <f t="shared" si="30"/>
        <v>4.5</v>
      </c>
      <c r="W142" s="237">
        <v>4</v>
      </c>
      <c r="X142" s="237">
        <v>5</v>
      </c>
      <c r="Y142" s="237">
        <v>5</v>
      </c>
      <c r="Z142" s="237">
        <v>5</v>
      </c>
      <c r="AA142" s="238">
        <f t="shared" si="29"/>
        <v>4.75</v>
      </c>
      <c r="AB142" s="240">
        <v>5</v>
      </c>
      <c r="AC142" s="240">
        <v>5</v>
      </c>
      <c r="AD142" s="240">
        <v>4</v>
      </c>
      <c r="AE142" s="240">
        <v>4</v>
      </c>
      <c r="AF142" s="238">
        <f t="shared" si="32"/>
        <v>4.5</v>
      </c>
      <c r="AG142" s="238">
        <f t="shared" si="33"/>
        <v>4.75</v>
      </c>
      <c r="AH142" s="238">
        <f t="shared" si="34"/>
        <v>14.25</v>
      </c>
      <c r="AI142" s="237">
        <v>17</v>
      </c>
      <c r="AJ142" s="237">
        <v>5</v>
      </c>
      <c r="AK142" s="237">
        <v>4</v>
      </c>
      <c r="AL142" s="237">
        <v>9</v>
      </c>
      <c r="AM142" s="238">
        <f t="shared" si="35"/>
        <v>31.5</v>
      </c>
      <c r="AN142" s="237">
        <v>16</v>
      </c>
      <c r="AO142" s="237">
        <v>5</v>
      </c>
      <c r="AP142" s="238">
        <f t="shared" si="36"/>
        <v>8.4</v>
      </c>
      <c r="AQ142" s="237">
        <v>6</v>
      </c>
      <c r="AR142" s="237">
        <v>5</v>
      </c>
      <c r="AS142" s="237">
        <v>6</v>
      </c>
      <c r="AT142" s="238">
        <f t="shared" si="37"/>
        <v>3.4000000000000004</v>
      </c>
      <c r="AU142" s="238">
        <f t="shared" si="38"/>
        <v>43.3</v>
      </c>
      <c r="AV142" s="238">
        <f t="shared" si="27"/>
        <v>82.55</v>
      </c>
    </row>
    <row r="143" spans="1:48" ht="15.75" x14ac:dyDescent="0.25">
      <c r="A143" s="237">
        <v>141</v>
      </c>
      <c r="B143" s="242" t="s">
        <v>2196</v>
      </c>
      <c r="C143" s="237">
        <v>5</v>
      </c>
      <c r="D143" s="237">
        <v>5</v>
      </c>
      <c r="E143" s="237">
        <v>5</v>
      </c>
      <c r="F143" s="237">
        <v>5</v>
      </c>
      <c r="G143" s="238">
        <f t="shared" si="31"/>
        <v>25</v>
      </c>
      <c r="H143" s="241">
        <v>5</v>
      </c>
      <c r="I143" s="241">
        <v>5</v>
      </c>
      <c r="J143" s="241">
        <v>5</v>
      </c>
      <c r="K143" s="241">
        <v>5</v>
      </c>
      <c r="L143" s="238">
        <f t="shared" si="39"/>
        <v>5</v>
      </c>
      <c r="M143" s="241">
        <v>5</v>
      </c>
      <c r="N143" s="241">
        <v>5</v>
      </c>
      <c r="O143" s="241">
        <v>5</v>
      </c>
      <c r="P143" s="241">
        <v>5</v>
      </c>
      <c r="Q143" s="238">
        <f t="shared" si="28"/>
        <v>5</v>
      </c>
      <c r="R143" s="237">
        <v>5</v>
      </c>
      <c r="S143" s="237">
        <v>5</v>
      </c>
      <c r="T143" s="237">
        <v>5</v>
      </c>
      <c r="U143" s="237">
        <v>5</v>
      </c>
      <c r="V143" s="238">
        <f t="shared" si="30"/>
        <v>5</v>
      </c>
      <c r="W143" s="237">
        <v>5</v>
      </c>
      <c r="X143" s="237">
        <v>5</v>
      </c>
      <c r="Y143" s="237">
        <v>5</v>
      </c>
      <c r="Z143" s="237">
        <v>5</v>
      </c>
      <c r="AA143" s="238">
        <f t="shared" si="29"/>
        <v>5</v>
      </c>
      <c r="AB143" s="240">
        <v>5</v>
      </c>
      <c r="AC143" s="240">
        <v>5</v>
      </c>
      <c r="AD143" s="240">
        <v>5</v>
      </c>
      <c r="AE143" s="240">
        <v>5</v>
      </c>
      <c r="AF143" s="238">
        <f t="shared" si="32"/>
        <v>5</v>
      </c>
      <c r="AG143" s="238">
        <f t="shared" si="33"/>
        <v>5</v>
      </c>
      <c r="AH143" s="238">
        <f t="shared" si="34"/>
        <v>15</v>
      </c>
      <c r="AI143" s="237">
        <v>12</v>
      </c>
      <c r="AJ143" s="237">
        <v>5</v>
      </c>
      <c r="AK143" s="237">
        <v>8</v>
      </c>
      <c r="AL143" s="237">
        <v>8</v>
      </c>
      <c r="AM143" s="238">
        <f t="shared" si="35"/>
        <v>29.7</v>
      </c>
      <c r="AN143" s="237">
        <v>19</v>
      </c>
      <c r="AO143" s="237">
        <v>4</v>
      </c>
      <c r="AP143" s="238">
        <f t="shared" si="36"/>
        <v>9.2000000000000011</v>
      </c>
      <c r="AQ143" s="237">
        <v>6</v>
      </c>
      <c r="AR143" s="237">
        <v>5</v>
      </c>
      <c r="AS143" s="237">
        <v>7</v>
      </c>
      <c r="AT143" s="238">
        <f t="shared" si="37"/>
        <v>3.6</v>
      </c>
      <c r="AU143" s="238">
        <f t="shared" si="38"/>
        <v>42.5</v>
      </c>
      <c r="AV143" s="238">
        <f t="shared" si="27"/>
        <v>82.5</v>
      </c>
    </row>
    <row r="144" spans="1:48" ht="15.75" x14ac:dyDescent="0.25">
      <c r="A144" s="237">
        <v>142</v>
      </c>
      <c r="B144" s="242" t="s">
        <v>2197</v>
      </c>
      <c r="C144" s="237">
        <v>5</v>
      </c>
      <c r="D144" s="237">
        <v>5</v>
      </c>
      <c r="E144" s="237">
        <v>5</v>
      </c>
      <c r="F144" s="237">
        <v>5</v>
      </c>
      <c r="G144" s="238">
        <f t="shared" si="31"/>
        <v>25</v>
      </c>
      <c r="H144" s="241">
        <v>5</v>
      </c>
      <c r="I144" s="241">
        <v>5</v>
      </c>
      <c r="J144" s="241">
        <v>5</v>
      </c>
      <c r="K144" s="241">
        <v>5</v>
      </c>
      <c r="L144" s="238">
        <f t="shared" si="39"/>
        <v>5</v>
      </c>
      <c r="M144" s="241">
        <v>5</v>
      </c>
      <c r="N144" s="241">
        <v>5</v>
      </c>
      <c r="O144" s="241">
        <v>5</v>
      </c>
      <c r="P144" s="241">
        <v>5</v>
      </c>
      <c r="Q144" s="238">
        <f t="shared" si="28"/>
        <v>5</v>
      </c>
      <c r="R144" s="237">
        <v>4</v>
      </c>
      <c r="S144" s="237">
        <v>5</v>
      </c>
      <c r="T144" s="237">
        <v>5</v>
      </c>
      <c r="U144" s="237">
        <v>5</v>
      </c>
      <c r="V144" s="238">
        <f t="shared" si="30"/>
        <v>4.75</v>
      </c>
      <c r="W144" s="237">
        <v>4</v>
      </c>
      <c r="X144" s="237">
        <v>4</v>
      </c>
      <c r="Y144" s="237">
        <v>5</v>
      </c>
      <c r="Z144" s="237">
        <v>5</v>
      </c>
      <c r="AA144" s="238">
        <f t="shared" si="29"/>
        <v>4.5</v>
      </c>
      <c r="AB144" s="240">
        <v>5</v>
      </c>
      <c r="AC144" s="240">
        <v>5</v>
      </c>
      <c r="AD144" s="240">
        <v>5</v>
      </c>
      <c r="AE144" s="240">
        <v>5</v>
      </c>
      <c r="AF144" s="238">
        <f t="shared" si="32"/>
        <v>5</v>
      </c>
      <c r="AG144" s="238">
        <f t="shared" si="33"/>
        <v>4.8499999999999996</v>
      </c>
      <c r="AH144" s="238">
        <f t="shared" si="34"/>
        <v>14.549999999999999</v>
      </c>
      <c r="AI144" s="237">
        <v>13</v>
      </c>
      <c r="AJ144" s="237">
        <v>5</v>
      </c>
      <c r="AK144" s="237">
        <v>7</v>
      </c>
      <c r="AL144" s="237">
        <v>10</v>
      </c>
      <c r="AM144" s="238">
        <f t="shared" si="35"/>
        <v>31.5</v>
      </c>
      <c r="AN144" s="237">
        <v>16</v>
      </c>
      <c r="AO144" s="237">
        <v>5</v>
      </c>
      <c r="AP144" s="238">
        <f t="shared" si="36"/>
        <v>8.4</v>
      </c>
      <c r="AQ144" s="237">
        <v>5</v>
      </c>
      <c r="AR144" s="237">
        <v>4</v>
      </c>
      <c r="AS144" s="237">
        <v>6</v>
      </c>
      <c r="AT144" s="238">
        <f t="shared" si="37"/>
        <v>3</v>
      </c>
      <c r="AU144" s="238">
        <f t="shared" si="38"/>
        <v>42.9</v>
      </c>
      <c r="AV144" s="238">
        <f t="shared" si="27"/>
        <v>82.449999999999989</v>
      </c>
    </row>
    <row r="145" spans="1:48" ht="15.75" x14ac:dyDescent="0.25">
      <c r="A145" s="237">
        <v>143</v>
      </c>
      <c r="B145" s="242" t="s">
        <v>529</v>
      </c>
      <c r="C145" s="237">
        <v>4</v>
      </c>
      <c r="D145" s="237">
        <v>4</v>
      </c>
      <c r="E145" s="237">
        <v>4</v>
      </c>
      <c r="F145" s="237">
        <v>5</v>
      </c>
      <c r="G145" s="238">
        <f t="shared" si="31"/>
        <v>21.25</v>
      </c>
      <c r="H145" s="241">
        <v>4</v>
      </c>
      <c r="I145" s="241">
        <v>3</v>
      </c>
      <c r="J145" s="241">
        <v>3</v>
      </c>
      <c r="K145" s="241">
        <v>4</v>
      </c>
      <c r="L145" s="238">
        <f t="shared" si="39"/>
        <v>3.5</v>
      </c>
      <c r="M145" s="241">
        <v>4</v>
      </c>
      <c r="N145" s="241">
        <v>3</v>
      </c>
      <c r="O145" s="241">
        <v>2</v>
      </c>
      <c r="P145" s="241">
        <v>4</v>
      </c>
      <c r="Q145" s="238">
        <f t="shared" si="28"/>
        <v>3.25</v>
      </c>
      <c r="R145" s="237">
        <v>4</v>
      </c>
      <c r="S145" s="237">
        <v>4</v>
      </c>
      <c r="T145" s="237">
        <v>5</v>
      </c>
      <c r="U145" s="237">
        <v>5</v>
      </c>
      <c r="V145" s="238">
        <f t="shared" si="30"/>
        <v>4.5</v>
      </c>
      <c r="W145" s="237">
        <v>4</v>
      </c>
      <c r="X145" s="237">
        <v>3</v>
      </c>
      <c r="Y145" s="237">
        <v>4</v>
      </c>
      <c r="Z145" s="237">
        <v>5</v>
      </c>
      <c r="AA145" s="238">
        <f t="shared" si="29"/>
        <v>4</v>
      </c>
      <c r="AB145" s="240">
        <v>5</v>
      </c>
      <c r="AC145" s="240">
        <v>5</v>
      </c>
      <c r="AD145" s="240">
        <v>5</v>
      </c>
      <c r="AE145" s="240">
        <v>5</v>
      </c>
      <c r="AF145" s="238">
        <f t="shared" si="32"/>
        <v>5</v>
      </c>
      <c r="AG145" s="238">
        <f t="shared" si="33"/>
        <v>4.05</v>
      </c>
      <c r="AH145" s="238">
        <f t="shared" si="34"/>
        <v>12.149999999999999</v>
      </c>
      <c r="AI145" s="237">
        <v>17</v>
      </c>
      <c r="AJ145" s="237">
        <v>4</v>
      </c>
      <c r="AK145" s="237">
        <v>10</v>
      </c>
      <c r="AL145" s="237">
        <v>11</v>
      </c>
      <c r="AM145" s="238">
        <f t="shared" si="35"/>
        <v>37.800000000000004</v>
      </c>
      <c r="AN145" s="237">
        <v>17</v>
      </c>
      <c r="AO145" s="237">
        <v>3</v>
      </c>
      <c r="AP145" s="238">
        <f t="shared" si="36"/>
        <v>8</v>
      </c>
      <c r="AQ145" s="237">
        <v>4</v>
      </c>
      <c r="AR145" s="237">
        <v>7</v>
      </c>
      <c r="AS145" s="237">
        <v>5</v>
      </c>
      <c r="AT145" s="238">
        <f t="shared" si="37"/>
        <v>3.2</v>
      </c>
      <c r="AU145" s="238">
        <f t="shared" si="38"/>
        <v>49.000000000000007</v>
      </c>
      <c r="AV145" s="238">
        <f t="shared" si="27"/>
        <v>82.4</v>
      </c>
    </row>
    <row r="146" spans="1:48" ht="15.75" x14ac:dyDescent="0.25">
      <c r="A146" s="237">
        <v>144</v>
      </c>
      <c r="B146" s="242" t="s">
        <v>2198</v>
      </c>
      <c r="C146" s="237">
        <v>5</v>
      </c>
      <c r="D146" s="237">
        <v>5</v>
      </c>
      <c r="E146" s="237">
        <v>5</v>
      </c>
      <c r="F146" s="237">
        <v>5</v>
      </c>
      <c r="G146" s="238">
        <f t="shared" si="31"/>
        <v>25</v>
      </c>
      <c r="H146" s="239">
        <v>5</v>
      </c>
      <c r="I146" s="239">
        <v>5</v>
      </c>
      <c r="J146" s="239">
        <v>5</v>
      </c>
      <c r="K146" s="239">
        <v>5</v>
      </c>
      <c r="L146" s="238">
        <f t="shared" si="39"/>
        <v>5</v>
      </c>
      <c r="M146" s="239">
        <v>5</v>
      </c>
      <c r="N146" s="239">
        <v>5</v>
      </c>
      <c r="O146" s="239">
        <v>5</v>
      </c>
      <c r="P146" s="239">
        <v>5</v>
      </c>
      <c r="Q146" s="238">
        <f t="shared" si="28"/>
        <v>5</v>
      </c>
      <c r="R146" s="237">
        <v>5</v>
      </c>
      <c r="S146" s="237">
        <v>5</v>
      </c>
      <c r="T146" s="237">
        <v>5</v>
      </c>
      <c r="U146" s="237">
        <v>5</v>
      </c>
      <c r="V146" s="238">
        <f t="shared" si="30"/>
        <v>5</v>
      </c>
      <c r="W146" s="237">
        <v>5</v>
      </c>
      <c r="X146" s="237">
        <v>5</v>
      </c>
      <c r="Y146" s="237">
        <v>5</v>
      </c>
      <c r="Z146" s="237">
        <v>5</v>
      </c>
      <c r="AA146" s="238">
        <f t="shared" si="29"/>
        <v>5</v>
      </c>
      <c r="AB146" s="240">
        <v>5</v>
      </c>
      <c r="AC146" s="240">
        <v>5</v>
      </c>
      <c r="AD146" s="240">
        <v>5</v>
      </c>
      <c r="AE146" s="240">
        <v>5</v>
      </c>
      <c r="AF146" s="238">
        <f t="shared" si="32"/>
        <v>5</v>
      </c>
      <c r="AG146" s="238">
        <f t="shared" si="33"/>
        <v>5</v>
      </c>
      <c r="AH146" s="238">
        <f t="shared" si="34"/>
        <v>15</v>
      </c>
      <c r="AI146" s="237">
        <v>15</v>
      </c>
      <c r="AJ146" s="237">
        <v>5</v>
      </c>
      <c r="AK146" s="237">
        <v>8</v>
      </c>
      <c r="AL146" s="237">
        <v>9</v>
      </c>
      <c r="AM146" s="238">
        <f t="shared" si="35"/>
        <v>33.300000000000004</v>
      </c>
      <c r="AN146" s="237">
        <v>10</v>
      </c>
      <c r="AO146" s="237">
        <v>4</v>
      </c>
      <c r="AP146" s="238">
        <f t="shared" si="36"/>
        <v>5.6000000000000005</v>
      </c>
      <c r="AQ146" s="237">
        <v>4</v>
      </c>
      <c r="AR146" s="237">
        <v>6</v>
      </c>
      <c r="AS146" s="237">
        <v>6</v>
      </c>
      <c r="AT146" s="238">
        <f t="shared" si="37"/>
        <v>3.2</v>
      </c>
      <c r="AU146" s="238">
        <f t="shared" si="38"/>
        <v>42.100000000000009</v>
      </c>
      <c r="AV146" s="238">
        <f t="shared" si="27"/>
        <v>82.100000000000009</v>
      </c>
    </row>
    <row r="147" spans="1:48" ht="15.75" x14ac:dyDescent="0.25">
      <c r="A147" s="237">
        <v>145</v>
      </c>
      <c r="B147" s="242" t="s">
        <v>2199</v>
      </c>
      <c r="C147" s="237">
        <v>5</v>
      </c>
      <c r="D147" s="237">
        <v>4</v>
      </c>
      <c r="E147" s="237">
        <v>5</v>
      </c>
      <c r="F147" s="237">
        <v>4</v>
      </c>
      <c r="G147" s="238">
        <f t="shared" si="31"/>
        <v>22.5</v>
      </c>
      <c r="H147" s="239">
        <v>5</v>
      </c>
      <c r="I147" s="239">
        <v>4</v>
      </c>
      <c r="J147" s="239">
        <v>5</v>
      </c>
      <c r="K147" s="239">
        <v>4</v>
      </c>
      <c r="L147" s="238">
        <f t="shared" si="39"/>
        <v>4.5</v>
      </c>
      <c r="M147" s="239">
        <v>5</v>
      </c>
      <c r="N147" s="239">
        <v>5</v>
      </c>
      <c r="O147" s="239">
        <v>5</v>
      </c>
      <c r="P147" s="239">
        <v>5</v>
      </c>
      <c r="Q147" s="238">
        <f t="shared" si="28"/>
        <v>5</v>
      </c>
      <c r="R147" s="237">
        <v>5</v>
      </c>
      <c r="S147" s="237">
        <v>4</v>
      </c>
      <c r="T147" s="237">
        <v>4</v>
      </c>
      <c r="U147" s="237">
        <v>4</v>
      </c>
      <c r="V147" s="238">
        <f t="shared" si="30"/>
        <v>4.25</v>
      </c>
      <c r="W147" s="237">
        <v>5</v>
      </c>
      <c r="X147" s="237">
        <v>5</v>
      </c>
      <c r="Y147" s="237">
        <v>5</v>
      </c>
      <c r="Z147" s="237">
        <v>4</v>
      </c>
      <c r="AA147" s="238">
        <f t="shared" si="29"/>
        <v>4.75</v>
      </c>
      <c r="AB147" s="240">
        <v>4</v>
      </c>
      <c r="AC147" s="240">
        <v>3</v>
      </c>
      <c r="AD147" s="240">
        <v>5</v>
      </c>
      <c r="AE147" s="240">
        <v>5</v>
      </c>
      <c r="AF147" s="238">
        <f t="shared" si="32"/>
        <v>4.25</v>
      </c>
      <c r="AG147" s="238">
        <f t="shared" si="33"/>
        <v>4.55</v>
      </c>
      <c r="AH147" s="238">
        <f t="shared" si="34"/>
        <v>13.649999999999999</v>
      </c>
      <c r="AI147" s="237">
        <v>13</v>
      </c>
      <c r="AJ147" s="237">
        <v>5</v>
      </c>
      <c r="AK147" s="237">
        <v>10</v>
      </c>
      <c r="AL147" s="237">
        <v>11</v>
      </c>
      <c r="AM147" s="238">
        <f t="shared" si="35"/>
        <v>35.1</v>
      </c>
      <c r="AN147" s="237">
        <v>13</v>
      </c>
      <c r="AO147" s="237">
        <v>4</v>
      </c>
      <c r="AP147" s="238">
        <f t="shared" si="36"/>
        <v>6.8000000000000007</v>
      </c>
      <c r="AQ147" s="237">
        <v>7</v>
      </c>
      <c r="AR147" s="237">
        <v>6</v>
      </c>
      <c r="AS147" s="237">
        <v>7</v>
      </c>
      <c r="AT147" s="238">
        <f t="shared" si="37"/>
        <v>4</v>
      </c>
      <c r="AU147" s="238">
        <f t="shared" si="38"/>
        <v>45.900000000000006</v>
      </c>
      <c r="AV147" s="238">
        <f t="shared" si="27"/>
        <v>82.050000000000011</v>
      </c>
    </row>
    <row r="148" spans="1:48" ht="15.75" x14ac:dyDescent="0.25">
      <c r="A148" s="237">
        <v>146</v>
      </c>
      <c r="B148" s="242" t="s">
        <v>2200</v>
      </c>
      <c r="C148" s="237">
        <v>5</v>
      </c>
      <c r="D148" s="237">
        <v>4</v>
      </c>
      <c r="E148" s="237">
        <v>5</v>
      </c>
      <c r="F148" s="237">
        <v>5</v>
      </c>
      <c r="G148" s="238">
        <f t="shared" si="31"/>
        <v>23.75</v>
      </c>
      <c r="H148" s="239">
        <v>5</v>
      </c>
      <c r="I148" s="239">
        <v>5</v>
      </c>
      <c r="J148" s="239">
        <v>5</v>
      </c>
      <c r="K148" s="239">
        <v>5</v>
      </c>
      <c r="L148" s="238">
        <f t="shared" si="39"/>
        <v>5</v>
      </c>
      <c r="M148" s="239">
        <v>3</v>
      </c>
      <c r="N148" s="239">
        <v>3</v>
      </c>
      <c r="O148" s="239">
        <v>3</v>
      </c>
      <c r="P148" s="239">
        <v>4</v>
      </c>
      <c r="Q148" s="238">
        <f t="shared" si="28"/>
        <v>3.25</v>
      </c>
      <c r="R148" s="237">
        <v>5</v>
      </c>
      <c r="S148" s="237">
        <v>5</v>
      </c>
      <c r="T148" s="237">
        <v>5</v>
      </c>
      <c r="U148" s="237">
        <v>5</v>
      </c>
      <c r="V148" s="238">
        <f t="shared" si="30"/>
        <v>5</v>
      </c>
      <c r="W148" s="237">
        <v>5</v>
      </c>
      <c r="X148" s="237">
        <v>5</v>
      </c>
      <c r="Y148" s="237">
        <v>4</v>
      </c>
      <c r="Z148" s="237">
        <v>5</v>
      </c>
      <c r="AA148" s="238">
        <f t="shared" si="29"/>
        <v>4.75</v>
      </c>
      <c r="AB148" s="240">
        <v>5</v>
      </c>
      <c r="AC148" s="240">
        <v>5</v>
      </c>
      <c r="AD148" s="240">
        <v>5</v>
      </c>
      <c r="AE148" s="240">
        <v>5</v>
      </c>
      <c r="AF148" s="238">
        <f t="shared" si="32"/>
        <v>5</v>
      </c>
      <c r="AG148" s="238">
        <f t="shared" si="33"/>
        <v>4.5999999999999996</v>
      </c>
      <c r="AH148" s="238">
        <f t="shared" si="34"/>
        <v>13.799999999999999</v>
      </c>
      <c r="AI148" s="237">
        <v>14</v>
      </c>
      <c r="AJ148" s="237">
        <v>5</v>
      </c>
      <c r="AK148" s="237">
        <v>9</v>
      </c>
      <c r="AL148" s="237">
        <v>10</v>
      </c>
      <c r="AM148" s="238">
        <f t="shared" si="35"/>
        <v>34.200000000000003</v>
      </c>
      <c r="AN148" s="237">
        <v>14</v>
      </c>
      <c r="AO148" s="237">
        <v>5</v>
      </c>
      <c r="AP148" s="238">
        <f t="shared" si="36"/>
        <v>7.6000000000000005</v>
      </c>
      <c r="AQ148" s="237">
        <v>3</v>
      </c>
      <c r="AR148" s="237">
        <v>5</v>
      </c>
      <c r="AS148" s="237">
        <v>5</v>
      </c>
      <c r="AT148" s="238">
        <f t="shared" si="37"/>
        <v>2.6</v>
      </c>
      <c r="AU148" s="238">
        <f t="shared" si="38"/>
        <v>44.400000000000006</v>
      </c>
      <c r="AV148" s="238">
        <f t="shared" si="27"/>
        <v>81.95</v>
      </c>
    </row>
    <row r="149" spans="1:48" ht="15.75" x14ac:dyDescent="0.25">
      <c r="A149" s="237">
        <v>147</v>
      </c>
      <c r="B149" s="242" t="s">
        <v>2201</v>
      </c>
      <c r="C149" s="237">
        <v>5</v>
      </c>
      <c r="D149" s="237">
        <v>5</v>
      </c>
      <c r="E149" s="237">
        <v>4</v>
      </c>
      <c r="F149" s="237">
        <v>4</v>
      </c>
      <c r="G149" s="238">
        <f t="shared" si="31"/>
        <v>22.5</v>
      </c>
      <c r="H149" s="239">
        <v>5</v>
      </c>
      <c r="I149" s="239">
        <v>5</v>
      </c>
      <c r="J149" s="239">
        <v>4</v>
      </c>
      <c r="K149" s="239">
        <v>4</v>
      </c>
      <c r="L149" s="238">
        <f t="shared" si="39"/>
        <v>4.5</v>
      </c>
      <c r="M149" s="239">
        <v>5</v>
      </c>
      <c r="N149" s="239">
        <v>5</v>
      </c>
      <c r="O149" s="239">
        <v>5</v>
      </c>
      <c r="P149" s="239">
        <v>5</v>
      </c>
      <c r="Q149" s="238">
        <f t="shared" si="28"/>
        <v>5</v>
      </c>
      <c r="R149" s="237">
        <v>5</v>
      </c>
      <c r="S149" s="237">
        <v>5</v>
      </c>
      <c r="T149" s="237">
        <v>5</v>
      </c>
      <c r="U149" s="237">
        <v>5</v>
      </c>
      <c r="V149" s="238">
        <f t="shared" si="30"/>
        <v>5</v>
      </c>
      <c r="W149" s="237">
        <v>5</v>
      </c>
      <c r="X149" s="237">
        <v>5</v>
      </c>
      <c r="Y149" s="237">
        <v>4</v>
      </c>
      <c r="Z149" s="237">
        <v>3</v>
      </c>
      <c r="AA149" s="238">
        <f t="shared" si="29"/>
        <v>4.25</v>
      </c>
      <c r="AB149" s="240">
        <v>5</v>
      </c>
      <c r="AC149" s="240">
        <v>5</v>
      </c>
      <c r="AD149" s="240">
        <v>5</v>
      </c>
      <c r="AE149" s="240">
        <v>5</v>
      </c>
      <c r="AF149" s="238">
        <f t="shared" si="32"/>
        <v>5</v>
      </c>
      <c r="AG149" s="238">
        <f t="shared" si="33"/>
        <v>4.75</v>
      </c>
      <c r="AH149" s="238">
        <f t="shared" si="34"/>
        <v>14.25</v>
      </c>
      <c r="AI149" s="237">
        <v>14</v>
      </c>
      <c r="AJ149" s="237">
        <v>5</v>
      </c>
      <c r="AK149" s="237">
        <v>8</v>
      </c>
      <c r="AL149" s="237">
        <v>11</v>
      </c>
      <c r="AM149" s="238">
        <f t="shared" si="35"/>
        <v>34.200000000000003</v>
      </c>
      <c r="AN149" s="237">
        <v>15</v>
      </c>
      <c r="AO149" s="237">
        <v>4</v>
      </c>
      <c r="AP149" s="238">
        <f t="shared" si="36"/>
        <v>7.6000000000000005</v>
      </c>
      <c r="AQ149" s="237">
        <v>5</v>
      </c>
      <c r="AR149" s="237">
        <v>6</v>
      </c>
      <c r="AS149" s="237">
        <v>6</v>
      </c>
      <c r="AT149" s="238">
        <f t="shared" si="37"/>
        <v>3.4000000000000004</v>
      </c>
      <c r="AU149" s="238">
        <f t="shared" si="38"/>
        <v>45.2</v>
      </c>
      <c r="AV149" s="238">
        <f t="shared" si="27"/>
        <v>81.95</v>
      </c>
    </row>
    <row r="150" spans="1:48" ht="15.75" x14ac:dyDescent="0.25">
      <c r="A150" s="237">
        <v>148</v>
      </c>
      <c r="B150" s="242" t="s">
        <v>2202</v>
      </c>
      <c r="C150" s="237">
        <v>4</v>
      </c>
      <c r="D150" s="237">
        <v>4</v>
      </c>
      <c r="E150" s="237">
        <v>5</v>
      </c>
      <c r="F150" s="237">
        <v>5</v>
      </c>
      <c r="G150" s="238">
        <f t="shared" si="31"/>
        <v>22.5</v>
      </c>
      <c r="H150" s="241">
        <v>5</v>
      </c>
      <c r="I150" s="241">
        <v>5</v>
      </c>
      <c r="J150" s="241">
        <v>5</v>
      </c>
      <c r="K150" s="241">
        <v>5</v>
      </c>
      <c r="L150" s="238">
        <f t="shared" si="39"/>
        <v>5</v>
      </c>
      <c r="M150" s="241">
        <v>3</v>
      </c>
      <c r="N150" s="241">
        <v>3</v>
      </c>
      <c r="O150" s="241">
        <v>5</v>
      </c>
      <c r="P150" s="241">
        <v>5</v>
      </c>
      <c r="Q150" s="238">
        <f t="shared" si="28"/>
        <v>4</v>
      </c>
      <c r="R150" s="237">
        <v>4</v>
      </c>
      <c r="S150" s="237">
        <v>5</v>
      </c>
      <c r="T150" s="237">
        <v>5</v>
      </c>
      <c r="U150" s="237">
        <v>5</v>
      </c>
      <c r="V150" s="238">
        <f t="shared" si="30"/>
        <v>4.75</v>
      </c>
      <c r="W150" s="237">
        <v>3</v>
      </c>
      <c r="X150" s="237">
        <v>4</v>
      </c>
      <c r="Y150" s="237">
        <v>4</v>
      </c>
      <c r="Z150" s="237">
        <v>5</v>
      </c>
      <c r="AA150" s="238">
        <f t="shared" si="29"/>
        <v>4</v>
      </c>
      <c r="AB150" s="240">
        <v>4</v>
      </c>
      <c r="AC150" s="240">
        <v>5</v>
      </c>
      <c r="AD150" s="240">
        <v>5</v>
      </c>
      <c r="AE150" s="240">
        <v>5</v>
      </c>
      <c r="AF150" s="238">
        <f t="shared" si="32"/>
        <v>4.75</v>
      </c>
      <c r="AG150" s="238">
        <f t="shared" si="33"/>
        <v>4.5</v>
      </c>
      <c r="AH150" s="238">
        <f t="shared" si="34"/>
        <v>13.5</v>
      </c>
      <c r="AI150" s="237">
        <v>13</v>
      </c>
      <c r="AJ150" s="237">
        <v>5</v>
      </c>
      <c r="AK150" s="237">
        <v>11</v>
      </c>
      <c r="AL150" s="237">
        <v>10</v>
      </c>
      <c r="AM150" s="238">
        <f t="shared" si="35"/>
        <v>35.1</v>
      </c>
      <c r="AN150" s="237">
        <v>14</v>
      </c>
      <c r="AO150" s="237">
        <v>5</v>
      </c>
      <c r="AP150" s="238">
        <f t="shared" si="36"/>
        <v>7.6000000000000005</v>
      </c>
      <c r="AQ150" s="237">
        <v>4</v>
      </c>
      <c r="AR150" s="237">
        <v>5</v>
      </c>
      <c r="AS150" s="237">
        <v>7</v>
      </c>
      <c r="AT150" s="238">
        <f t="shared" si="37"/>
        <v>3.2</v>
      </c>
      <c r="AU150" s="238">
        <f t="shared" si="38"/>
        <v>45.900000000000006</v>
      </c>
      <c r="AV150" s="238">
        <f t="shared" si="27"/>
        <v>81.900000000000006</v>
      </c>
    </row>
    <row r="151" spans="1:48" ht="15.75" x14ac:dyDescent="0.25">
      <c r="A151" s="237">
        <v>149</v>
      </c>
      <c r="B151" s="242" t="s">
        <v>2203</v>
      </c>
      <c r="C151" s="237">
        <v>5</v>
      </c>
      <c r="D151" s="237">
        <v>5</v>
      </c>
      <c r="E151" s="237">
        <v>5</v>
      </c>
      <c r="F151" s="237">
        <v>4</v>
      </c>
      <c r="G151" s="238">
        <f t="shared" si="31"/>
        <v>23.75</v>
      </c>
      <c r="H151" s="241">
        <v>5</v>
      </c>
      <c r="I151" s="241">
        <v>5</v>
      </c>
      <c r="J151" s="241">
        <v>4</v>
      </c>
      <c r="K151" s="241">
        <v>5</v>
      </c>
      <c r="L151" s="238">
        <f t="shared" si="39"/>
        <v>4.75</v>
      </c>
      <c r="M151" s="241">
        <v>5</v>
      </c>
      <c r="N151" s="241">
        <v>5</v>
      </c>
      <c r="O151" s="241">
        <v>5</v>
      </c>
      <c r="P151" s="241">
        <v>5</v>
      </c>
      <c r="Q151" s="238">
        <f t="shared" si="28"/>
        <v>5</v>
      </c>
      <c r="R151" s="237">
        <v>5</v>
      </c>
      <c r="S151" s="237">
        <v>5</v>
      </c>
      <c r="T151" s="237">
        <v>5</v>
      </c>
      <c r="U151" s="237">
        <v>3</v>
      </c>
      <c r="V151" s="238">
        <f t="shared" si="30"/>
        <v>4.5</v>
      </c>
      <c r="W151" s="237">
        <v>5</v>
      </c>
      <c r="X151" s="237">
        <v>5</v>
      </c>
      <c r="Y151" s="237">
        <v>5</v>
      </c>
      <c r="Z151" s="237">
        <v>4</v>
      </c>
      <c r="AA151" s="238">
        <f t="shared" si="29"/>
        <v>4.75</v>
      </c>
      <c r="AB151" s="240">
        <v>5</v>
      </c>
      <c r="AC151" s="240">
        <v>5</v>
      </c>
      <c r="AD151" s="240">
        <v>4</v>
      </c>
      <c r="AE151" s="240">
        <v>4</v>
      </c>
      <c r="AF151" s="238">
        <f t="shared" si="32"/>
        <v>4.5</v>
      </c>
      <c r="AG151" s="238">
        <f t="shared" si="33"/>
        <v>4.7</v>
      </c>
      <c r="AH151" s="238">
        <f t="shared" si="34"/>
        <v>14.100000000000001</v>
      </c>
      <c r="AI151" s="237">
        <v>14</v>
      </c>
      <c r="AJ151" s="237">
        <v>3</v>
      </c>
      <c r="AK151" s="237">
        <v>9</v>
      </c>
      <c r="AL151" s="237">
        <v>8</v>
      </c>
      <c r="AM151" s="238">
        <f t="shared" si="35"/>
        <v>30.6</v>
      </c>
      <c r="AN151" s="237">
        <v>19</v>
      </c>
      <c r="AO151" s="237">
        <v>4</v>
      </c>
      <c r="AP151" s="238">
        <f t="shared" si="36"/>
        <v>9.2000000000000011</v>
      </c>
      <c r="AQ151" s="237">
        <v>7</v>
      </c>
      <c r="AR151" s="237">
        <v>6</v>
      </c>
      <c r="AS151" s="237">
        <v>8</v>
      </c>
      <c r="AT151" s="238">
        <f t="shared" si="37"/>
        <v>4.2</v>
      </c>
      <c r="AU151" s="238">
        <f t="shared" si="38"/>
        <v>44.000000000000007</v>
      </c>
      <c r="AV151" s="238">
        <f t="shared" si="27"/>
        <v>81.850000000000009</v>
      </c>
    </row>
    <row r="152" spans="1:48" ht="15.75" x14ac:dyDescent="0.25">
      <c r="A152" s="237">
        <v>150</v>
      </c>
      <c r="B152" s="242" t="s">
        <v>2204</v>
      </c>
      <c r="C152" s="237">
        <v>5</v>
      </c>
      <c r="D152" s="237">
        <v>4</v>
      </c>
      <c r="E152" s="237">
        <v>5</v>
      </c>
      <c r="F152" s="237">
        <v>5</v>
      </c>
      <c r="G152" s="238">
        <f t="shared" si="31"/>
        <v>23.75</v>
      </c>
      <c r="H152" s="239">
        <v>5</v>
      </c>
      <c r="I152" s="239">
        <v>5</v>
      </c>
      <c r="J152" s="239">
        <v>5</v>
      </c>
      <c r="K152" s="239">
        <v>5</v>
      </c>
      <c r="L152" s="238">
        <f t="shared" si="39"/>
        <v>5</v>
      </c>
      <c r="M152" s="239">
        <v>5</v>
      </c>
      <c r="N152" s="239">
        <v>5</v>
      </c>
      <c r="O152" s="239">
        <v>5</v>
      </c>
      <c r="P152" s="239">
        <v>5</v>
      </c>
      <c r="Q152" s="238">
        <f t="shared" si="28"/>
        <v>5</v>
      </c>
      <c r="R152" s="237">
        <v>5</v>
      </c>
      <c r="S152" s="237">
        <v>5</v>
      </c>
      <c r="T152" s="237">
        <v>5</v>
      </c>
      <c r="U152" s="237">
        <v>5</v>
      </c>
      <c r="V152" s="238">
        <f t="shared" si="30"/>
        <v>5</v>
      </c>
      <c r="W152" s="237">
        <v>5</v>
      </c>
      <c r="X152" s="237">
        <v>5</v>
      </c>
      <c r="Y152" s="237">
        <v>4</v>
      </c>
      <c r="Z152" s="237">
        <v>5</v>
      </c>
      <c r="AA152" s="238">
        <f t="shared" si="29"/>
        <v>4.75</v>
      </c>
      <c r="AB152" s="240">
        <v>4</v>
      </c>
      <c r="AC152" s="240">
        <v>3</v>
      </c>
      <c r="AD152" s="240">
        <v>5</v>
      </c>
      <c r="AE152" s="240">
        <v>5</v>
      </c>
      <c r="AF152" s="238">
        <f t="shared" si="32"/>
        <v>4.25</v>
      </c>
      <c r="AG152" s="238">
        <f t="shared" si="33"/>
        <v>4.8</v>
      </c>
      <c r="AH152" s="238">
        <f t="shared" si="34"/>
        <v>14.399999999999999</v>
      </c>
      <c r="AI152" s="237">
        <v>15</v>
      </c>
      <c r="AJ152" s="237">
        <v>5</v>
      </c>
      <c r="AK152" s="237">
        <v>7</v>
      </c>
      <c r="AL152" s="237">
        <v>8</v>
      </c>
      <c r="AM152" s="238">
        <f t="shared" si="35"/>
        <v>31.5</v>
      </c>
      <c r="AN152" s="237">
        <v>14</v>
      </c>
      <c r="AO152" s="237">
        <v>5</v>
      </c>
      <c r="AP152" s="238">
        <f t="shared" si="36"/>
        <v>7.6000000000000005</v>
      </c>
      <c r="AQ152" s="237">
        <v>8</v>
      </c>
      <c r="AR152" s="237">
        <v>7</v>
      </c>
      <c r="AS152" s="237">
        <v>8</v>
      </c>
      <c r="AT152" s="238">
        <f t="shared" si="37"/>
        <v>4.6000000000000005</v>
      </c>
      <c r="AU152" s="238">
        <f t="shared" si="38"/>
        <v>43.7</v>
      </c>
      <c r="AV152" s="238">
        <f t="shared" si="27"/>
        <v>81.849999999999994</v>
      </c>
    </row>
    <row r="153" spans="1:48" ht="15.75" x14ac:dyDescent="0.25">
      <c r="A153" s="237">
        <v>151</v>
      </c>
      <c r="B153" s="242" t="s">
        <v>2205</v>
      </c>
      <c r="C153" s="237">
        <v>5</v>
      </c>
      <c r="D153" s="237">
        <v>4</v>
      </c>
      <c r="E153" s="237">
        <v>4</v>
      </c>
      <c r="F153" s="237">
        <v>5</v>
      </c>
      <c r="G153" s="238">
        <f t="shared" si="31"/>
        <v>22.5</v>
      </c>
      <c r="H153" s="241">
        <v>5</v>
      </c>
      <c r="I153" s="241">
        <v>5</v>
      </c>
      <c r="J153" s="241">
        <v>5</v>
      </c>
      <c r="K153" s="241">
        <v>5</v>
      </c>
      <c r="L153" s="238">
        <f t="shared" si="39"/>
        <v>5</v>
      </c>
      <c r="M153" s="241">
        <v>4</v>
      </c>
      <c r="N153" s="241">
        <v>3</v>
      </c>
      <c r="O153" s="241">
        <v>4</v>
      </c>
      <c r="P153" s="241">
        <v>5</v>
      </c>
      <c r="Q153" s="238">
        <f t="shared" si="28"/>
        <v>4</v>
      </c>
      <c r="R153" s="237">
        <v>5</v>
      </c>
      <c r="S153" s="237">
        <v>4</v>
      </c>
      <c r="T153" s="237">
        <v>4</v>
      </c>
      <c r="U153" s="237">
        <v>5</v>
      </c>
      <c r="V153" s="238">
        <f t="shared" si="30"/>
        <v>4.5</v>
      </c>
      <c r="W153" s="237">
        <v>5</v>
      </c>
      <c r="X153" s="237">
        <v>4</v>
      </c>
      <c r="Y153" s="237">
        <v>4</v>
      </c>
      <c r="Z153" s="237">
        <v>5</v>
      </c>
      <c r="AA153" s="238">
        <f t="shared" si="29"/>
        <v>4.5</v>
      </c>
      <c r="AB153" s="240">
        <v>5</v>
      </c>
      <c r="AC153" s="240">
        <v>4</v>
      </c>
      <c r="AD153" s="240">
        <v>4</v>
      </c>
      <c r="AE153" s="240">
        <v>5</v>
      </c>
      <c r="AF153" s="238">
        <f t="shared" si="32"/>
        <v>4.5</v>
      </c>
      <c r="AG153" s="238">
        <f t="shared" si="33"/>
        <v>4.5</v>
      </c>
      <c r="AH153" s="238">
        <f t="shared" si="34"/>
        <v>13.5</v>
      </c>
      <c r="AI153" s="237">
        <v>16</v>
      </c>
      <c r="AJ153" s="237">
        <v>5</v>
      </c>
      <c r="AK153" s="237">
        <v>7</v>
      </c>
      <c r="AL153" s="237">
        <v>10</v>
      </c>
      <c r="AM153" s="238">
        <f t="shared" si="35"/>
        <v>34.200000000000003</v>
      </c>
      <c r="AN153" s="237">
        <v>18</v>
      </c>
      <c r="AO153" s="237">
        <v>3</v>
      </c>
      <c r="AP153" s="238">
        <f t="shared" si="36"/>
        <v>8.4</v>
      </c>
      <c r="AQ153" s="237">
        <v>4</v>
      </c>
      <c r="AR153" s="237">
        <v>5</v>
      </c>
      <c r="AS153" s="237">
        <v>7</v>
      </c>
      <c r="AT153" s="238">
        <f t="shared" si="37"/>
        <v>3.2</v>
      </c>
      <c r="AU153" s="238">
        <f t="shared" si="38"/>
        <v>45.800000000000004</v>
      </c>
      <c r="AV153" s="238">
        <f t="shared" si="27"/>
        <v>81.800000000000011</v>
      </c>
    </row>
    <row r="154" spans="1:48" ht="15.75" x14ac:dyDescent="0.25">
      <c r="A154" s="237">
        <v>152</v>
      </c>
      <c r="B154" s="242" t="s">
        <v>2206</v>
      </c>
      <c r="C154" s="237">
        <v>5</v>
      </c>
      <c r="D154" s="237">
        <v>5</v>
      </c>
      <c r="E154" s="237">
        <v>4</v>
      </c>
      <c r="F154" s="237">
        <v>4</v>
      </c>
      <c r="G154" s="238">
        <f t="shared" si="31"/>
        <v>22.5</v>
      </c>
      <c r="H154" s="241">
        <v>5</v>
      </c>
      <c r="I154" s="241">
        <v>5</v>
      </c>
      <c r="J154" s="241">
        <v>3</v>
      </c>
      <c r="K154" s="241">
        <v>3</v>
      </c>
      <c r="L154" s="238">
        <f t="shared" si="39"/>
        <v>4</v>
      </c>
      <c r="M154" s="241">
        <v>5</v>
      </c>
      <c r="N154" s="241">
        <v>3</v>
      </c>
      <c r="O154" s="241">
        <v>4</v>
      </c>
      <c r="P154" s="241">
        <v>4</v>
      </c>
      <c r="Q154" s="238">
        <f t="shared" si="28"/>
        <v>4</v>
      </c>
      <c r="R154" s="237">
        <v>5</v>
      </c>
      <c r="S154" s="237">
        <v>5</v>
      </c>
      <c r="T154" s="237">
        <v>3</v>
      </c>
      <c r="U154" s="237">
        <v>4</v>
      </c>
      <c r="V154" s="238">
        <f t="shared" si="30"/>
        <v>4.25</v>
      </c>
      <c r="W154" s="237">
        <v>5</v>
      </c>
      <c r="X154" s="237">
        <v>5</v>
      </c>
      <c r="Y154" s="237">
        <v>4</v>
      </c>
      <c r="Z154" s="237">
        <v>5</v>
      </c>
      <c r="AA154" s="238">
        <f t="shared" si="29"/>
        <v>4.75</v>
      </c>
      <c r="AB154" s="240">
        <v>5</v>
      </c>
      <c r="AC154" s="240">
        <v>5</v>
      </c>
      <c r="AD154" s="240">
        <v>4</v>
      </c>
      <c r="AE154" s="240">
        <v>5</v>
      </c>
      <c r="AF154" s="238">
        <f t="shared" si="32"/>
        <v>4.75</v>
      </c>
      <c r="AG154" s="238">
        <f t="shared" si="33"/>
        <v>4.3499999999999996</v>
      </c>
      <c r="AH154" s="238">
        <f t="shared" si="34"/>
        <v>13.049999999999999</v>
      </c>
      <c r="AI154" s="237">
        <v>16</v>
      </c>
      <c r="AJ154" s="237">
        <v>3</v>
      </c>
      <c r="AK154" s="237">
        <v>11</v>
      </c>
      <c r="AL154" s="237">
        <v>10</v>
      </c>
      <c r="AM154" s="238">
        <f t="shared" si="35"/>
        <v>36</v>
      </c>
      <c r="AN154" s="237">
        <v>15</v>
      </c>
      <c r="AO154" s="237">
        <v>4</v>
      </c>
      <c r="AP154" s="238">
        <f t="shared" si="36"/>
        <v>7.6000000000000005</v>
      </c>
      <c r="AQ154" s="237">
        <v>2</v>
      </c>
      <c r="AR154" s="237">
        <v>5</v>
      </c>
      <c r="AS154" s="237">
        <v>6</v>
      </c>
      <c r="AT154" s="238">
        <f t="shared" si="37"/>
        <v>2.6</v>
      </c>
      <c r="AU154" s="238">
        <f t="shared" si="38"/>
        <v>46.2</v>
      </c>
      <c r="AV154" s="238">
        <f t="shared" ref="AV154:AV217" si="40">SUM(G154+AH154+AU154)</f>
        <v>81.75</v>
      </c>
    </row>
    <row r="155" spans="1:48" ht="15.75" x14ac:dyDescent="0.25">
      <c r="A155" s="237">
        <v>153</v>
      </c>
      <c r="B155" s="242" t="s">
        <v>2207</v>
      </c>
      <c r="C155" s="237">
        <v>5</v>
      </c>
      <c r="D155" s="237">
        <v>3</v>
      </c>
      <c r="E155" s="237">
        <v>4</v>
      </c>
      <c r="F155" s="237">
        <v>5</v>
      </c>
      <c r="G155" s="238">
        <f t="shared" si="31"/>
        <v>21.25</v>
      </c>
      <c r="H155" s="241">
        <v>4</v>
      </c>
      <c r="I155" s="241">
        <v>3</v>
      </c>
      <c r="J155" s="241">
        <v>3</v>
      </c>
      <c r="K155" s="241">
        <v>4</v>
      </c>
      <c r="L155" s="238">
        <f t="shared" si="39"/>
        <v>3.5</v>
      </c>
      <c r="M155" s="241">
        <v>4</v>
      </c>
      <c r="N155" s="241">
        <v>3</v>
      </c>
      <c r="O155" s="241">
        <v>4</v>
      </c>
      <c r="P155" s="241">
        <v>5</v>
      </c>
      <c r="Q155" s="238">
        <f t="shared" si="28"/>
        <v>4</v>
      </c>
      <c r="R155" s="237">
        <v>4</v>
      </c>
      <c r="S155" s="237">
        <v>2</v>
      </c>
      <c r="T155" s="237">
        <v>3</v>
      </c>
      <c r="U155" s="237">
        <v>5</v>
      </c>
      <c r="V155" s="238">
        <f t="shared" si="30"/>
        <v>3.5</v>
      </c>
      <c r="W155" s="237">
        <v>5</v>
      </c>
      <c r="X155" s="237">
        <v>5</v>
      </c>
      <c r="Y155" s="237">
        <v>5</v>
      </c>
      <c r="Z155" s="237">
        <v>5</v>
      </c>
      <c r="AA155" s="238">
        <f t="shared" si="29"/>
        <v>5</v>
      </c>
      <c r="AB155" s="240">
        <v>5</v>
      </c>
      <c r="AC155" s="240">
        <v>4</v>
      </c>
      <c r="AD155" s="240">
        <v>4</v>
      </c>
      <c r="AE155" s="240">
        <v>5</v>
      </c>
      <c r="AF155" s="238">
        <f t="shared" si="32"/>
        <v>4.5</v>
      </c>
      <c r="AG155" s="238">
        <f t="shared" si="33"/>
        <v>4.0999999999999996</v>
      </c>
      <c r="AH155" s="238">
        <f t="shared" si="34"/>
        <v>12.299999999999999</v>
      </c>
      <c r="AI155" s="237">
        <v>19</v>
      </c>
      <c r="AJ155" s="237">
        <v>2</v>
      </c>
      <c r="AK155" s="237">
        <v>8</v>
      </c>
      <c r="AL155" s="237">
        <v>10</v>
      </c>
      <c r="AM155" s="238">
        <f t="shared" si="35"/>
        <v>35.1</v>
      </c>
      <c r="AN155" s="237">
        <v>17</v>
      </c>
      <c r="AO155" s="237">
        <v>5</v>
      </c>
      <c r="AP155" s="238">
        <f t="shared" si="36"/>
        <v>8.8000000000000007</v>
      </c>
      <c r="AQ155" s="237">
        <v>6</v>
      </c>
      <c r="AR155" s="237">
        <v>7</v>
      </c>
      <c r="AS155" s="237">
        <v>8</v>
      </c>
      <c r="AT155" s="238">
        <f t="shared" si="37"/>
        <v>4.2</v>
      </c>
      <c r="AU155" s="238">
        <f t="shared" si="38"/>
        <v>48.100000000000009</v>
      </c>
      <c r="AV155" s="238">
        <f t="shared" si="40"/>
        <v>81.650000000000006</v>
      </c>
    </row>
    <row r="156" spans="1:48" ht="15.75" x14ac:dyDescent="0.25">
      <c r="A156" s="237">
        <v>154</v>
      </c>
      <c r="B156" s="242" t="s">
        <v>2208</v>
      </c>
      <c r="C156" s="237">
        <v>4</v>
      </c>
      <c r="D156" s="237">
        <v>4</v>
      </c>
      <c r="E156" s="237">
        <v>4</v>
      </c>
      <c r="F156" s="237">
        <v>5</v>
      </c>
      <c r="G156" s="238">
        <f t="shared" si="31"/>
        <v>21.25</v>
      </c>
      <c r="H156" s="239">
        <v>4</v>
      </c>
      <c r="I156" s="239">
        <v>3</v>
      </c>
      <c r="J156" s="239">
        <v>4</v>
      </c>
      <c r="K156" s="239">
        <v>5</v>
      </c>
      <c r="L156" s="238">
        <f t="shared" si="39"/>
        <v>4</v>
      </c>
      <c r="M156" s="239">
        <v>5</v>
      </c>
      <c r="N156" s="239">
        <v>4</v>
      </c>
      <c r="O156" s="239">
        <v>4</v>
      </c>
      <c r="P156" s="239">
        <v>5</v>
      </c>
      <c r="Q156" s="238">
        <f t="shared" si="28"/>
        <v>4.5</v>
      </c>
      <c r="R156" s="237">
        <v>3</v>
      </c>
      <c r="S156" s="237">
        <v>2</v>
      </c>
      <c r="T156" s="237">
        <v>4</v>
      </c>
      <c r="U156" s="237">
        <v>2</v>
      </c>
      <c r="V156" s="238">
        <f t="shared" si="30"/>
        <v>2.75</v>
      </c>
      <c r="W156" s="237">
        <v>3</v>
      </c>
      <c r="X156" s="237">
        <v>4</v>
      </c>
      <c r="Y156" s="237">
        <v>4</v>
      </c>
      <c r="Z156" s="237">
        <v>5</v>
      </c>
      <c r="AA156" s="238">
        <f t="shared" si="29"/>
        <v>4</v>
      </c>
      <c r="AB156" s="240">
        <v>5</v>
      </c>
      <c r="AC156" s="240">
        <v>4</v>
      </c>
      <c r="AD156" s="240">
        <v>5</v>
      </c>
      <c r="AE156" s="240">
        <v>5</v>
      </c>
      <c r="AF156" s="238">
        <f t="shared" si="32"/>
        <v>4.75</v>
      </c>
      <c r="AG156" s="238">
        <f t="shared" si="33"/>
        <v>4</v>
      </c>
      <c r="AH156" s="238">
        <f t="shared" si="34"/>
        <v>12</v>
      </c>
      <c r="AI156" s="237">
        <v>15</v>
      </c>
      <c r="AJ156" s="237">
        <v>4</v>
      </c>
      <c r="AK156" s="237">
        <v>12</v>
      </c>
      <c r="AL156" s="237">
        <v>10</v>
      </c>
      <c r="AM156" s="238">
        <f t="shared" si="35"/>
        <v>36.9</v>
      </c>
      <c r="AN156" s="237">
        <v>14</v>
      </c>
      <c r="AO156" s="237">
        <v>5</v>
      </c>
      <c r="AP156" s="238">
        <f t="shared" si="36"/>
        <v>7.6000000000000005</v>
      </c>
      <c r="AQ156" s="237">
        <v>9</v>
      </c>
      <c r="AR156" s="237">
        <v>7</v>
      </c>
      <c r="AS156" s="237">
        <v>3</v>
      </c>
      <c r="AT156" s="238">
        <f t="shared" si="37"/>
        <v>3.8000000000000003</v>
      </c>
      <c r="AU156" s="238">
        <f t="shared" si="38"/>
        <v>48.3</v>
      </c>
      <c r="AV156" s="238">
        <f t="shared" si="40"/>
        <v>81.55</v>
      </c>
    </row>
    <row r="157" spans="1:48" ht="15.75" x14ac:dyDescent="0.25">
      <c r="A157" s="237">
        <v>155</v>
      </c>
      <c r="B157" s="242" t="s">
        <v>2209</v>
      </c>
      <c r="C157" s="237">
        <v>4</v>
      </c>
      <c r="D157" s="237">
        <v>5</v>
      </c>
      <c r="E157" s="237">
        <v>5</v>
      </c>
      <c r="F157" s="237">
        <v>4</v>
      </c>
      <c r="G157" s="238">
        <f t="shared" si="31"/>
        <v>22.5</v>
      </c>
      <c r="H157" s="241">
        <v>4</v>
      </c>
      <c r="I157" s="241">
        <v>5</v>
      </c>
      <c r="J157" s="241">
        <v>5</v>
      </c>
      <c r="K157" s="241">
        <v>5</v>
      </c>
      <c r="L157" s="238">
        <f t="shared" si="39"/>
        <v>4.75</v>
      </c>
      <c r="M157" s="241">
        <v>4</v>
      </c>
      <c r="N157" s="241">
        <v>4</v>
      </c>
      <c r="O157" s="241">
        <v>5</v>
      </c>
      <c r="P157" s="241">
        <v>4</v>
      </c>
      <c r="Q157" s="238">
        <f t="shared" si="28"/>
        <v>4.25</v>
      </c>
      <c r="R157" s="237">
        <v>3</v>
      </c>
      <c r="S157" s="237">
        <v>5</v>
      </c>
      <c r="T157" s="237">
        <v>3</v>
      </c>
      <c r="U157" s="237">
        <v>4</v>
      </c>
      <c r="V157" s="238">
        <f t="shared" si="30"/>
        <v>3.75</v>
      </c>
      <c r="W157" s="237">
        <v>5</v>
      </c>
      <c r="X157" s="237">
        <v>5</v>
      </c>
      <c r="Y157" s="237">
        <v>5</v>
      </c>
      <c r="Z157" s="237">
        <v>4</v>
      </c>
      <c r="AA157" s="238">
        <f t="shared" si="29"/>
        <v>4.75</v>
      </c>
      <c r="AB157" s="240">
        <v>5</v>
      </c>
      <c r="AC157" s="240">
        <v>5</v>
      </c>
      <c r="AD157" s="240">
        <v>5</v>
      </c>
      <c r="AE157" s="240">
        <v>4</v>
      </c>
      <c r="AF157" s="238">
        <f t="shared" si="32"/>
        <v>4.75</v>
      </c>
      <c r="AG157" s="238">
        <f t="shared" si="33"/>
        <v>4.45</v>
      </c>
      <c r="AH157" s="238">
        <f t="shared" si="34"/>
        <v>13.350000000000001</v>
      </c>
      <c r="AI157" s="237">
        <v>15</v>
      </c>
      <c r="AJ157" s="237">
        <v>4</v>
      </c>
      <c r="AK157" s="237">
        <v>7</v>
      </c>
      <c r="AL157" s="237">
        <v>10</v>
      </c>
      <c r="AM157" s="238">
        <f t="shared" si="35"/>
        <v>32.4</v>
      </c>
      <c r="AN157" s="237">
        <v>18</v>
      </c>
      <c r="AO157" s="237">
        <v>5</v>
      </c>
      <c r="AP157" s="238">
        <f t="shared" si="36"/>
        <v>9.2000000000000011</v>
      </c>
      <c r="AQ157" s="237">
        <v>7</v>
      </c>
      <c r="AR157" s="237">
        <v>6</v>
      </c>
      <c r="AS157" s="237">
        <v>7</v>
      </c>
      <c r="AT157" s="238">
        <f t="shared" si="37"/>
        <v>4</v>
      </c>
      <c r="AU157" s="238">
        <f t="shared" si="38"/>
        <v>45.6</v>
      </c>
      <c r="AV157" s="238">
        <f t="shared" si="40"/>
        <v>81.45</v>
      </c>
    </row>
    <row r="158" spans="1:48" ht="15.75" x14ac:dyDescent="0.25">
      <c r="A158" s="237">
        <v>156</v>
      </c>
      <c r="B158" s="242" t="s">
        <v>2210</v>
      </c>
      <c r="C158" s="237">
        <v>4</v>
      </c>
      <c r="D158" s="237">
        <v>4</v>
      </c>
      <c r="E158" s="237">
        <v>5</v>
      </c>
      <c r="F158" s="237">
        <v>5</v>
      </c>
      <c r="G158" s="238">
        <f t="shared" si="31"/>
        <v>22.5</v>
      </c>
      <c r="H158" s="241">
        <v>4</v>
      </c>
      <c r="I158" s="241">
        <v>4</v>
      </c>
      <c r="J158" s="241">
        <v>5</v>
      </c>
      <c r="K158" s="241">
        <v>5</v>
      </c>
      <c r="L158" s="238">
        <f t="shared" si="39"/>
        <v>4.5</v>
      </c>
      <c r="M158" s="241">
        <v>4</v>
      </c>
      <c r="N158" s="241">
        <v>3</v>
      </c>
      <c r="O158" s="241">
        <v>5</v>
      </c>
      <c r="P158" s="241">
        <v>5</v>
      </c>
      <c r="Q158" s="238">
        <f t="shared" si="28"/>
        <v>4.25</v>
      </c>
      <c r="R158" s="237">
        <v>4</v>
      </c>
      <c r="S158" s="237">
        <v>5</v>
      </c>
      <c r="T158" s="237">
        <v>5</v>
      </c>
      <c r="U158" s="237">
        <v>5</v>
      </c>
      <c r="V158" s="238">
        <f t="shared" si="30"/>
        <v>4.75</v>
      </c>
      <c r="W158" s="237">
        <v>2</v>
      </c>
      <c r="X158" s="237">
        <v>3</v>
      </c>
      <c r="Y158" s="237">
        <v>5</v>
      </c>
      <c r="Z158" s="237">
        <v>5</v>
      </c>
      <c r="AA158" s="238">
        <f t="shared" si="29"/>
        <v>3.75</v>
      </c>
      <c r="AB158" s="240">
        <v>4</v>
      </c>
      <c r="AC158" s="240">
        <v>4</v>
      </c>
      <c r="AD158" s="240">
        <v>5</v>
      </c>
      <c r="AE158" s="240">
        <v>5</v>
      </c>
      <c r="AF158" s="238">
        <f t="shared" si="32"/>
        <v>4.5</v>
      </c>
      <c r="AG158" s="238">
        <f t="shared" si="33"/>
        <v>4.3499999999999996</v>
      </c>
      <c r="AH158" s="238">
        <f t="shared" si="34"/>
        <v>13.049999999999999</v>
      </c>
      <c r="AI158" s="237">
        <v>15</v>
      </c>
      <c r="AJ158" s="237">
        <v>5</v>
      </c>
      <c r="AK158" s="237">
        <v>11</v>
      </c>
      <c r="AL158" s="237">
        <v>6</v>
      </c>
      <c r="AM158" s="238">
        <f t="shared" si="35"/>
        <v>33.300000000000004</v>
      </c>
      <c r="AN158" s="237">
        <v>18</v>
      </c>
      <c r="AO158" s="237">
        <v>4</v>
      </c>
      <c r="AP158" s="238">
        <f t="shared" si="36"/>
        <v>8.8000000000000007</v>
      </c>
      <c r="AQ158" s="237">
        <v>7</v>
      </c>
      <c r="AR158" s="237">
        <v>6</v>
      </c>
      <c r="AS158" s="237">
        <v>6</v>
      </c>
      <c r="AT158" s="238">
        <f t="shared" si="37"/>
        <v>3.8000000000000003</v>
      </c>
      <c r="AU158" s="238">
        <f t="shared" si="38"/>
        <v>45.900000000000006</v>
      </c>
      <c r="AV158" s="238">
        <f t="shared" si="40"/>
        <v>81.45</v>
      </c>
    </row>
    <row r="159" spans="1:48" ht="15.75" x14ac:dyDescent="0.25">
      <c r="A159" s="237">
        <v>157</v>
      </c>
      <c r="B159" s="242" t="s">
        <v>2211</v>
      </c>
      <c r="C159" s="237">
        <v>5</v>
      </c>
      <c r="D159" s="237">
        <v>5</v>
      </c>
      <c r="E159" s="237">
        <v>5</v>
      </c>
      <c r="F159" s="237">
        <v>5</v>
      </c>
      <c r="G159" s="238">
        <f t="shared" si="31"/>
        <v>25</v>
      </c>
      <c r="H159" s="239">
        <v>5</v>
      </c>
      <c r="I159" s="239">
        <v>5</v>
      </c>
      <c r="J159" s="239">
        <v>3</v>
      </c>
      <c r="K159" s="239">
        <v>3</v>
      </c>
      <c r="L159" s="238">
        <f t="shared" si="39"/>
        <v>4</v>
      </c>
      <c r="M159" s="239">
        <v>5</v>
      </c>
      <c r="N159" s="239">
        <v>4</v>
      </c>
      <c r="O159" s="239">
        <v>5</v>
      </c>
      <c r="P159" s="239">
        <v>5</v>
      </c>
      <c r="Q159" s="238">
        <f t="shared" si="28"/>
        <v>4.75</v>
      </c>
      <c r="R159" s="237">
        <v>5</v>
      </c>
      <c r="S159" s="237">
        <v>4</v>
      </c>
      <c r="T159" s="237">
        <v>4</v>
      </c>
      <c r="U159" s="237">
        <v>5</v>
      </c>
      <c r="V159" s="238">
        <f t="shared" si="30"/>
        <v>4.5</v>
      </c>
      <c r="W159" s="237">
        <v>5</v>
      </c>
      <c r="X159" s="237">
        <v>5</v>
      </c>
      <c r="Y159" s="237">
        <v>5</v>
      </c>
      <c r="Z159" s="237">
        <v>5</v>
      </c>
      <c r="AA159" s="238">
        <f t="shared" si="29"/>
        <v>5</v>
      </c>
      <c r="AB159" s="240">
        <v>5</v>
      </c>
      <c r="AC159" s="240">
        <v>5</v>
      </c>
      <c r="AD159" s="240">
        <v>5</v>
      </c>
      <c r="AE159" s="240">
        <v>5</v>
      </c>
      <c r="AF159" s="238">
        <f t="shared" si="32"/>
        <v>5</v>
      </c>
      <c r="AG159" s="238">
        <f t="shared" si="33"/>
        <v>4.6500000000000004</v>
      </c>
      <c r="AH159" s="238">
        <f t="shared" si="34"/>
        <v>13.950000000000001</v>
      </c>
      <c r="AI159" s="237">
        <v>16</v>
      </c>
      <c r="AJ159" s="237">
        <v>5</v>
      </c>
      <c r="AK159" s="237">
        <v>9</v>
      </c>
      <c r="AL159" s="237">
        <v>5</v>
      </c>
      <c r="AM159" s="238">
        <f t="shared" si="35"/>
        <v>31.5</v>
      </c>
      <c r="AN159" s="237">
        <v>14</v>
      </c>
      <c r="AO159" s="237">
        <v>5</v>
      </c>
      <c r="AP159" s="238">
        <f t="shared" si="36"/>
        <v>7.6000000000000005</v>
      </c>
      <c r="AQ159" s="237">
        <v>7</v>
      </c>
      <c r="AR159" s="237">
        <v>5</v>
      </c>
      <c r="AS159" s="237">
        <v>5</v>
      </c>
      <c r="AT159" s="238">
        <f t="shared" si="37"/>
        <v>3.4000000000000004</v>
      </c>
      <c r="AU159" s="238">
        <f t="shared" si="38"/>
        <v>42.5</v>
      </c>
      <c r="AV159" s="238">
        <f t="shared" si="40"/>
        <v>81.45</v>
      </c>
    </row>
    <row r="160" spans="1:48" ht="15.75" x14ac:dyDescent="0.25">
      <c r="A160" s="237">
        <v>158</v>
      </c>
      <c r="B160" s="242" t="s">
        <v>2212</v>
      </c>
      <c r="C160" s="237">
        <v>5</v>
      </c>
      <c r="D160" s="237">
        <v>5</v>
      </c>
      <c r="E160" s="237">
        <v>5</v>
      </c>
      <c r="F160" s="237">
        <v>5</v>
      </c>
      <c r="G160" s="238">
        <f t="shared" si="31"/>
        <v>25</v>
      </c>
      <c r="H160" s="239">
        <v>5</v>
      </c>
      <c r="I160" s="239">
        <v>5</v>
      </c>
      <c r="J160" s="239">
        <v>5</v>
      </c>
      <c r="K160" s="239">
        <v>5</v>
      </c>
      <c r="L160" s="238">
        <f t="shared" si="39"/>
        <v>5</v>
      </c>
      <c r="M160" s="239">
        <v>4</v>
      </c>
      <c r="N160" s="239">
        <v>4</v>
      </c>
      <c r="O160" s="239">
        <v>4</v>
      </c>
      <c r="P160" s="239">
        <v>5</v>
      </c>
      <c r="Q160" s="238">
        <f t="shared" si="28"/>
        <v>4.25</v>
      </c>
      <c r="R160" s="237">
        <v>5</v>
      </c>
      <c r="S160" s="237">
        <v>5</v>
      </c>
      <c r="T160" s="237">
        <v>5</v>
      </c>
      <c r="U160" s="237">
        <v>5</v>
      </c>
      <c r="V160" s="238">
        <f t="shared" si="30"/>
        <v>5</v>
      </c>
      <c r="W160" s="237">
        <v>4</v>
      </c>
      <c r="X160" s="237">
        <v>5</v>
      </c>
      <c r="Y160" s="237">
        <v>5</v>
      </c>
      <c r="Z160" s="237">
        <v>5</v>
      </c>
      <c r="AA160" s="238">
        <f t="shared" si="29"/>
        <v>4.75</v>
      </c>
      <c r="AB160" s="240">
        <v>4</v>
      </c>
      <c r="AC160" s="240">
        <v>5</v>
      </c>
      <c r="AD160" s="240">
        <v>5</v>
      </c>
      <c r="AE160" s="240">
        <v>5</v>
      </c>
      <c r="AF160" s="238">
        <f t="shared" si="32"/>
        <v>4.75</v>
      </c>
      <c r="AG160" s="238">
        <f t="shared" si="33"/>
        <v>4.75</v>
      </c>
      <c r="AH160" s="238">
        <f t="shared" si="34"/>
        <v>14.25</v>
      </c>
      <c r="AI160" s="237">
        <v>15</v>
      </c>
      <c r="AJ160" s="237">
        <v>3</v>
      </c>
      <c r="AK160" s="237">
        <v>10</v>
      </c>
      <c r="AL160" s="237">
        <v>5</v>
      </c>
      <c r="AM160" s="238">
        <f t="shared" si="35"/>
        <v>29.7</v>
      </c>
      <c r="AN160" s="237">
        <v>17</v>
      </c>
      <c r="AO160" s="237">
        <v>5</v>
      </c>
      <c r="AP160" s="238">
        <f t="shared" si="36"/>
        <v>8.8000000000000007</v>
      </c>
      <c r="AQ160" s="237">
        <v>6</v>
      </c>
      <c r="AR160" s="237">
        <v>8</v>
      </c>
      <c r="AS160" s="237">
        <v>4</v>
      </c>
      <c r="AT160" s="238">
        <f t="shared" si="37"/>
        <v>3.6</v>
      </c>
      <c r="AU160" s="238">
        <f t="shared" si="38"/>
        <v>42.1</v>
      </c>
      <c r="AV160" s="238">
        <f t="shared" si="40"/>
        <v>81.349999999999994</v>
      </c>
    </row>
    <row r="161" spans="1:48" ht="15.75" x14ac:dyDescent="0.25">
      <c r="A161" s="237">
        <v>159</v>
      </c>
      <c r="B161" s="242" t="s">
        <v>2213</v>
      </c>
      <c r="C161" s="237">
        <v>5</v>
      </c>
      <c r="D161" s="237">
        <v>5</v>
      </c>
      <c r="E161" s="237">
        <v>4</v>
      </c>
      <c r="F161" s="237">
        <v>5</v>
      </c>
      <c r="G161" s="238">
        <f t="shared" si="31"/>
        <v>23.75</v>
      </c>
      <c r="H161" s="239">
        <v>5</v>
      </c>
      <c r="I161" s="239">
        <v>5</v>
      </c>
      <c r="J161" s="239">
        <v>4</v>
      </c>
      <c r="K161" s="239">
        <v>4</v>
      </c>
      <c r="L161" s="238">
        <f t="shared" si="39"/>
        <v>4.5</v>
      </c>
      <c r="M161" s="239">
        <v>5</v>
      </c>
      <c r="N161" s="239">
        <v>5</v>
      </c>
      <c r="O161" s="239">
        <v>5</v>
      </c>
      <c r="P161" s="239">
        <v>5</v>
      </c>
      <c r="Q161" s="238">
        <f t="shared" si="28"/>
        <v>5</v>
      </c>
      <c r="R161" s="237">
        <v>5</v>
      </c>
      <c r="S161" s="237">
        <v>5</v>
      </c>
      <c r="T161" s="237">
        <v>5</v>
      </c>
      <c r="U161" s="237">
        <v>5</v>
      </c>
      <c r="V161" s="238">
        <f t="shared" si="30"/>
        <v>5</v>
      </c>
      <c r="W161" s="237">
        <v>5</v>
      </c>
      <c r="X161" s="237">
        <v>5</v>
      </c>
      <c r="Y161" s="237">
        <v>4</v>
      </c>
      <c r="Z161" s="237">
        <v>5</v>
      </c>
      <c r="AA161" s="238">
        <f t="shared" si="29"/>
        <v>4.75</v>
      </c>
      <c r="AB161" s="240">
        <v>5</v>
      </c>
      <c r="AC161" s="240">
        <v>5</v>
      </c>
      <c r="AD161" s="240">
        <v>5</v>
      </c>
      <c r="AE161" s="240">
        <v>4</v>
      </c>
      <c r="AF161" s="238">
        <f t="shared" si="32"/>
        <v>4.75</v>
      </c>
      <c r="AG161" s="238">
        <f t="shared" si="33"/>
        <v>4.8</v>
      </c>
      <c r="AH161" s="238">
        <f t="shared" si="34"/>
        <v>14.399999999999999</v>
      </c>
      <c r="AI161" s="237">
        <v>16</v>
      </c>
      <c r="AJ161" s="237">
        <v>4</v>
      </c>
      <c r="AK161" s="237">
        <v>9</v>
      </c>
      <c r="AL161" s="237">
        <v>7</v>
      </c>
      <c r="AM161" s="238">
        <f t="shared" si="35"/>
        <v>32.4</v>
      </c>
      <c r="AN161" s="237">
        <v>12</v>
      </c>
      <c r="AO161" s="237">
        <v>4</v>
      </c>
      <c r="AP161" s="238">
        <f t="shared" si="36"/>
        <v>6.4</v>
      </c>
      <c r="AQ161" s="237">
        <v>6</v>
      </c>
      <c r="AR161" s="237">
        <v>7</v>
      </c>
      <c r="AS161" s="237">
        <v>7</v>
      </c>
      <c r="AT161" s="238">
        <f t="shared" si="37"/>
        <v>4</v>
      </c>
      <c r="AU161" s="238">
        <f t="shared" si="38"/>
        <v>42.8</v>
      </c>
      <c r="AV161" s="238">
        <f t="shared" si="40"/>
        <v>80.949999999999989</v>
      </c>
    </row>
    <row r="162" spans="1:48" ht="15.75" x14ac:dyDescent="0.25">
      <c r="A162" s="237">
        <v>160</v>
      </c>
      <c r="B162" s="242" t="s">
        <v>2214</v>
      </c>
      <c r="C162" s="237">
        <v>5</v>
      </c>
      <c r="D162" s="237">
        <v>5</v>
      </c>
      <c r="E162" s="237">
        <v>5</v>
      </c>
      <c r="F162" s="237">
        <v>4</v>
      </c>
      <c r="G162" s="238">
        <f t="shared" si="31"/>
        <v>23.75</v>
      </c>
      <c r="H162" s="239">
        <v>5</v>
      </c>
      <c r="I162" s="239">
        <v>5</v>
      </c>
      <c r="J162" s="239">
        <v>5</v>
      </c>
      <c r="K162" s="239">
        <v>5</v>
      </c>
      <c r="L162" s="238">
        <f t="shared" si="39"/>
        <v>5</v>
      </c>
      <c r="M162" s="239">
        <v>5</v>
      </c>
      <c r="N162" s="239">
        <v>4</v>
      </c>
      <c r="O162" s="239">
        <v>4</v>
      </c>
      <c r="P162" s="239">
        <v>4</v>
      </c>
      <c r="Q162" s="238">
        <f t="shared" si="28"/>
        <v>4.25</v>
      </c>
      <c r="R162" s="237">
        <v>5</v>
      </c>
      <c r="S162" s="237">
        <v>5</v>
      </c>
      <c r="T162" s="237">
        <v>5</v>
      </c>
      <c r="U162" s="237">
        <v>5</v>
      </c>
      <c r="V162" s="238">
        <f t="shared" si="30"/>
        <v>5</v>
      </c>
      <c r="W162" s="237">
        <v>5</v>
      </c>
      <c r="X162" s="237">
        <v>5</v>
      </c>
      <c r="Y162" s="237">
        <v>5</v>
      </c>
      <c r="Z162" s="237">
        <v>5</v>
      </c>
      <c r="AA162" s="238">
        <f t="shared" si="29"/>
        <v>5</v>
      </c>
      <c r="AB162" s="240">
        <v>5</v>
      </c>
      <c r="AC162" s="240">
        <v>5</v>
      </c>
      <c r="AD162" s="240">
        <v>5</v>
      </c>
      <c r="AE162" s="240">
        <v>5</v>
      </c>
      <c r="AF162" s="238">
        <f t="shared" si="32"/>
        <v>5</v>
      </c>
      <c r="AG162" s="238">
        <f t="shared" si="33"/>
        <v>4.8499999999999996</v>
      </c>
      <c r="AH162" s="238">
        <f t="shared" si="34"/>
        <v>14.549999999999999</v>
      </c>
      <c r="AI162" s="237">
        <v>14</v>
      </c>
      <c r="AJ162" s="237">
        <v>3</v>
      </c>
      <c r="AK162" s="237">
        <v>10</v>
      </c>
      <c r="AL162" s="237">
        <v>9</v>
      </c>
      <c r="AM162" s="238">
        <f t="shared" si="35"/>
        <v>32.4</v>
      </c>
      <c r="AN162" s="237">
        <v>12</v>
      </c>
      <c r="AO162" s="237">
        <v>5</v>
      </c>
      <c r="AP162" s="238">
        <f t="shared" si="36"/>
        <v>6.8000000000000007</v>
      </c>
      <c r="AQ162" s="237">
        <v>5</v>
      </c>
      <c r="AR162" s="237">
        <v>6</v>
      </c>
      <c r="AS162" s="237">
        <v>6</v>
      </c>
      <c r="AT162" s="238">
        <f t="shared" si="37"/>
        <v>3.4000000000000004</v>
      </c>
      <c r="AU162" s="238">
        <f t="shared" si="38"/>
        <v>42.6</v>
      </c>
      <c r="AV162" s="238">
        <f t="shared" si="40"/>
        <v>80.900000000000006</v>
      </c>
    </row>
    <row r="163" spans="1:48" ht="15.75" x14ac:dyDescent="0.25">
      <c r="A163" s="237">
        <v>161</v>
      </c>
      <c r="B163" s="242" t="s">
        <v>2215</v>
      </c>
      <c r="C163" s="237">
        <v>5</v>
      </c>
      <c r="D163" s="237">
        <v>5</v>
      </c>
      <c r="E163" s="237">
        <v>5</v>
      </c>
      <c r="F163" s="237">
        <v>5</v>
      </c>
      <c r="G163" s="238">
        <f t="shared" si="31"/>
        <v>25</v>
      </c>
      <c r="H163" s="241">
        <v>5</v>
      </c>
      <c r="I163" s="241">
        <v>5</v>
      </c>
      <c r="J163" s="241">
        <v>5</v>
      </c>
      <c r="K163" s="241">
        <v>5</v>
      </c>
      <c r="L163" s="238">
        <f t="shared" si="39"/>
        <v>5</v>
      </c>
      <c r="M163" s="241">
        <v>5</v>
      </c>
      <c r="N163" s="241">
        <v>5</v>
      </c>
      <c r="O163" s="241">
        <v>5</v>
      </c>
      <c r="P163" s="241">
        <v>5</v>
      </c>
      <c r="Q163" s="238">
        <f t="shared" si="28"/>
        <v>5</v>
      </c>
      <c r="R163" s="237">
        <v>5</v>
      </c>
      <c r="S163" s="237">
        <v>5</v>
      </c>
      <c r="T163" s="237">
        <v>5</v>
      </c>
      <c r="U163" s="237">
        <v>5</v>
      </c>
      <c r="V163" s="238">
        <f t="shared" si="30"/>
        <v>5</v>
      </c>
      <c r="W163" s="237">
        <v>5</v>
      </c>
      <c r="X163" s="237">
        <v>5</v>
      </c>
      <c r="Y163" s="237">
        <v>5</v>
      </c>
      <c r="Z163" s="237">
        <v>5</v>
      </c>
      <c r="AA163" s="238">
        <f t="shared" si="29"/>
        <v>5</v>
      </c>
      <c r="AB163" s="240">
        <v>5</v>
      </c>
      <c r="AC163" s="240">
        <v>5</v>
      </c>
      <c r="AD163" s="240">
        <v>5</v>
      </c>
      <c r="AE163" s="240">
        <v>5</v>
      </c>
      <c r="AF163" s="238">
        <f t="shared" si="32"/>
        <v>5</v>
      </c>
      <c r="AG163" s="238">
        <f t="shared" si="33"/>
        <v>5</v>
      </c>
      <c r="AH163" s="238">
        <f t="shared" si="34"/>
        <v>15</v>
      </c>
      <c r="AI163" s="237">
        <v>15</v>
      </c>
      <c r="AJ163" s="237">
        <v>5</v>
      </c>
      <c r="AK163" s="237">
        <v>7</v>
      </c>
      <c r="AL163" s="237">
        <v>9</v>
      </c>
      <c r="AM163" s="238">
        <f t="shared" si="35"/>
        <v>32.4</v>
      </c>
      <c r="AN163" s="237">
        <v>10</v>
      </c>
      <c r="AO163" s="237">
        <v>4</v>
      </c>
      <c r="AP163" s="238">
        <f t="shared" si="36"/>
        <v>5.6000000000000005</v>
      </c>
      <c r="AQ163" s="237">
        <v>5</v>
      </c>
      <c r="AR163" s="237">
        <v>6</v>
      </c>
      <c r="AS163" s="237">
        <v>3</v>
      </c>
      <c r="AT163" s="238">
        <f t="shared" si="37"/>
        <v>2.8000000000000003</v>
      </c>
      <c r="AU163" s="238">
        <f t="shared" si="38"/>
        <v>40.799999999999997</v>
      </c>
      <c r="AV163" s="238">
        <f t="shared" si="40"/>
        <v>80.8</v>
      </c>
    </row>
    <row r="164" spans="1:48" ht="15.75" x14ac:dyDescent="0.25">
      <c r="A164" s="237">
        <v>162</v>
      </c>
      <c r="B164" s="242" t="s">
        <v>2216</v>
      </c>
      <c r="C164" s="237">
        <v>4</v>
      </c>
      <c r="D164" s="237">
        <v>4</v>
      </c>
      <c r="E164" s="237">
        <v>4</v>
      </c>
      <c r="F164" s="237">
        <v>5</v>
      </c>
      <c r="G164" s="238">
        <f t="shared" si="31"/>
        <v>21.25</v>
      </c>
      <c r="H164" s="239">
        <v>4</v>
      </c>
      <c r="I164" s="239">
        <v>3</v>
      </c>
      <c r="J164" s="239">
        <v>4</v>
      </c>
      <c r="K164" s="239">
        <v>4</v>
      </c>
      <c r="L164" s="238">
        <f t="shared" si="39"/>
        <v>3.75</v>
      </c>
      <c r="M164" s="239">
        <v>5</v>
      </c>
      <c r="N164" s="239">
        <v>5</v>
      </c>
      <c r="O164" s="239">
        <v>5</v>
      </c>
      <c r="P164" s="239">
        <v>5</v>
      </c>
      <c r="Q164" s="238">
        <f t="shared" si="28"/>
        <v>5</v>
      </c>
      <c r="R164" s="237">
        <v>5</v>
      </c>
      <c r="S164" s="237">
        <v>4</v>
      </c>
      <c r="T164" s="237">
        <v>4</v>
      </c>
      <c r="U164" s="237">
        <v>5</v>
      </c>
      <c r="V164" s="238">
        <f t="shared" si="30"/>
        <v>4.5</v>
      </c>
      <c r="W164" s="237">
        <v>2</v>
      </c>
      <c r="X164" s="237">
        <v>3</v>
      </c>
      <c r="Y164" s="237">
        <v>5</v>
      </c>
      <c r="Z164" s="237">
        <v>4</v>
      </c>
      <c r="AA164" s="238">
        <f t="shared" si="29"/>
        <v>3.5</v>
      </c>
      <c r="AB164" s="240">
        <v>4</v>
      </c>
      <c r="AC164" s="240">
        <v>4</v>
      </c>
      <c r="AD164" s="240">
        <v>4</v>
      </c>
      <c r="AE164" s="240">
        <v>5</v>
      </c>
      <c r="AF164" s="238">
        <f t="shared" si="32"/>
        <v>4.25</v>
      </c>
      <c r="AG164" s="238">
        <f t="shared" si="33"/>
        <v>4.2</v>
      </c>
      <c r="AH164" s="238">
        <f t="shared" si="34"/>
        <v>12.600000000000001</v>
      </c>
      <c r="AI164" s="237">
        <v>13</v>
      </c>
      <c r="AJ164" s="237">
        <v>4</v>
      </c>
      <c r="AK164" s="237">
        <v>11</v>
      </c>
      <c r="AL164" s="237">
        <v>11</v>
      </c>
      <c r="AM164" s="238">
        <f t="shared" si="35"/>
        <v>35.1</v>
      </c>
      <c r="AN164" s="237">
        <v>16</v>
      </c>
      <c r="AO164" s="237">
        <v>5</v>
      </c>
      <c r="AP164" s="238">
        <f t="shared" si="36"/>
        <v>8.4</v>
      </c>
      <c r="AQ164" s="237">
        <v>7</v>
      </c>
      <c r="AR164" s="237">
        <v>5</v>
      </c>
      <c r="AS164" s="237">
        <v>5</v>
      </c>
      <c r="AT164" s="238">
        <f t="shared" si="37"/>
        <v>3.4000000000000004</v>
      </c>
      <c r="AU164" s="238">
        <f t="shared" si="38"/>
        <v>46.9</v>
      </c>
      <c r="AV164" s="238">
        <f t="shared" si="40"/>
        <v>80.75</v>
      </c>
    </row>
    <row r="165" spans="1:48" ht="15.75" x14ac:dyDescent="0.25">
      <c r="A165" s="237">
        <v>163</v>
      </c>
      <c r="B165" s="242" t="s">
        <v>2217</v>
      </c>
      <c r="C165" s="237">
        <v>5</v>
      </c>
      <c r="D165" s="237">
        <v>5</v>
      </c>
      <c r="E165" s="237">
        <v>5</v>
      </c>
      <c r="F165" s="237">
        <v>4</v>
      </c>
      <c r="G165" s="238">
        <f t="shared" si="31"/>
        <v>23.75</v>
      </c>
      <c r="H165" s="239">
        <v>5</v>
      </c>
      <c r="I165" s="239">
        <v>5</v>
      </c>
      <c r="J165" s="239">
        <v>5</v>
      </c>
      <c r="K165" s="239">
        <v>5</v>
      </c>
      <c r="L165" s="238">
        <f t="shared" si="39"/>
        <v>5</v>
      </c>
      <c r="M165" s="239">
        <v>5</v>
      </c>
      <c r="N165" s="239">
        <v>5</v>
      </c>
      <c r="O165" s="239">
        <v>5</v>
      </c>
      <c r="P165" s="239">
        <v>4</v>
      </c>
      <c r="Q165" s="238">
        <f t="shared" si="28"/>
        <v>4.75</v>
      </c>
      <c r="R165" s="237">
        <v>5</v>
      </c>
      <c r="S165" s="237">
        <v>3</v>
      </c>
      <c r="T165" s="237">
        <v>5</v>
      </c>
      <c r="U165" s="237">
        <v>5</v>
      </c>
      <c r="V165" s="238">
        <f t="shared" si="30"/>
        <v>4.5</v>
      </c>
      <c r="W165" s="237">
        <v>4</v>
      </c>
      <c r="X165" s="237">
        <v>4</v>
      </c>
      <c r="Y165" s="237">
        <v>4</v>
      </c>
      <c r="Z165" s="237">
        <v>5</v>
      </c>
      <c r="AA165" s="238">
        <f t="shared" si="29"/>
        <v>4.25</v>
      </c>
      <c r="AB165" s="240">
        <v>5</v>
      </c>
      <c r="AC165" s="240">
        <v>5</v>
      </c>
      <c r="AD165" s="240">
        <v>5</v>
      </c>
      <c r="AE165" s="240">
        <v>5</v>
      </c>
      <c r="AF165" s="238">
        <f t="shared" si="32"/>
        <v>5</v>
      </c>
      <c r="AG165" s="238">
        <f t="shared" si="33"/>
        <v>4.7</v>
      </c>
      <c r="AH165" s="238">
        <f t="shared" si="34"/>
        <v>14.100000000000001</v>
      </c>
      <c r="AI165" s="237">
        <v>12</v>
      </c>
      <c r="AJ165" s="237">
        <v>4</v>
      </c>
      <c r="AK165" s="237">
        <v>7</v>
      </c>
      <c r="AL165" s="237">
        <v>10</v>
      </c>
      <c r="AM165" s="238">
        <f t="shared" si="35"/>
        <v>29.7</v>
      </c>
      <c r="AN165" s="237">
        <v>20</v>
      </c>
      <c r="AO165" s="237">
        <v>4</v>
      </c>
      <c r="AP165" s="238">
        <f t="shared" si="36"/>
        <v>9.6000000000000014</v>
      </c>
      <c r="AQ165" s="237">
        <v>4</v>
      </c>
      <c r="AR165" s="237">
        <v>7</v>
      </c>
      <c r="AS165" s="237">
        <v>7</v>
      </c>
      <c r="AT165" s="238">
        <f t="shared" si="37"/>
        <v>3.6</v>
      </c>
      <c r="AU165" s="238">
        <f t="shared" si="38"/>
        <v>42.9</v>
      </c>
      <c r="AV165" s="238">
        <f t="shared" si="40"/>
        <v>80.75</v>
      </c>
    </row>
    <row r="166" spans="1:48" ht="15.75" x14ac:dyDescent="0.25">
      <c r="A166" s="237">
        <v>164</v>
      </c>
      <c r="B166" s="242" t="s">
        <v>2218</v>
      </c>
      <c r="C166" s="237">
        <v>4</v>
      </c>
      <c r="D166" s="237">
        <v>4</v>
      </c>
      <c r="E166" s="237">
        <v>4</v>
      </c>
      <c r="F166" s="237">
        <v>5</v>
      </c>
      <c r="G166" s="238">
        <f t="shared" si="31"/>
        <v>21.25</v>
      </c>
      <c r="H166" s="241">
        <v>5</v>
      </c>
      <c r="I166" s="241">
        <v>3</v>
      </c>
      <c r="J166" s="241">
        <v>3</v>
      </c>
      <c r="K166" s="241">
        <v>3</v>
      </c>
      <c r="L166" s="238">
        <f t="shared" si="39"/>
        <v>3.5</v>
      </c>
      <c r="M166" s="241">
        <v>4</v>
      </c>
      <c r="N166" s="241">
        <v>4</v>
      </c>
      <c r="O166" s="241">
        <v>4</v>
      </c>
      <c r="P166" s="241">
        <v>5</v>
      </c>
      <c r="Q166" s="238">
        <f t="shared" si="28"/>
        <v>4.25</v>
      </c>
      <c r="R166" s="237">
        <v>5</v>
      </c>
      <c r="S166" s="237">
        <v>4</v>
      </c>
      <c r="T166" s="237">
        <v>5</v>
      </c>
      <c r="U166" s="237">
        <v>5</v>
      </c>
      <c r="V166" s="238">
        <f t="shared" si="30"/>
        <v>4.75</v>
      </c>
      <c r="W166" s="237">
        <v>4</v>
      </c>
      <c r="X166" s="237">
        <v>4</v>
      </c>
      <c r="Y166" s="237">
        <v>4</v>
      </c>
      <c r="Z166" s="237">
        <v>5</v>
      </c>
      <c r="AA166" s="238">
        <f t="shared" si="29"/>
        <v>4.25</v>
      </c>
      <c r="AB166" s="240">
        <v>3</v>
      </c>
      <c r="AC166" s="240">
        <v>4</v>
      </c>
      <c r="AD166" s="240">
        <v>4</v>
      </c>
      <c r="AE166" s="240">
        <v>5</v>
      </c>
      <c r="AF166" s="238">
        <f t="shared" si="32"/>
        <v>4</v>
      </c>
      <c r="AG166" s="238">
        <f t="shared" si="33"/>
        <v>4.1500000000000004</v>
      </c>
      <c r="AH166" s="238">
        <f t="shared" si="34"/>
        <v>12.450000000000001</v>
      </c>
      <c r="AI166" s="237">
        <v>16</v>
      </c>
      <c r="AJ166" s="237">
        <v>5</v>
      </c>
      <c r="AK166" s="237">
        <v>6</v>
      </c>
      <c r="AL166" s="237">
        <v>11</v>
      </c>
      <c r="AM166" s="238">
        <f t="shared" si="35"/>
        <v>34.200000000000003</v>
      </c>
      <c r="AN166" s="237">
        <v>18</v>
      </c>
      <c r="AO166" s="237">
        <v>4</v>
      </c>
      <c r="AP166" s="238">
        <f t="shared" si="36"/>
        <v>8.8000000000000007</v>
      </c>
      <c r="AQ166" s="237">
        <v>5</v>
      </c>
      <c r="AR166" s="237">
        <v>7</v>
      </c>
      <c r="AS166" s="237">
        <v>8</v>
      </c>
      <c r="AT166" s="238">
        <f t="shared" si="37"/>
        <v>4</v>
      </c>
      <c r="AU166" s="238">
        <f t="shared" si="38"/>
        <v>47</v>
      </c>
      <c r="AV166" s="238">
        <f t="shared" si="40"/>
        <v>80.7</v>
      </c>
    </row>
    <row r="167" spans="1:48" ht="15.75" x14ac:dyDescent="0.25">
      <c r="A167" s="237">
        <v>165</v>
      </c>
      <c r="B167" s="242" t="s">
        <v>2219</v>
      </c>
      <c r="C167" s="237">
        <v>5</v>
      </c>
      <c r="D167" s="237">
        <v>5</v>
      </c>
      <c r="E167" s="237">
        <v>4</v>
      </c>
      <c r="F167" s="237">
        <v>5</v>
      </c>
      <c r="G167" s="238">
        <f t="shared" si="31"/>
        <v>23.75</v>
      </c>
      <c r="H167" s="239">
        <v>3</v>
      </c>
      <c r="I167" s="239">
        <v>5</v>
      </c>
      <c r="J167" s="239">
        <v>4</v>
      </c>
      <c r="K167" s="239">
        <v>4</v>
      </c>
      <c r="L167" s="238">
        <f t="shared" si="39"/>
        <v>4</v>
      </c>
      <c r="M167" s="239">
        <v>4</v>
      </c>
      <c r="N167" s="239">
        <v>4</v>
      </c>
      <c r="O167" s="239">
        <v>3</v>
      </c>
      <c r="P167" s="239">
        <v>5</v>
      </c>
      <c r="Q167" s="238">
        <f t="shared" si="28"/>
        <v>4</v>
      </c>
      <c r="R167" s="237">
        <v>5</v>
      </c>
      <c r="S167" s="237">
        <v>5</v>
      </c>
      <c r="T167" s="237">
        <v>5</v>
      </c>
      <c r="U167" s="237">
        <v>5</v>
      </c>
      <c r="V167" s="238">
        <f t="shared" si="30"/>
        <v>5</v>
      </c>
      <c r="W167" s="237">
        <v>5</v>
      </c>
      <c r="X167" s="237">
        <v>5</v>
      </c>
      <c r="Y167" s="237">
        <v>5</v>
      </c>
      <c r="Z167" s="237">
        <v>5</v>
      </c>
      <c r="AA167" s="238">
        <f t="shared" si="29"/>
        <v>5</v>
      </c>
      <c r="AB167" s="240">
        <v>5</v>
      </c>
      <c r="AC167" s="240">
        <v>5</v>
      </c>
      <c r="AD167" s="240">
        <v>5</v>
      </c>
      <c r="AE167" s="240">
        <v>5</v>
      </c>
      <c r="AF167" s="238">
        <f t="shared" si="32"/>
        <v>5</v>
      </c>
      <c r="AG167" s="238">
        <f t="shared" si="33"/>
        <v>4.5999999999999996</v>
      </c>
      <c r="AH167" s="238">
        <f t="shared" si="34"/>
        <v>13.799999999999999</v>
      </c>
      <c r="AI167" s="237">
        <v>16</v>
      </c>
      <c r="AJ167" s="237">
        <v>4</v>
      </c>
      <c r="AK167" s="237">
        <v>6</v>
      </c>
      <c r="AL167" s="237">
        <v>7</v>
      </c>
      <c r="AM167" s="238">
        <f t="shared" si="35"/>
        <v>29.7</v>
      </c>
      <c r="AN167" s="237">
        <v>18</v>
      </c>
      <c r="AO167" s="237">
        <v>4</v>
      </c>
      <c r="AP167" s="238">
        <f t="shared" si="36"/>
        <v>8.8000000000000007</v>
      </c>
      <c r="AQ167" s="237">
        <v>8</v>
      </c>
      <c r="AR167" s="237">
        <v>7</v>
      </c>
      <c r="AS167" s="237">
        <v>7</v>
      </c>
      <c r="AT167" s="238">
        <f t="shared" si="37"/>
        <v>4.4000000000000004</v>
      </c>
      <c r="AU167" s="238">
        <f t="shared" si="38"/>
        <v>42.9</v>
      </c>
      <c r="AV167" s="238">
        <f t="shared" si="40"/>
        <v>80.449999999999989</v>
      </c>
    </row>
    <row r="168" spans="1:48" ht="15.75" x14ac:dyDescent="0.25">
      <c r="A168" s="237">
        <v>166</v>
      </c>
      <c r="B168" s="242" t="s">
        <v>2220</v>
      </c>
      <c r="C168" s="237">
        <v>5</v>
      </c>
      <c r="D168" s="237">
        <v>5</v>
      </c>
      <c r="E168" s="237">
        <v>5</v>
      </c>
      <c r="F168" s="237">
        <v>5</v>
      </c>
      <c r="G168" s="238">
        <f t="shared" si="31"/>
        <v>25</v>
      </c>
      <c r="H168" s="239">
        <v>5</v>
      </c>
      <c r="I168" s="239">
        <v>4</v>
      </c>
      <c r="J168" s="239">
        <v>5</v>
      </c>
      <c r="K168" s="239">
        <v>4</v>
      </c>
      <c r="L168" s="238">
        <f t="shared" si="39"/>
        <v>4.5</v>
      </c>
      <c r="M168" s="239">
        <v>5</v>
      </c>
      <c r="N168" s="239">
        <v>5</v>
      </c>
      <c r="O168" s="239">
        <v>5</v>
      </c>
      <c r="P168" s="239">
        <v>5</v>
      </c>
      <c r="Q168" s="238">
        <f t="shared" si="28"/>
        <v>5</v>
      </c>
      <c r="R168" s="237">
        <v>5</v>
      </c>
      <c r="S168" s="237">
        <v>5</v>
      </c>
      <c r="T168" s="237">
        <v>5</v>
      </c>
      <c r="U168" s="237">
        <v>5</v>
      </c>
      <c r="V168" s="238">
        <f t="shared" si="30"/>
        <v>5</v>
      </c>
      <c r="W168" s="237">
        <v>5</v>
      </c>
      <c r="X168" s="237">
        <v>5</v>
      </c>
      <c r="Y168" s="237">
        <v>5</v>
      </c>
      <c r="Z168" s="237">
        <v>5</v>
      </c>
      <c r="AA168" s="238">
        <f t="shared" si="29"/>
        <v>5</v>
      </c>
      <c r="AB168" s="240">
        <v>4</v>
      </c>
      <c r="AC168" s="240">
        <v>5</v>
      </c>
      <c r="AD168" s="240">
        <v>5</v>
      </c>
      <c r="AE168" s="240">
        <v>5</v>
      </c>
      <c r="AF168" s="238">
        <f t="shared" si="32"/>
        <v>4.75</v>
      </c>
      <c r="AG168" s="238">
        <f t="shared" si="33"/>
        <v>4.8499999999999996</v>
      </c>
      <c r="AH168" s="238">
        <f t="shared" si="34"/>
        <v>14.549999999999999</v>
      </c>
      <c r="AI168" s="237">
        <v>14</v>
      </c>
      <c r="AJ168" s="237">
        <v>4</v>
      </c>
      <c r="AK168" s="237">
        <v>9</v>
      </c>
      <c r="AL168" s="237">
        <v>8</v>
      </c>
      <c r="AM168" s="238">
        <f t="shared" si="35"/>
        <v>31.5</v>
      </c>
      <c r="AN168" s="237">
        <v>10</v>
      </c>
      <c r="AO168" s="237">
        <v>5</v>
      </c>
      <c r="AP168" s="238">
        <f t="shared" si="36"/>
        <v>6</v>
      </c>
      <c r="AQ168" s="237">
        <v>5</v>
      </c>
      <c r="AR168" s="237">
        <v>5</v>
      </c>
      <c r="AS168" s="237">
        <v>6</v>
      </c>
      <c r="AT168" s="238">
        <f t="shared" si="37"/>
        <v>3.2</v>
      </c>
      <c r="AU168" s="238">
        <f t="shared" si="38"/>
        <v>40.700000000000003</v>
      </c>
      <c r="AV168" s="238">
        <f t="shared" si="40"/>
        <v>80.25</v>
      </c>
    </row>
    <row r="169" spans="1:48" ht="15.75" x14ac:dyDescent="0.25">
      <c r="A169" s="237">
        <v>167</v>
      </c>
      <c r="B169" s="242" t="s">
        <v>2221</v>
      </c>
      <c r="C169" s="237">
        <v>4</v>
      </c>
      <c r="D169" s="237">
        <v>5</v>
      </c>
      <c r="E169" s="237">
        <v>4</v>
      </c>
      <c r="F169" s="237">
        <v>5</v>
      </c>
      <c r="G169" s="238">
        <f t="shared" si="31"/>
        <v>22.5</v>
      </c>
      <c r="H169" s="239">
        <v>5</v>
      </c>
      <c r="I169" s="239">
        <v>4</v>
      </c>
      <c r="J169" s="239">
        <v>4</v>
      </c>
      <c r="K169" s="239">
        <v>5</v>
      </c>
      <c r="L169" s="238">
        <f t="shared" si="39"/>
        <v>4.5</v>
      </c>
      <c r="M169" s="239">
        <v>5</v>
      </c>
      <c r="N169" s="239">
        <v>5</v>
      </c>
      <c r="O169" s="239">
        <v>5</v>
      </c>
      <c r="P169" s="239">
        <v>5</v>
      </c>
      <c r="Q169" s="238">
        <f t="shared" ref="Q169:Q232" si="41">AVERAGE(M169:P169)</f>
        <v>5</v>
      </c>
      <c r="R169" s="237">
        <v>4</v>
      </c>
      <c r="S169" s="237">
        <v>4</v>
      </c>
      <c r="T169" s="237">
        <v>4</v>
      </c>
      <c r="U169" s="237">
        <v>5</v>
      </c>
      <c r="V169" s="238">
        <f t="shared" si="30"/>
        <v>4.25</v>
      </c>
      <c r="W169" s="237">
        <v>4</v>
      </c>
      <c r="X169" s="237">
        <v>4</v>
      </c>
      <c r="Y169" s="237">
        <v>5</v>
      </c>
      <c r="Z169" s="237">
        <v>5</v>
      </c>
      <c r="AA169" s="238">
        <f t="shared" si="29"/>
        <v>4.5</v>
      </c>
      <c r="AB169" s="240">
        <v>4</v>
      </c>
      <c r="AC169" s="240">
        <v>4</v>
      </c>
      <c r="AD169" s="240">
        <v>5</v>
      </c>
      <c r="AE169" s="240">
        <v>5</v>
      </c>
      <c r="AF169" s="238">
        <f t="shared" si="32"/>
        <v>4.5</v>
      </c>
      <c r="AG169" s="238">
        <f t="shared" si="33"/>
        <v>4.55</v>
      </c>
      <c r="AH169" s="238">
        <f t="shared" si="34"/>
        <v>13.649999999999999</v>
      </c>
      <c r="AI169" s="237">
        <v>14</v>
      </c>
      <c r="AJ169" s="237">
        <v>5</v>
      </c>
      <c r="AK169" s="237">
        <v>7</v>
      </c>
      <c r="AL169" s="237">
        <v>12</v>
      </c>
      <c r="AM169" s="238">
        <f t="shared" si="35"/>
        <v>34.200000000000003</v>
      </c>
      <c r="AN169" s="237">
        <v>13</v>
      </c>
      <c r="AO169" s="237">
        <v>4</v>
      </c>
      <c r="AP169" s="238">
        <f t="shared" si="36"/>
        <v>6.8000000000000007</v>
      </c>
      <c r="AQ169" s="237">
        <v>4</v>
      </c>
      <c r="AR169" s="237">
        <v>6</v>
      </c>
      <c r="AS169" s="237">
        <v>5</v>
      </c>
      <c r="AT169" s="238">
        <f t="shared" si="37"/>
        <v>3</v>
      </c>
      <c r="AU169" s="238">
        <f t="shared" si="38"/>
        <v>44</v>
      </c>
      <c r="AV169" s="238">
        <f t="shared" si="40"/>
        <v>80.150000000000006</v>
      </c>
    </row>
    <row r="170" spans="1:48" ht="15.75" x14ac:dyDescent="0.25">
      <c r="A170" s="237">
        <v>168</v>
      </c>
      <c r="B170" s="242" t="s">
        <v>2222</v>
      </c>
      <c r="C170" s="237">
        <v>5</v>
      </c>
      <c r="D170" s="237">
        <v>4</v>
      </c>
      <c r="E170" s="237">
        <v>4</v>
      </c>
      <c r="F170" s="237">
        <v>4</v>
      </c>
      <c r="G170" s="238">
        <f t="shared" si="31"/>
        <v>21.25</v>
      </c>
      <c r="H170" s="239">
        <v>4</v>
      </c>
      <c r="I170" s="239">
        <v>3</v>
      </c>
      <c r="J170" s="239">
        <v>3</v>
      </c>
      <c r="K170" s="239">
        <v>3</v>
      </c>
      <c r="L170" s="238">
        <f t="shared" si="39"/>
        <v>3.25</v>
      </c>
      <c r="M170" s="239">
        <v>5</v>
      </c>
      <c r="N170" s="239">
        <v>5</v>
      </c>
      <c r="O170" s="239">
        <v>5</v>
      </c>
      <c r="P170" s="239">
        <v>5</v>
      </c>
      <c r="Q170" s="238">
        <f t="shared" si="41"/>
        <v>5</v>
      </c>
      <c r="R170" s="237">
        <v>5</v>
      </c>
      <c r="S170" s="237">
        <v>5</v>
      </c>
      <c r="T170" s="237">
        <v>5</v>
      </c>
      <c r="U170" s="237">
        <v>5</v>
      </c>
      <c r="V170" s="238">
        <f t="shared" si="30"/>
        <v>5</v>
      </c>
      <c r="W170" s="237">
        <v>5</v>
      </c>
      <c r="X170" s="237">
        <v>4</v>
      </c>
      <c r="Y170" s="237">
        <v>5</v>
      </c>
      <c r="Z170" s="237">
        <v>3</v>
      </c>
      <c r="AA170" s="238">
        <f t="shared" si="29"/>
        <v>4.25</v>
      </c>
      <c r="AB170" s="240">
        <v>5</v>
      </c>
      <c r="AC170" s="240">
        <v>5</v>
      </c>
      <c r="AD170" s="240">
        <v>4</v>
      </c>
      <c r="AE170" s="240">
        <v>2</v>
      </c>
      <c r="AF170" s="238">
        <f t="shared" si="32"/>
        <v>4</v>
      </c>
      <c r="AG170" s="238">
        <f t="shared" si="33"/>
        <v>4.3</v>
      </c>
      <c r="AH170" s="238">
        <f t="shared" si="34"/>
        <v>12.899999999999999</v>
      </c>
      <c r="AI170" s="237">
        <v>16</v>
      </c>
      <c r="AJ170" s="237">
        <v>5</v>
      </c>
      <c r="AK170" s="237">
        <v>8</v>
      </c>
      <c r="AL170" s="237">
        <v>9</v>
      </c>
      <c r="AM170" s="238">
        <f t="shared" si="35"/>
        <v>34.200000000000003</v>
      </c>
      <c r="AN170" s="237">
        <v>17</v>
      </c>
      <c r="AO170" s="237">
        <v>5</v>
      </c>
      <c r="AP170" s="238">
        <f t="shared" si="36"/>
        <v>8.8000000000000007</v>
      </c>
      <c r="AQ170" s="237">
        <v>5</v>
      </c>
      <c r="AR170" s="237">
        <v>5</v>
      </c>
      <c r="AS170" s="237">
        <v>5</v>
      </c>
      <c r="AT170" s="238">
        <f t="shared" si="37"/>
        <v>3</v>
      </c>
      <c r="AU170" s="238">
        <f t="shared" si="38"/>
        <v>46</v>
      </c>
      <c r="AV170" s="238">
        <f t="shared" si="40"/>
        <v>80.150000000000006</v>
      </c>
    </row>
    <row r="171" spans="1:48" ht="15.75" x14ac:dyDescent="0.25">
      <c r="A171" s="237">
        <v>169</v>
      </c>
      <c r="B171" s="242" t="s">
        <v>2223</v>
      </c>
      <c r="C171" s="237">
        <v>5</v>
      </c>
      <c r="D171" s="237">
        <v>5</v>
      </c>
      <c r="E171" s="237">
        <v>5</v>
      </c>
      <c r="F171" s="237">
        <v>5</v>
      </c>
      <c r="G171" s="238">
        <f t="shared" si="31"/>
        <v>25</v>
      </c>
      <c r="H171" s="241">
        <v>5</v>
      </c>
      <c r="I171" s="241">
        <v>5</v>
      </c>
      <c r="J171" s="241">
        <v>5</v>
      </c>
      <c r="K171" s="241">
        <v>5</v>
      </c>
      <c r="L171" s="238">
        <f t="shared" si="39"/>
        <v>5</v>
      </c>
      <c r="M171" s="241">
        <v>4</v>
      </c>
      <c r="N171" s="241">
        <v>5</v>
      </c>
      <c r="O171" s="241">
        <v>4</v>
      </c>
      <c r="P171" s="241">
        <v>4</v>
      </c>
      <c r="Q171" s="238">
        <f t="shared" si="41"/>
        <v>4.25</v>
      </c>
      <c r="R171" s="237">
        <v>5</v>
      </c>
      <c r="S171" s="237">
        <v>5</v>
      </c>
      <c r="T171" s="237">
        <v>5</v>
      </c>
      <c r="U171" s="237">
        <v>5</v>
      </c>
      <c r="V171" s="238">
        <f t="shared" si="30"/>
        <v>5</v>
      </c>
      <c r="W171" s="237">
        <v>5</v>
      </c>
      <c r="X171" s="237">
        <v>5</v>
      </c>
      <c r="Y171" s="237">
        <v>5</v>
      </c>
      <c r="Z171" s="237">
        <v>4</v>
      </c>
      <c r="AA171" s="238">
        <f t="shared" si="29"/>
        <v>4.75</v>
      </c>
      <c r="AB171" s="240">
        <v>5</v>
      </c>
      <c r="AC171" s="240">
        <v>5</v>
      </c>
      <c r="AD171" s="240">
        <v>5</v>
      </c>
      <c r="AE171" s="240">
        <v>5</v>
      </c>
      <c r="AF171" s="238">
        <f t="shared" si="32"/>
        <v>5</v>
      </c>
      <c r="AG171" s="238">
        <f t="shared" si="33"/>
        <v>4.8</v>
      </c>
      <c r="AH171" s="238">
        <f t="shared" si="34"/>
        <v>14.399999999999999</v>
      </c>
      <c r="AI171" s="237">
        <v>11</v>
      </c>
      <c r="AJ171" s="237">
        <v>5</v>
      </c>
      <c r="AK171" s="237">
        <v>8</v>
      </c>
      <c r="AL171" s="237">
        <v>9</v>
      </c>
      <c r="AM171" s="238">
        <f t="shared" si="35"/>
        <v>29.7</v>
      </c>
      <c r="AN171" s="237">
        <v>17</v>
      </c>
      <c r="AO171" s="237">
        <v>2</v>
      </c>
      <c r="AP171" s="238">
        <f t="shared" si="36"/>
        <v>7.6000000000000005</v>
      </c>
      <c r="AQ171" s="237">
        <v>4</v>
      </c>
      <c r="AR171" s="237">
        <v>6</v>
      </c>
      <c r="AS171" s="237">
        <v>7</v>
      </c>
      <c r="AT171" s="238">
        <f t="shared" si="37"/>
        <v>3.4000000000000004</v>
      </c>
      <c r="AU171" s="238">
        <f t="shared" si="38"/>
        <v>40.699999999999996</v>
      </c>
      <c r="AV171" s="238">
        <f t="shared" si="40"/>
        <v>80.099999999999994</v>
      </c>
    </row>
    <row r="172" spans="1:48" ht="15.75" x14ac:dyDescent="0.25">
      <c r="A172" s="237">
        <v>170</v>
      </c>
      <c r="B172" s="242" t="s">
        <v>2224</v>
      </c>
      <c r="C172" s="237">
        <v>5</v>
      </c>
      <c r="D172" s="237">
        <v>4</v>
      </c>
      <c r="E172" s="237">
        <v>5</v>
      </c>
      <c r="F172" s="237">
        <v>5</v>
      </c>
      <c r="G172" s="238">
        <f t="shared" si="31"/>
        <v>23.75</v>
      </c>
      <c r="H172" s="239">
        <v>5</v>
      </c>
      <c r="I172" s="239">
        <v>4</v>
      </c>
      <c r="J172" s="239">
        <v>5</v>
      </c>
      <c r="K172" s="239">
        <v>5</v>
      </c>
      <c r="L172" s="238">
        <f t="shared" si="39"/>
        <v>4.75</v>
      </c>
      <c r="M172" s="239">
        <v>4</v>
      </c>
      <c r="N172" s="239">
        <v>3</v>
      </c>
      <c r="O172" s="239">
        <v>4</v>
      </c>
      <c r="P172" s="239">
        <v>4</v>
      </c>
      <c r="Q172" s="238">
        <f t="shared" si="41"/>
        <v>3.75</v>
      </c>
      <c r="R172" s="237">
        <v>5</v>
      </c>
      <c r="S172" s="237">
        <v>5</v>
      </c>
      <c r="T172" s="237">
        <v>4</v>
      </c>
      <c r="U172" s="237">
        <v>5</v>
      </c>
      <c r="V172" s="238">
        <f t="shared" si="30"/>
        <v>4.75</v>
      </c>
      <c r="W172" s="237">
        <v>5</v>
      </c>
      <c r="X172" s="237">
        <v>5</v>
      </c>
      <c r="Y172" s="237">
        <v>5</v>
      </c>
      <c r="Z172" s="237">
        <v>5</v>
      </c>
      <c r="AA172" s="238">
        <f t="shared" ref="AA172:AA235" si="42">AVERAGE(W172:Z172)</f>
        <v>5</v>
      </c>
      <c r="AB172" s="240">
        <v>5</v>
      </c>
      <c r="AC172" s="240">
        <v>5</v>
      </c>
      <c r="AD172" s="240">
        <v>5</v>
      </c>
      <c r="AE172" s="240">
        <v>5</v>
      </c>
      <c r="AF172" s="238">
        <f t="shared" si="32"/>
        <v>5</v>
      </c>
      <c r="AG172" s="238">
        <f t="shared" si="33"/>
        <v>4.6500000000000004</v>
      </c>
      <c r="AH172" s="238">
        <f t="shared" si="34"/>
        <v>13.950000000000001</v>
      </c>
      <c r="AI172" s="237">
        <v>15</v>
      </c>
      <c r="AJ172" s="237">
        <v>4</v>
      </c>
      <c r="AK172" s="237">
        <v>9</v>
      </c>
      <c r="AL172" s="237">
        <v>6</v>
      </c>
      <c r="AM172" s="238">
        <f t="shared" si="35"/>
        <v>30.6</v>
      </c>
      <c r="AN172" s="237">
        <v>16</v>
      </c>
      <c r="AO172" s="237">
        <v>5</v>
      </c>
      <c r="AP172" s="238">
        <f t="shared" si="36"/>
        <v>8.4</v>
      </c>
      <c r="AQ172" s="237">
        <v>4</v>
      </c>
      <c r="AR172" s="237">
        <v>6</v>
      </c>
      <c r="AS172" s="237">
        <v>7</v>
      </c>
      <c r="AT172" s="238">
        <f t="shared" si="37"/>
        <v>3.4000000000000004</v>
      </c>
      <c r="AU172" s="238">
        <f t="shared" si="38"/>
        <v>42.4</v>
      </c>
      <c r="AV172" s="238">
        <f t="shared" si="40"/>
        <v>80.099999999999994</v>
      </c>
    </row>
    <row r="173" spans="1:48" ht="15.75" x14ac:dyDescent="0.25">
      <c r="A173" s="237">
        <v>171</v>
      </c>
      <c r="B173" s="242" t="s">
        <v>2225</v>
      </c>
      <c r="C173" s="237">
        <v>5</v>
      </c>
      <c r="D173" s="237">
        <v>5</v>
      </c>
      <c r="E173" s="237">
        <v>5</v>
      </c>
      <c r="F173" s="237">
        <v>5</v>
      </c>
      <c r="G173" s="238">
        <f t="shared" si="31"/>
        <v>25</v>
      </c>
      <c r="H173" s="239">
        <v>5</v>
      </c>
      <c r="I173" s="239">
        <v>5</v>
      </c>
      <c r="J173" s="239">
        <v>5</v>
      </c>
      <c r="K173" s="239">
        <v>5</v>
      </c>
      <c r="L173" s="238">
        <f t="shared" si="39"/>
        <v>5</v>
      </c>
      <c r="M173" s="239">
        <v>5</v>
      </c>
      <c r="N173" s="239">
        <v>5</v>
      </c>
      <c r="O173" s="239">
        <v>5</v>
      </c>
      <c r="P173" s="239">
        <v>5</v>
      </c>
      <c r="Q173" s="238">
        <f t="shared" si="41"/>
        <v>5</v>
      </c>
      <c r="R173" s="237">
        <v>5</v>
      </c>
      <c r="S173" s="237">
        <v>5</v>
      </c>
      <c r="T173" s="237">
        <v>5</v>
      </c>
      <c r="U173" s="237">
        <v>5</v>
      </c>
      <c r="V173" s="238">
        <f t="shared" si="30"/>
        <v>5</v>
      </c>
      <c r="W173" s="237">
        <v>5</v>
      </c>
      <c r="X173" s="237">
        <v>5</v>
      </c>
      <c r="Y173" s="237">
        <v>5</v>
      </c>
      <c r="Z173" s="237">
        <v>5</v>
      </c>
      <c r="AA173" s="238">
        <f t="shared" si="42"/>
        <v>5</v>
      </c>
      <c r="AB173" s="240">
        <v>5</v>
      </c>
      <c r="AC173" s="240">
        <v>5</v>
      </c>
      <c r="AD173" s="240">
        <v>5</v>
      </c>
      <c r="AE173" s="240">
        <v>5</v>
      </c>
      <c r="AF173" s="238">
        <f t="shared" si="32"/>
        <v>5</v>
      </c>
      <c r="AG173" s="238">
        <f t="shared" si="33"/>
        <v>5</v>
      </c>
      <c r="AH173" s="238">
        <f t="shared" si="34"/>
        <v>15</v>
      </c>
      <c r="AI173" s="237">
        <v>15</v>
      </c>
      <c r="AJ173" s="237">
        <v>4</v>
      </c>
      <c r="AK173" s="237">
        <v>10</v>
      </c>
      <c r="AL173" s="237">
        <v>6</v>
      </c>
      <c r="AM173" s="238">
        <f t="shared" si="35"/>
        <v>31.5</v>
      </c>
      <c r="AN173" s="237">
        <v>8</v>
      </c>
      <c r="AO173" s="237">
        <v>4</v>
      </c>
      <c r="AP173" s="238">
        <f t="shared" si="36"/>
        <v>4.8000000000000007</v>
      </c>
      <c r="AQ173" s="237">
        <v>7</v>
      </c>
      <c r="AR173" s="237">
        <v>7</v>
      </c>
      <c r="AS173" s="237">
        <v>5</v>
      </c>
      <c r="AT173" s="238">
        <f t="shared" si="37"/>
        <v>3.8000000000000003</v>
      </c>
      <c r="AU173" s="238">
        <f t="shared" si="38"/>
        <v>40.099999999999994</v>
      </c>
      <c r="AV173" s="238">
        <f t="shared" si="40"/>
        <v>80.099999999999994</v>
      </c>
    </row>
    <row r="174" spans="1:48" ht="15.75" x14ac:dyDescent="0.25">
      <c r="A174" s="237">
        <v>172</v>
      </c>
      <c r="B174" s="242" t="s">
        <v>2226</v>
      </c>
      <c r="C174" s="237">
        <v>5</v>
      </c>
      <c r="D174" s="237">
        <v>4</v>
      </c>
      <c r="E174" s="237">
        <v>4</v>
      </c>
      <c r="F174" s="237">
        <v>4</v>
      </c>
      <c r="G174" s="238">
        <f t="shared" si="31"/>
        <v>21.25</v>
      </c>
      <c r="H174" s="239">
        <v>4</v>
      </c>
      <c r="I174" s="239">
        <v>3</v>
      </c>
      <c r="J174" s="239">
        <v>2</v>
      </c>
      <c r="K174" s="239">
        <v>4</v>
      </c>
      <c r="L174" s="238">
        <f t="shared" si="39"/>
        <v>3.25</v>
      </c>
      <c r="M174" s="239">
        <v>5</v>
      </c>
      <c r="N174" s="239">
        <v>3</v>
      </c>
      <c r="O174" s="239">
        <v>4</v>
      </c>
      <c r="P174" s="239">
        <v>4</v>
      </c>
      <c r="Q174" s="238">
        <f t="shared" si="41"/>
        <v>4</v>
      </c>
      <c r="R174" s="237">
        <v>4</v>
      </c>
      <c r="S174" s="237">
        <v>5</v>
      </c>
      <c r="T174" s="237">
        <v>5</v>
      </c>
      <c r="U174" s="237">
        <v>4</v>
      </c>
      <c r="V174" s="238">
        <f t="shared" ref="V174:V237" si="43">AVERAGE(R174:U174)</f>
        <v>4.5</v>
      </c>
      <c r="W174" s="237">
        <v>4</v>
      </c>
      <c r="X174" s="237">
        <v>4</v>
      </c>
      <c r="Y174" s="237">
        <v>5</v>
      </c>
      <c r="Z174" s="237">
        <v>5</v>
      </c>
      <c r="AA174" s="238">
        <f t="shared" si="42"/>
        <v>4.5</v>
      </c>
      <c r="AB174" s="240">
        <v>4</v>
      </c>
      <c r="AC174" s="240">
        <v>5</v>
      </c>
      <c r="AD174" s="240">
        <v>5</v>
      </c>
      <c r="AE174" s="240">
        <v>5</v>
      </c>
      <c r="AF174" s="238">
        <f t="shared" si="32"/>
        <v>4.75</v>
      </c>
      <c r="AG174" s="238">
        <f t="shared" si="33"/>
        <v>4.2</v>
      </c>
      <c r="AH174" s="238">
        <f t="shared" si="34"/>
        <v>12.600000000000001</v>
      </c>
      <c r="AI174" s="237">
        <v>17</v>
      </c>
      <c r="AJ174" s="237">
        <v>5</v>
      </c>
      <c r="AK174" s="237">
        <v>7</v>
      </c>
      <c r="AL174" s="237">
        <v>8</v>
      </c>
      <c r="AM174" s="238">
        <f t="shared" si="35"/>
        <v>33.300000000000004</v>
      </c>
      <c r="AN174" s="237">
        <v>18</v>
      </c>
      <c r="AO174" s="237">
        <v>5</v>
      </c>
      <c r="AP174" s="238">
        <f t="shared" si="36"/>
        <v>9.2000000000000011</v>
      </c>
      <c r="AQ174" s="237">
        <v>7</v>
      </c>
      <c r="AR174" s="237">
        <v>7</v>
      </c>
      <c r="AS174" s="237">
        <v>4</v>
      </c>
      <c r="AT174" s="238">
        <f t="shared" si="37"/>
        <v>3.6</v>
      </c>
      <c r="AU174" s="238">
        <f t="shared" si="38"/>
        <v>46.100000000000009</v>
      </c>
      <c r="AV174" s="238">
        <f t="shared" si="40"/>
        <v>79.950000000000017</v>
      </c>
    </row>
    <row r="175" spans="1:48" ht="15.75" x14ac:dyDescent="0.25">
      <c r="A175" s="237">
        <v>173</v>
      </c>
      <c r="B175" s="242" t="s">
        <v>2227</v>
      </c>
      <c r="C175" s="237">
        <v>5</v>
      </c>
      <c r="D175" s="237">
        <v>5</v>
      </c>
      <c r="E175" s="237">
        <v>5</v>
      </c>
      <c r="F175" s="237">
        <v>5</v>
      </c>
      <c r="G175" s="238">
        <f t="shared" si="31"/>
        <v>25</v>
      </c>
      <c r="H175" s="239">
        <v>5</v>
      </c>
      <c r="I175" s="239">
        <v>5</v>
      </c>
      <c r="J175" s="239">
        <v>5</v>
      </c>
      <c r="K175" s="239">
        <v>5</v>
      </c>
      <c r="L175" s="238">
        <f t="shared" si="39"/>
        <v>5</v>
      </c>
      <c r="M175" s="239">
        <v>3</v>
      </c>
      <c r="N175" s="239">
        <v>5</v>
      </c>
      <c r="O175" s="239">
        <v>3</v>
      </c>
      <c r="P175" s="239">
        <v>5</v>
      </c>
      <c r="Q175" s="238">
        <f t="shared" si="41"/>
        <v>4</v>
      </c>
      <c r="R175" s="237">
        <v>5</v>
      </c>
      <c r="S175" s="237">
        <v>5</v>
      </c>
      <c r="T175" s="237">
        <v>5</v>
      </c>
      <c r="U175" s="237">
        <v>5</v>
      </c>
      <c r="V175" s="238">
        <f t="shared" si="43"/>
        <v>5</v>
      </c>
      <c r="W175" s="237">
        <v>5</v>
      </c>
      <c r="X175" s="237">
        <v>5</v>
      </c>
      <c r="Y175" s="237">
        <v>5</v>
      </c>
      <c r="Z175" s="237">
        <v>5</v>
      </c>
      <c r="AA175" s="238">
        <f t="shared" si="42"/>
        <v>5</v>
      </c>
      <c r="AB175" s="240">
        <v>5</v>
      </c>
      <c r="AC175" s="240">
        <v>5</v>
      </c>
      <c r="AD175" s="240">
        <v>5</v>
      </c>
      <c r="AE175" s="240">
        <v>5</v>
      </c>
      <c r="AF175" s="238">
        <f t="shared" si="32"/>
        <v>5</v>
      </c>
      <c r="AG175" s="238">
        <f t="shared" si="33"/>
        <v>4.8</v>
      </c>
      <c r="AH175" s="238">
        <f t="shared" si="34"/>
        <v>14.399999999999999</v>
      </c>
      <c r="AI175" s="237">
        <v>14</v>
      </c>
      <c r="AJ175" s="237">
        <v>4</v>
      </c>
      <c r="AK175" s="237">
        <v>8</v>
      </c>
      <c r="AL175" s="237">
        <v>8</v>
      </c>
      <c r="AM175" s="238">
        <f t="shared" si="35"/>
        <v>30.6</v>
      </c>
      <c r="AN175" s="237">
        <v>13</v>
      </c>
      <c r="AO175" s="237">
        <v>4</v>
      </c>
      <c r="AP175" s="238">
        <f t="shared" si="36"/>
        <v>6.8000000000000007</v>
      </c>
      <c r="AQ175" s="237">
        <v>4</v>
      </c>
      <c r="AR175" s="237">
        <v>5</v>
      </c>
      <c r="AS175" s="237">
        <v>6</v>
      </c>
      <c r="AT175" s="238">
        <f t="shared" si="37"/>
        <v>3</v>
      </c>
      <c r="AU175" s="238">
        <f t="shared" si="38"/>
        <v>40.400000000000006</v>
      </c>
      <c r="AV175" s="238">
        <f t="shared" si="40"/>
        <v>79.800000000000011</v>
      </c>
    </row>
    <row r="176" spans="1:48" ht="15.75" x14ac:dyDescent="0.25">
      <c r="A176" s="237">
        <v>174</v>
      </c>
      <c r="B176" s="242" t="s">
        <v>2228</v>
      </c>
      <c r="C176" s="237">
        <v>5</v>
      </c>
      <c r="D176" s="237">
        <v>5</v>
      </c>
      <c r="E176" s="237">
        <v>4</v>
      </c>
      <c r="F176" s="237">
        <v>4</v>
      </c>
      <c r="G176" s="238">
        <f t="shared" si="31"/>
        <v>22.5</v>
      </c>
      <c r="H176" s="241">
        <v>5</v>
      </c>
      <c r="I176" s="241">
        <v>5</v>
      </c>
      <c r="J176" s="241">
        <v>5</v>
      </c>
      <c r="K176" s="241">
        <v>5</v>
      </c>
      <c r="L176" s="238">
        <f t="shared" si="39"/>
        <v>5</v>
      </c>
      <c r="M176" s="241">
        <v>5</v>
      </c>
      <c r="N176" s="241">
        <v>4</v>
      </c>
      <c r="O176" s="241">
        <v>4</v>
      </c>
      <c r="P176" s="241">
        <v>3</v>
      </c>
      <c r="Q176" s="238">
        <f t="shared" si="41"/>
        <v>4</v>
      </c>
      <c r="R176" s="237">
        <v>5</v>
      </c>
      <c r="S176" s="237">
        <v>5</v>
      </c>
      <c r="T176" s="237">
        <v>3</v>
      </c>
      <c r="U176" s="237">
        <v>5</v>
      </c>
      <c r="V176" s="238">
        <f t="shared" si="43"/>
        <v>4.5</v>
      </c>
      <c r="W176" s="237">
        <v>5</v>
      </c>
      <c r="X176" s="237">
        <v>4</v>
      </c>
      <c r="Y176" s="237">
        <v>2</v>
      </c>
      <c r="Z176" s="237">
        <v>2</v>
      </c>
      <c r="AA176" s="238">
        <f t="shared" si="42"/>
        <v>3.25</v>
      </c>
      <c r="AB176" s="240">
        <v>5</v>
      </c>
      <c r="AC176" s="240">
        <v>5</v>
      </c>
      <c r="AD176" s="240">
        <v>5</v>
      </c>
      <c r="AE176" s="240">
        <v>5</v>
      </c>
      <c r="AF176" s="238">
        <f t="shared" si="32"/>
        <v>5</v>
      </c>
      <c r="AG176" s="238">
        <f t="shared" si="33"/>
        <v>4.3499999999999996</v>
      </c>
      <c r="AH176" s="238">
        <f t="shared" si="34"/>
        <v>13.049999999999999</v>
      </c>
      <c r="AI176" s="237">
        <v>12</v>
      </c>
      <c r="AJ176" s="237">
        <v>4</v>
      </c>
      <c r="AK176" s="237">
        <v>10</v>
      </c>
      <c r="AL176" s="237">
        <v>9</v>
      </c>
      <c r="AM176" s="238">
        <f t="shared" si="35"/>
        <v>31.5</v>
      </c>
      <c r="AN176" s="237">
        <v>19</v>
      </c>
      <c r="AO176" s="237">
        <v>3</v>
      </c>
      <c r="AP176" s="238">
        <f t="shared" si="36"/>
        <v>8.8000000000000007</v>
      </c>
      <c r="AQ176" s="237">
        <v>8</v>
      </c>
      <c r="AR176" s="237">
        <v>6</v>
      </c>
      <c r="AS176" s="237">
        <v>5</v>
      </c>
      <c r="AT176" s="238">
        <f t="shared" si="37"/>
        <v>3.8000000000000003</v>
      </c>
      <c r="AU176" s="238">
        <f t="shared" si="38"/>
        <v>44.099999999999994</v>
      </c>
      <c r="AV176" s="238">
        <f t="shared" si="40"/>
        <v>79.649999999999991</v>
      </c>
    </row>
    <row r="177" spans="1:48" ht="15.75" x14ac:dyDescent="0.25">
      <c r="A177" s="237">
        <v>175</v>
      </c>
      <c r="B177" s="242" t="s">
        <v>2229</v>
      </c>
      <c r="C177" s="237">
        <v>4</v>
      </c>
      <c r="D177" s="237">
        <v>4</v>
      </c>
      <c r="E177" s="237">
        <v>5</v>
      </c>
      <c r="F177" s="237">
        <v>5</v>
      </c>
      <c r="G177" s="238">
        <f t="shared" si="31"/>
        <v>22.5</v>
      </c>
      <c r="H177" s="239">
        <v>4</v>
      </c>
      <c r="I177" s="239">
        <v>5</v>
      </c>
      <c r="J177" s="239">
        <v>4</v>
      </c>
      <c r="K177" s="239">
        <v>5</v>
      </c>
      <c r="L177" s="238">
        <f t="shared" si="39"/>
        <v>4.5</v>
      </c>
      <c r="M177" s="239">
        <v>4</v>
      </c>
      <c r="N177" s="239">
        <v>4</v>
      </c>
      <c r="O177" s="239">
        <v>4</v>
      </c>
      <c r="P177" s="239">
        <v>5</v>
      </c>
      <c r="Q177" s="238">
        <f t="shared" si="41"/>
        <v>4.25</v>
      </c>
      <c r="R177" s="237">
        <v>4</v>
      </c>
      <c r="S177" s="237">
        <v>4</v>
      </c>
      <c r="T177" s="237">
        <v>5</v>
      </c>
      <c r="U177" s="237">
        <v>5</v>
      </c>
      <c r="V177" s="238">
        <f t="shared" si="43"/>
        <v>4.5</v>
      </c>
      <c r="W177" s="237">
        <v>2</v>
      </c>
      <c r="X177" s="237">
        <v>3</v>
      </c>
      <c r="Y177" s="237">
        <v>4</v>
      </c>
      <c r="Z177" s="237">
        <v>5</v>
      </c>
      <c r="AA177" s="238">
        <f t="shared" si="42"/>
        <v>3.5</v>
      </c>
      <c r="AB177" s="240">
        <v>4</v>
      </c>
      <c r="AC177" s="240">
        <v>4</v>
      </c>
      <c r="AD177" s="240">
        <v>5</v>
      </c>
      <c r="AE177" s="240">
        <v>5</v>
      </c>
      <c r="AF177" s="238">
        <f t="shared" si="32"/>
        <v>4.5</v>
      </c>
      <c r="AG177" s="238">
        <f t="shared" si="33"/>
        <v>4.25</v>
      </c>
      <c r="AH177" s="238">
        <f t="shared" si="34"/>
        <v>12.75</v>
      </c>
      <c r="AI177" s="237">
        <v>10</v>
      </c>
      <c r="AJ177" s="237">
        <v>5</v>
      </c>
      <c r="AK177" s="237">
        <v>11</v>
      </c>
      <c r="AL177" s="237">
        <v>11</v>
      </c>
      <c r="AM177" s="238">
        <f t="shared" si="35"/>
        <v>33.300000000000004</v>
      </c>
      <c r="AN177" s="237">
        <v>17</v>
      </c>
      <c r="AO177" s="237">
        <v>4</v>
      </c>
      <c r="AP177" s="238">
        <f t="shared" si="36"/>
        <v>8.4</v>
      </c>
      <c r="AQ177" s="237">
        <v>2</v>
      </c>
      <c r="AR177" s="237">
        <v>5</v>
      </c>
      <c r="AS177" s="237">
        <v>6</v>
      </c>
      <c r="AT177" s="238">
        <f t="shared" si="37"/>
        <v>2.6</v>
      </c>
      <c r="AU177" s="238">
        <f t="shared" si="38"/>
        <v>44.300000000000004</v>
      </c>
      <c r="AV177" s="238">
        <f t="shared" si="40"/>
        <v>79.550000000000011</v>
      </c>
    </row>
    <row r="178" spans="1:48" ht="15.75" x14ac:dyDescent="0.25">
      <c r="A178" s="237">
        <v>176</v>
      </c>
      <c r="B178" s="242" t="s">
        <v>2230</v>
      </c>
      <c r="C178" s="237">
        <v>5</v>
      </c>
      <c r="D178" s="237">
        <v>5</v>
      </c>
      <c r="E178" s="237">
        <v>5</v>
      </c>
      <c r="F178" s="237">
        <v>5</v>
      </c>
      <c r="G178" s="238">
        <f t="shared" si="31"/>
        <v>25</v>
      </c>
      <c r="H178" s="241">
        <v>5</v>
      </c>
      <c r="I178" s="241">
        <v>5</v>
      </c>
      <c r="J178" s="241">
        <v>5</v>
      </c>
      <c r="K178" s="241">
        <v>5</v>
      </c>
      <c r="L178" s="238">
        <f t="shared" si="39"/>
        <v>5</v>
      </c>
      <c r="M178" s="241">
        <v>5</v>
      </c>
      <c r="N178" s="241">
        <v>5</v>
      </c>
      <c r="O178" s="241">
        <v>5</v>
      </c>
      <c r="P178" s="241">
        <v>5</v>
      </c>
      <c r="Q178" s="238">
        <f t="shared" si="41"/>
        <v>5</v>
      </c>
      <c r="R178" s="237">
        <v>5</v>
      </c>
      <c r="S178" s="237">
        <v>5</v>
      </c>
      <c r="T178" s="237">
        <v>5</v>
      </c>
      <c r="U178" s="237">
        <v>5</v>
      </c>
      <c r="V178" s="238">
        <f t="shared" si="43"/>
        <v>5</v>
      </c>
      <c r="W178" s="237">
        <v>5</v>
      </c>
      <c r="X178" s="237">
        <v>5</v>
      </c>
      <c r="Y178" s="237">
        <v>5</v>
      </c>
      <c r="Z178" s="237">
        <v>5</v>
      </c>
      <c r="AA178" s="238">
        <f t="shared" si="42"/>
        <v>5</v>
      </c>
      <c r="AB178" s="240">
        <v>4</v>
      </c>
      <c r="AC178" s="240">
        <v>5</v>
      </c>
      <c r="AD178" s="240">
        <v>5</v>
      </c>
      <c r="AE178" s="240">
        <v>5</v>
      </c>
      <c r="AF178" s="238">
        <f t="shared" si="32"/>
        <v>4.75</v>
      </c>
      <c r="AG178" s="238">
        <f t="shared" si="33"/>
        <v>4.95</v>
      </c>
      <c r="AH178" s="238">
        <f t="shared" si="34"/>
        <v>14.850000000000001</v>
      </c>
      <c r="AI178" s="237">
        <v>13</v>
      </c>
      <c r="AJ178" s="237">
        <v>4</v>
      </c>
      <c r="AK178" s="237">
        <v>6</v>
      </c>
      <c r="AL178" s="237">
        <v>8</v>
      </c>
      <c r="AM178" s="238">
        <f t="shared" si="35"/>
        <v>27.900000000000002</v>
      </c>
      <c r="AN178" s="237">
        <v>16</v>
      </c>
      <c r="AO178" s="237">
        <v>4</v>
      </c>
      <c r="AP178" s="238">
        <f t="shared" si="36"/>
        <v>8</v>
      </c>
      <c r="AQ178" s="237">
        <v>8</v>
      </c>
      <c r="AR178" s="237">
        <v>5</v>
      </c>
      <c r="AS178" s="237">
        <v>6</v>
      </c>
      <c r="AT178" s="238">
        <f t="shared" si="37"/>
        <v>3.8000000000000003</v>
      </c>
      <c r="AU178" s="238">
        <f t="shared" si="38"/>
        <v>39.700000000000003</v>
      </c>
      <c r="AV178" s="238">
        <f t="shared" si="40"/>
        <v>79.550000000000011</v>
      </c>
    </row>
    <row r="179" spans="1:48" ht="15.75" x14ac:dyDescent="0.25">
      <c r="A179" s="237">
        <v>177</v>
      </c>
      <c r="B179" s="242" t="s">
        <v>2231</v>
      </c>
      <c r="C179" s="237">
        <v>4</v>
      </c>
      <c r="D179" s="237">
        <v>4</v>
      </c>
      <c r="E179" s="237">
        <v>5</v>
      </c>
      <c r="F179" s="237">
        <v>4</v>
      </c>
      <c r="G179" s="238">
        <f t="shared" si="31"/>
        <v>21.25</v>
      </c>
      <c r="H179" s="241">
        <v>3</v>
      </c>
      <c r="I179" s="241">
        <v>5</v>
      </c>
      <c r="J179" s="241">
        <v>5</v>
      </c>
      <c r="K179" s="241">
        <v>5</v>
      </c>
      <c r="L179" s="238">
        <f t="shared" si="39"/>
        <v>4.5</v>
      </c>
      <c r="M179" s="241">
        <v>3</v>
      </c>
      <c r="N179" s="241">
        <v>3</v>
      </c>
      <c r="O179" s="241">
        <v>4</v>
      </c>
      <c r="P179" s="241">
        <v>4</v>
      </c>
      <c r="Q179" s="238">
        <f t="shared" si="41"/>
        <v>3.5</v>
      </c>
      <c r="R179" s="237">
        <v>5</v>
      </c>
      <c r="S179" s="237">
        <v>5</v>
      </c>
      <c r="T179" s="237">
        <v>5</v>
      </c>
      <c r="U179" s="237">
        <v>5</v>
      </c>
      <c r="V179" s="238">
        <f t="shared" si="43"/>
        <v>5</v>
      </c>
      <c r="W179" s="237">
        <v>5</v>
      </c>
      <c r="X179" s="237">
        <v>5</v>
      </c>
      <c r="Y179" s="237">
        <v>5</v>
      </c>
      <c r="Z179" s="237">
        <v>5</v>
      </c>
      <c r="AA179" s="238">
        <f t="shared" si="42"/>
        <v>5</v>
      </c>
      <c r="AB179" s="240">
        <v>5</v>
      </c>
      <c r="AC179" s="240">
        <v>5</v>
      </c>
      <c r="AD179" s="240">
        <v>5</v>
      </c>
      <c r="AE179" s="240">
        <v>5</v>
      </c>
      <c r="AF179" s="238">
        <f t="shared" si="32"/>
        <v>5</v>
      </c>
      <c r="AG179" s="238">
        <f t="shared" si="33"/>
        <v>4.5999999999999996</v>
      </c>
      <c r="AH179" s="238">
        <f t="shared" si="34"/>
        <v>13.799999999999999</v>
      </c>
      <c r="AI179" s="237">
        <v>16</v>
      </c>
      <c r="AJ179" s="237">
        <v>4</v>
      </c>
      <c r="AK179" s="237">
        <v>7</v>
      </c>
      <c r="AL179" s="237">
        <v>7</v>
      </c>
      <c r="AM179" s="238">
        <f t="shared" si="35"/>
        <v>30.6</v>
      </c>
      <c r="AN179" s="237">
        <v>19</v>
      </c>
      <c r="AO179" s="237">
        <v>5</v>
      </c>
      <c r="AP179" s="238">
        <f t="shared" si="36"/>
        <v>9.6000000000000014</v>
      </c>
      <c r="AQ179" s="237">
        <v>9</v>
      </c>
      <c r="AR179" s="237">
        <v>7</v>
      </c>
      <c r="AS179" s="237">
        <v>5</v>
      </c>
      <c r="AT179" s="238">
        <f t="shared" si="37"/>
        <v>4.2</v>
      </c>
      <c r="AU179" s="238">
        <f t="shared" si="38"/>
        <v>44.400000000000006</v>
      </c>
      <c r="AV179" s="238">
        <f t="shared" si="40"/>
        <v>79.45</v>
      </c>
    </row>
    <row r="180" spans="1:48" ht="15.75" x14ac:dyDescent="0.25">
      <c r="A180" s="237">
        <v>178</v>
      </c>
      <c r="B180" s="242" t="s">
        <v>2232</v>
      </c>
      <c r="C180" s="237">
        <v>5</v>
      </c>
      <c r="D180" s="237">
        <v>5</v>
      </c>
      <c r="E180" s="237">
        <v>4</v>
      </c>
      <c r="F180" s="237">
        <v>4</v>
      </c>
      <c r="G180" s="238">
        <f t="shared" si="31"/>
        <v>22.5</v>
      </c>
      <c r="H180" s="241">
        <v>5</v>
      </c>
      <c r="I180" s="241">
        <v>5</v>
      </c>
      <c r="J180" s="241">
        <v>5</v>
      </c>
      <c r="K180" s="241">
        <v>4</v>
      </c>
      <c r="L180" s="238">
        <f t="shared" si="39"/>
        <v>4.75</v>
      </c>
      <c r="M180" s="241">
        <v>5</v>
      </c>
      <c r="N180" s="241">
        <v>5</v>
      </c>
      <c r="O180" s="241">
        <v>5</v>
      </c>
      <c r="P180" s="241">
        <v>5</v>
      </c>
      <c r="Q180" s="238">
        <f t="shared" si="41"/>
        <v>5</v>
      </c>
      <c r="R180" s="237">
        <v>5</v>
      </c>
      <c r="S180" s="237">
        <v>5</v>
      </c>
      <c r="T180" s="237">
        <v>5</v>
      </c>
      <c r="U180" s="237">
        <v>5</v>
      </c>
      <c r="V180" s="238">
        <f t="shared" si="43"/>
        <v>5</v>
      </c>
      <c r="W180" s="237">
        <v>4</v>
      </c>
      <c r="X180" s="237">
        <v>4</v>
      </c>
      <c r="Y180" s="237">
        <v>3</v>
      </c>
      <c r="Z180" s="237">
        <v>3</v>
      </c>
      <c r="AA180" s="238">
        <f t="shared" si="42"/>
        <v>3.5</v>
      </c>
      <c r="AB180" s="240">
        <v>5</v>
      </c>
      <c r="AC180" s="240">
        <v>5</v>
      </c>
      <c r="AD180" s="240">
        <v>4</v>
      </c>
      <c r="AE180" s="240">
        <v>4</v>
      </c>
      <c r="AF180" s="238">
        <f t="shared" si="32"/>
        <v>4.5</v>
      </c>
      <c r="AG180" s="238">
        <f t="shared" si="33"/>
        <v>4.55</v>
      </c>
      <c r="AH180" s="238">
        <f t="shared" si="34"/>
        <v>13.649999999999999</v>
      </c>
      <c r="AI180" s="237">
        <v>13</v>
      </c>
      <c r="AJ180" s="237">
        <v>5</v>
      </c>
      <c r="AK180" s="237">
        <v>9</v>
      </c>
      <c r="AL180" s="237">
        <v>9</v>
      </c>
      <c r="AM180" s="238">
        <f t="shared" si="35"/>
        <v>32.4</v>
      </c>
      <c r="AN180" s="237">
        <v>14</v>
      </c>
      <c r="AO180" s="237">
        <v>5</v>
      </c>
      <c r="AP180" s="238">
        <f t="shared" si="36"/>
        <v>7.6000000000000005</v>
      </c>
      <c r="AQ180" s="237">
        <v>4</v>
      </c>
      <c r="AR180" s="237">
        <v>6</v>
      </c>
      <c r="AS180" s="237">
        <v>6</v>
      </c>
      <c r="AT180" s="238">
        <f t="shared" si="37"/>
        <v>3.2</v>
      </c>
      <c r="AU180" s="238">
        <f t="shared" si="38"/>
        <v>43.2</v>
      </c>
      <c r="AV180" s="238">
        <f t="shared" si="40"/>
        <v>79.349999999999994</v>
      </c>
    </row>
    <row r="181" spans="1:48" ht="15.75" x14ac:dyDescent="0.25">
      <c r="A181" s="237">
        <v>179</v>
      </c>
      <c r="B181" s="242" t="s">
        <v>2233</v>
      </c>
      <c r="C181" s="237">
        <v>5</v>
      </c>
      <c r="D181" s="237">
        <v>5</v>
      </c>
      <c r="E181" s="237">
        <v>5</v>
      </c>
      <c r="F181" s="237">
        <v>5</v>
      </c>
      <c r="G181" s="238">
        <f t="shared" si="31"/>
        <v>25</v>
      </c>
      <c r="H181" s="239">
        <v>4</v>
      </c>
      <c r="I181" s="239">
        <v>5</v>
      </c>
      <c r="J181" s="239">
        <v>5</v>
      </c>
      <c r="K181" s="239">
        <v>5</v>
      </c>
      <c r="L181" s="238">
        <f t="shared" si="39"/>
        <v>4.75</v>
      </c>
      <c r="M181" s="239">
        <v>4</v>
      </c>
      <c r="N181" s="239">
        <v>4</v>
      </c>
      <c r="O181" s="239">
        <v>5</v>
      </c>
      <c r="P181" s="239">
        <v>5</v>
      </c>
      <c r="Q181" s="238">
        <f t="shared" si="41"/>
        <v>4.5</v>
      </c>
      <c r="R181" s="237">
        <v>5</v>
      </c>
      <c r="S181" s="237">
        <v>5</v>
      </c>
      <c r="T181" s="237">
        <v>5</v>
      </c>
      <c r="U181" s="237">
        <v>5</v>
      </c>
      <c r="V181" s="238">
        <f t="shared" si="43"/>
        <v>5</v>
      </c>
      <c r="W181" s="237">
        <v>5</v>
      </c>
      <c r="X181" s="237">
        <v>5</v>
      </c>
      <c r="Y181" s="237">
        <v>5</v>
      </c>
      <c r="Z181" s="237">
        <v>5</v>
      </c>
      <c r="AA181" s="238">
        <f t="shared" si="42"/>
        <v>5</v>
      </c>
      <c r="AB181" s="240">
        <v>5</v>
      </c>
      <c r="AC181" s="240">
        <v>5</v>
      </c>
      <c r="AD181" s="240">
        <v>5</v>
      </c>
      <c r="AE181" s="240">
        <v>5</v>
      </c>
      <c r="AF181" s="238">
        <f t="shared" si="32"/>
        <v>5</v>
      </c>
      <c r="AG181" s="238">
        <f t="shared" si="33"/>
        <v>4.8499999999999996</v>
      </c>
      <c r="AH181" s="238">
        <f t="shared" si="34"/>
        <v>14.549999999999999</v>
      </c>
      <c r="AI181" s="237">
        <v>15</v>
      </c>
      <c r="AJ181" s="237">
        <v>3</v>
      </c>
      <c r="AK181" s="237">
        <v>9</v>
      </c>
      <c r="AL181" s="237">
        <v>8</v>
      </c>
      <c r="AM181" s="238">
        <f t="shared" si="35"/>
        <v>31.5</v>
      </c>
      <c r="AN181" s="237">
        <v>10</v>
      </c>
      <c r="AO181" s="237">
        <v>5</v>
      </c>
      <c r="AP181" s="238">
        <f t="shared" si="36"/>
        <v>6</v>
      </c>
      <c r="AQ181" s="237">
        <v>4</v>
      </c>
      <c r="AR181" s="237">
        <v>4</v>
      </c>
      <c r="AS181" s="237">
        <v>3</v>
      </c>
      <c r="AT181" s="238">
        <f t="shared" si="37"/>
        <v>2.2000000000000002</v>
      </c>
      <c r="AU181" s="238">
        <f t="shared" si="38"/>
        <v>39.700000000000003</v>
      </c>
      <c r="AV181" s="238">
        <f t="shared" si="40"/>
        <v>79.25</v>
      </c>
    </row>
    <row r="182" spans="1:48" ht="15.75" x14ac:dyDescent="0.25">
      <c r="A182" s="237">
        <v>180</v>
      </c>
      <c r="B182" s="242" t="s">
        <v>2234</v>
      </c>
      <c r="C182" s="237">
        <v>5</v>
      </c>
      <c r="D182" s="237">
        <v>5</v>
      </c>
      <c r="E182" s="237">
        <v>5</v>
      </c>
      <c r="F182" s="237">
        <v>5</v>
      </c>
      <c r="G182" s="238">
        <f t="shared" si="31"/>
        <v>25</v>
      </c>
      <c r="H182" s="241">
        <v>5</v>
      </c>
      <c r="I182" s="241">
        <v>5</v>
      </c>
      <c r="J182" s="241">
        <v>4</v>
      </c>
      <c r="K182" s="241">
        <v>4</v>
      </c>
      <c r="L182" s="238">
        <f t="shared" si="39"/>
        <v>4.5</v>
      </c>
      <c r="M182" s="241">
        <v>5</v>
      </c>
      <c r="N182" s="241">
        <v>3</v>
      </c>
      <c r="O182" s="241">
        <v>3</v>
      </c>
      <c r="P182" s="241">
        <v>4</v>
      </c>
      <c r="Q182" s="238">
        <f t="shared" si="41"/>
        <v>3.75</v>
      </c>
      <c r="R182" s="237">
        <v>5</v>
      </c>
      <c r="S182" s="237">
        <v>5</v>
      </c>
      <c r="T182" s="237">
        <v>5</v>
      </c>
      <c r="U182" s="237">
        <v>5</v>
      </c>
      <c r="V182" s="238">
        <f t="shared" si="43"/>
        <v>5</v>
      </c>
      <c r="W182" s="237">
        <v>5</v>
      </c>
      <c r="X182" s="237">
        <v>5</v>
      </c>
      <c r="Y182" s="237">
        <v>5</v>
      </c>
      <c r="Z182" s="237">
        <v>5</v>
      </c>
      <c r="AA182" s="238">
        <f t="shared" si="42"/>
        <v>5</v>
      </c>
      <c r="AB182" s="240">
        <v>5</v>
      </c>
      <c r="AC182" s="240">
        <v>5</v>
      </c>
      <c r="AD182" s="240">
        <v>5</v>
      </c>
      <c r="AE182" s="240">
        <v>5</v>
      </c>
      <c r="AF182" s="238">
        <f t="shared" si="32"/>
        <v>5</v>
      </c>
      <c r="AG182" s="238">
        <f t="shared" si="33"/>
        <v>4.6500000000000004</v>
      </c>
      <c r="AH182" s="238">
        <f t="shared" si="34"/>
        <v>13.950000000000001</v>
      </c>
      <c r="AI182" s="237">
        <v>14</v>
      </c>
      <c r="AJ182" s="237">
        <v>4</v>
      </c>
      <c r="AK182" s="237">
        <v>8</v>
      </c>
      <c r="AL182" s="237">
        <v>7</v>
      </c>
      <c r="AM182" s="238">
        <f t="shared" si="35"/>
        <v>29.7</v>
      </c>
      <c r="AN182" s="237">
        <v>16</v>
      </c>
      <c r="AO182" s="237">
        <v>3</v>
      </c>
      <c r="AP182" s="238">
        <f t="shared" si="36"/>
        <v>7.6000000000000005</v>
      </c>
      <c r="AQ182" s="237">
        <v>4</v>
      </c>
      <c r="AR182" s="237">
        <v>6</v>
      </c>
      <c r="AS182" s="237">
        <v>5</v>
      </c>
      <c r="AT182" s="238">
        <f t="shared" si="37"/>
        <v>3</v>
      </c>
      <c r="AU182" s="238">
        <f t="shared" si="38"/>
        <v>40.299999999999997</v>
      </c>
      <c r="AV182" s="238">
        <f t="shared" si="40"/>
        <v>79.25</v>
      </c>
    </row>
    <row r="183" spans="1:48" ht="15.75" x14ac:dyDescent="0.25">
      <c r="A183" s="237">
        <v>181</v>
      </c>
      <c r="B183" s="242" t="s">
        <v>2235</v>
      </c>
      <c r="C183" s="237">
        <v>5</v>
      </c>
      <c r="D183" s="237">
        <v>4</v>
      </c>
      <c r="E183" s="237">
        <v>4</v>
      </c>
      <c r="F183" s="237">
        <v>3</v>
      </c>
      <c r="G183" s="238">
        <f t="shared" si="31"/>
        <v>20</v>
      </c>
      <c r="H183" s="241">
        <v>4</v>
      </c>
      <c r="I183" s="241">
        <v>4</v>
      </c>
      <c r="J183" s="241">
        <v>3</v>
      </c>
      <c r="K183" s="241">
        <v>3</v>
      </c>
      <c r="L183" s="238">
        <f t="shared" si="39"/>
        <v>3.5</v>
      </c>
      <c r="M183" s="241">
        <v>4</v>
      </c>
      <c r="N183" s="241">
        <v>4</v>
      </c>
      <c r="O183" s="241">
        <v>4</v>
      </c>
      <c r="P183" s="241">
        <v>5</v>
      </c>
      <c r="Q183" s="238">
        <f t="shared" si="41"/>
        <v>4.25</v>
      </c>
      <c r="R183" s="237">
        <v>5</v>
      </c>
      <c r="S183" s="237">
        <v>5</v>
      </c>
      <c r="T183" s="237">
        <v>4</v>
      </c>
      <c r="U183" s="237">
        <v>4</v>
      </c>
      <c r="V183" s="238">
        <f t="shared" si="43"/>
        <v>4.5</v>
      </c>
      <c r="W183" s="237">
        <v>5</v>
      </c>
      <c r="X183" s="237">
        <v>5</v>
      </c>
      <c r="Y183" s="237">
        <v>4</v>
      </c>
      <c r="Z183" s="237">
        <v>3</v>
      </c>
      <c r="AA183" s="238">
        <f t="shared" si="42"/>
        <v>4.25</v>
      </c>
      <c r="AB183" s="240">
        <v>5</v>
      </c>
      <c r="AC183" s="240">
        <v>4</v>
      </c>
      <c r="AD183" s="240">
        <v>4</v>
      </c>
      <c r="AE183" s="240">
        <v>4</v>
      </c>
      <c r="AF183" s="238">
        <f t="shared" si="32"/>
        <v>4.25</v>
      </c>
      <c r="AG183" s="238">
        <f t="shared" si="33"/>
        <v>4.1500000000000004</v>
      </c>
      <c r="AH183" s="238">
        <f t="shared" si="34"/>
        <v>12.450000000000001</v>
      </c>
      <c r="AI183" s="237">
        <v>14</v>
      </c>
      <c r="AJ183" s="237">
        <v>5</v>
      </c>
      <c r="AK183" s="237">
        <v>11</v>
      </c>
      <c r="AL183" s="237">
        <v>10</v>
      </c>
      <c r="AM183" s="238">
        <f t="shared" si="35"/>
        <v>36</v>
      </c>
      <c r="AN183" s="237">
        <v>15</v>
      </c>
      <c r="AO183" s="237">
        <v>4</v>
      </c>
      <c r="AP183" s="238">
        <f t="shared" si="36"/>
        <v>7.6000000000000005</v>
      </c>
      <c r="AQ183" s="237">
        <v>6</v>
      </c>
      <c r="AR183" s="237">
        <v>3</v>
      </c>
      <c r="AS183" s="237">
        <v>7</v>
      </c>
      <c r="AT183" s="238">
        <f t="shared" si="37"/>
        <v>3.2</v>
      </c>
      <c r="AU183" s="238">
        <f t="shared" si="38"/>
        <v>46.800000000000004</v>
      </c>
      <c r="AV183" s="238">
        <f t="shared" si="40"/>
        <v>79.25</v>
      </c>
    </row>
    <row r="184" spans="1:48" ht="15.75" x14ac:dyDescent="0.25">
      <c r="A184" s="237">
        <v>182</v>
      </c>
      <c r="B184" s="242" t="s">
        <v>2236</v>
      </c>
      <c r="C184" s="237">
        <v>4</v>
      </c>
      <c r="D184" s="237">
        <v>4</v>
      </c>
      <c r="E184" s="237">
        <v>4</v>
      </c>
      <c r="F184" s="237">
        <v>4</v>
      </c>
      <c r="G184" s="238">
        <f t="shared" si="31"/>
        <v>20</v>
      </c>
      <c r="H184" s="239">
        <v>4</v>
      </c>
      <c r="I184" s="239">
        <v>4</v>
      </c>
      <c r="J184" s="239">
        <v>3</v>
      </c>
      <c r="K184" s="239">
        <v>4</v>
      </c>
      <c r="L184" s="238">
        <f t="shared" si="39"/>
        <v>3.75</v>
      </c>
      <c r="M184" s="239">
        <v>5</v>
      </c>
      <c r="N184" s="239">
        <v>4</v>
      </c>
      <c r="O184" s="239">
        <v>4</v>
      </c>
      <c r="P184" s="239">
        <v>4</v>
      </c>
      <c r="Q184" s="238">
        <f t="shared" si="41"/>
        <v>4.25</v>
      </c>
      <c r="R184" s="237">
        <v>5</v>
      </c>
      <c r="S184" s="237">
        <v>4</v>
      </c>
      <c r="T184" s="237">
        <v>5</v>
      </c>
      <c r="U184" s="237">
        <v>4</v>
      </c>
      <c r="V184" s="238">
        <f t="shared" si="43"/>
        <v>4.5</v>
      </c>
      <c r="W184" s="237">
        <v>4</v>
      </c>
      <c r="X184" s="237">
        <v>3</v>
      </c>
      <c r="Y184" s="237">
        <v>4</v>
      </c>
      <c r="Z184" s="237">
        <v>3</v>
      </c>
      <c r="AA184" s="238">
        <f t="shared" si="42"/>
        <v>3.5</v>
      </c>
      <c r="AB184" s="240">
        <v>4</v>
      </c>
      <c r="AC184" s="240">
        <v>5</v>
      </c>
      <c r="AD184" s="240">
        <v>4</v>
      </c>
      <c r="AE184" s="240">
        <v>3</v>
      </c>
      <c r="AF184" s="238">
        <f t="shared" si="32"/>
        <v>4</v>
      </c>
      <c r="AG184" s="238">
        <f t="shared" si="33"/>
        <v>4</v>
      </c>
      <c r="AH184" s="238">
        <f t="shared" si="34"/>
        <v>12</v>
      </c>
      <c r="AI184" s="237">
        <v>16</v>
      </c>
      <c r="AJ184" s="237">
        <v>4</v>
      </c>
      <c r="AK184" s="237">
        <v>10</v>
      </c>
      <c r="AL184" s="237">
        <v>10</v>
      </c>
      <c r="AM184" s="238">
        <f t="shared" si="35"/>
        <v>36</v>
      </c>
      <c r="AN184" s="237">
        <v>16</v>
      </c>
      <c r="AO184" s="237">
        <v>4</v>
      </c>
      <c r="AP184" s="238">
        <f t="shared" si="36"/>
        <v>8</v>
      </c>
      <c r="AQ184" s="237">
        <v>5</v>
      </c>
      <c r="AR184" s="237">
        <v>6</v>
      </c>
      <c r="AS184" s="237">
        <v>5</v>
      </c>
      <c r="AT184" s="238">
        <f t="shared" si="37"/>
        <v>3.2</v>
      </c>
      <c r="AU184" s="238">
        <f t="shared" si="38"/>
        <v>47.2</v>
      </c>
      <c r="AV184" s="238">
        <f t="shared" si="40"/>
        <v>79.2</v>
      </c>
    </row>
    <row r="185" spans="1:48" ht="15.75" x14ac:dyDescent="0.25">
      <c r="A185" s="237">
        <v>183</v>
      </c>
      <c r="B185" s="242" t="s">
        <v>2237</v>
      </c>
      <c r="C185" s="237">
        <v>5</v>
      </c>
      <c r="D185" s="237">
        <v>5</v>
      </c>
      <c r="E185" s="237">
        <v>5</v>
      </c>
      <c r="F185" s="237">
        <v>5</v>
      </c>
      <c r="G185" s="238">
        <f t="shared" si="31"/>
        <v>25</v>
      </c>
      <c r="H185" s="241">
        <v>5</v>
      </c>
      <c r="I185" s="241">
        <v>5</v>
      </c>
      <c r="J185" s="241">
        <v>5</v>
      </c>
      <c r="K185" s="241">
        <v>5</v>
      </c>
      <c r="L185" s="238">
        <f t="shared" si="39"/>
        <v>5</v>
      </c>
      <c r="M185" s="241">
        <v>5</v>
      </c>
      <c r="N185" s="241">
        <v>5</v>
      </c>
      <c r="O185" s="241">
        <v>5</v>
      </c>
      <c r="P185" s="241">
        <v>5</v>
      </c>
      <c r="Q185" s="238">
        <f t="shared" si="41"/>
        <v>5</v>
      </c>
      <c r="R185" s="237">
        <v>0</v>
      </c>
      <c r="S185" s="237">
        <v>4</v>
      </c>
      <c r="T185" s="237">
        <v>5</v>
      </c>
      <c r="U185" s="237">
        <v>5</v>
      </c>
      <c r="V185" s="238">
        <f t="shared" si="43"/>
        <v>3.5</v>
      </c>
      <c r="W185" s="237">
        <v>5</v>
      </c>
      <c r="X185" s="237">
        <v>5</v>
      </c>
      <c r="Y185" s="237">
        <v>5</v>
      </c>
      <c r="Z185" s="237">
        <v>5</v>
      </c>
      <c r="AA185" s="238">
        <f t="shared" si="42"/>
        <v>5</v>
      </c>
      <c r="AB185" s="240">
        <v>5</v>
      </c>
      <c r="AC185" s="240">
        <v>5</v>
      </c>
      <c r="AD185" s="240">
        <v>5</v>
      </c>
      <c r="AE185" s="240">
        <v>4</v>
      </c>
      <c r="AF185" s="238">
        <f t="shared" si="32"/>
        <v>4.75</v>
      </c>
      <c r="AG185" s="238">
        <f t="shared" si="33"/>
        <v>4.6500000000000004</v>
      </c>
      <c r="AH185" s="238">
        <f t="shared" si="34"/>
        <v>13.950000000000001</v>
      </c>
      <c r="AI185" s="237">
        <v>14</v>
      </c>
      <c r="AJ185" s="237">
        <v>4</v>
      </c>
      <c r="AK185" s="237">
        <v>3</v>
      </c>
      <c r="AL185" s="237">
        <v>9</v>
      </c>
      <c r="AM185" s="238">
        <f t="shared" si="35"/>
        <v>27</v>
      </c>
      <c r="AN185" s="237">
        <v>20</v>
      </c>
      <c r="AO185" s="237">
        <v>4</v>
      </c>
      <c r="AP185" s="238">
        <f t="shared" si="36"/>
        <v>9.6000000000000014</v>
      </c>
      <c r="AQ185" s="237">
        <v>6</v>
      </c>
      <c r="AR185" s="237">
        <v>5</v>
      </c>
      <c r="AS185" s="237">
        <v>7</v>
      </c>
      <c r="AT185" s="238">
        <f t="shared" si="37"/>
        <v>3.6</v>
      </c>
      <c r="AU185" s="238">
        <f t="shared" si="38"/>
        <v>40.200000000000003</v>
      </c>
      <c r="AV185" s="238">
        <f t="shared" si="40"/>
        <v>79.150000000000006</v>
      </c>
    </row>
    <row r="186" spans="1:48" ht="15.75" x14ac:dyDescent="0.25">
      <c r="A186" s="237">
        <v>184</v>
      </c>
      <c r="B186" s="242" t="s">
        <v>2238</v>
      </c>
      <c r="C186" s="237">
        <v>4</v>
      </c>
      <c r="D186" s="237">
        <v>4</v>
      </c>
      <c r="E186" s="237">
        <v>5</v>
      </c>
      <c r="F186" s="237">
        <v>5</v>
      </c>
      <c r="G186" s="238">
        <f t="shared" si="31"/>
        <v>22.5</v>
      </c>
      <c r="H186" s="239">
        <v>4</v>
      </c>
      <c r="I186" s="239">
        <v>5</v>
      </c>
      <c r="J186" s="239">
        <v>5</v>
      </c>
      <c r="K186" s="239">
        <v>5</v>
      </c>
      <c r="L186" s="238">
        <f t="shared" si="39"/>
        <v>4.75</v>
      </c>
      <c r="M186" s="239">
        <v>3</v>
      </c>
      <c r="N186" s="239">
        <v>4</v>
      </c>
      <c r="O186" s="239">
        <v>5</v>
      </c>
      <c r="P186" s="239">
        <v>5</v>
      </c>
      <c r="Q186" s="238">
        <f t="shared" si="41"/>
        <v>4.25</v>
      </c>
      <c r="R186" s="237">
        <v>4</v>
      </c>
      <c r="S186" s="237">
        <v>3</v>
      </c>
      <c r="T186" s="237">
        <v>5</v>
      </c>
      <c r="U186" s="237">
        <v>5</v>
      </c>
      <c r="V186" s="238">
        <f t="shared" si="43"/>
        <v>4.25</v>
      </c>
      <c r="W186" s="237">
        <v>5</v>
      </c>
      <c r="X186" s="237">
        <v>5</v>
      </c>
      <c r="Y186" s="237">
        <v>5</v>
      </c>
      <c r="Z186" s="237">
        <v>5</v>
      </c>
      <c r="AA186" s="238">
        <f t="shared" si="42"/>
        <v>5</v>
      </c>
      <c r="AB186" s="240">
        <v>4</v>
      </c>
      <c r="AC186" s="240">
        <v>4</v>
      </c>
      <c r="AD186" s="240">
        <v>5</v>
      </c>
      <c r="AE186" s="240">
        <v>5</v>
      </c>
      <c r="AF186" s="238">
        <f t="shared" si="32"/>
        <v>4.5</v>
      </c>
      <c r="AG186" s="238">
        <f t="shared" si="33"/>
        <v>4.55</v>
      </c>
      <c r="AH186" s="238">
        <f t="shared" si="34"/>
        <v>13.649999999999999</v>
      </c>
      <c r="AI186" s="237">
        <v>15</v>
      </c>
      <c r="AJ186" s="237">
        <v>3</v>
      </c>
      <c r="AK186" s="237">
        <v>8</v>
      </c>
      <c r="AL186" s="237">
        <v>9</v>
      </c>
      <c r="AM186" s="238">
        <f t="shared" si="35"/>
        <v>31.5</v>
      </c>
      <c r="AN186" s="237">
        <v>14</v>
      </c>
      <c r="AO186" s="237">
        <v>5</v>
      </c>
      <c r="AP186" s="238">
        <f t="shared" si="36"/>
        <v>7.6000000000000005</v>
      </c>
      <c r="AQ186" s="237">
        <v>6</v>
      </c>
      <c r="AR186" s="237">
        <v>7</v>
      </c>
      <c r="AS186" s="237">
        <v>6</v>
      </c>
      <c r="AT186" s="238">
        <f t="shared" si="37"/>
        <v>3.8000000000000003</v>
      </c>
      <c r="AU186" s="238">
        <f t="shared" si="38"/>
        <v>42.9</v>
      </c>
      <c r="AV186" s="238">
        <f t="shared" si="40"/>
        <v>79.05</v>
      </c>
    </row>
    <row r="187" spans="1:48" ht="15.75" x14ac:dyDescent="0.25">
      <c r="A187" s="237">
        <v>185</v>
      </c>
      <c r="B187" s="242" t="s">
        <v>2239</v>
      </c>
      <c r="C187" s="237">
        <v>5</v>
      </c>
      <c r="D187" s="237">
        <v>4</v>
      </c>
      <c r="E187" s="237">
        <v>4</v>
      </c>
      <c r="F187" s="237">
        <v>5</v>
      </c>
      <c r="G187" s="238">
        <f t="shared" si="31"/>
        <v>22.5</v>
      </c>
      <c r="H187" s="239">
        <v>5</v>
      </c>
      <c r="I187" s="239">
        <v>4</v>
      </c>
      <c r="J187" s="239">
        <v>4</v>
      </c>
      <c r="K187" s="239">
        <v>5</v>
      </c>
      <c r="L187" s="238">
        <f t="shared" si="39"/>
        <v>4.5</v>
      </c>
      <c r="M187" s="239">
        <v>5</v>
      </c>
      <c r="N187" s="239">
        <v>5</v>
      </c>
      <c r="O187" s="239">
        <v>5</v>
      </c>
      <c r="P187" s="239">
        <v>5</v>
      </c>
      <c r="Q187" s="238">
        <f t="shared" si="41"/>
        <v>5</v>
      </c>
      <c r="R187" s="237">
        <v>5</v>
      </c>
      <c r="S187" s="237">
        <v>5</v>
      </c>
      <c r="T187" s="237">
        <v>5</v>
      </c>
      <c r="U187" s="237">
        <v>5</v>
      </c>
      <c r="V187" s="238">
        <f t="shared" si="43"/>
        <v>5</v>
      </c>
      <c r="W187" s="237">
        <v>5</v>
      </c>
      <c r="X187" s="237">
        <v>5</v>
      </c>
      <c r="Y187" s="237">
        <v>4</v>
      </c>
      <c r="Z187" s="237">
        <v>5</v>
      </c>
      <c r="AA187" s="238">
        <f t="shared" si="42"/>
        <v>4.75</v>
      </c>
      <c r="AB187" s="240">
        <v>5</v>
      </c>
      <c r="AC187" s="240">
        <v>4</v>
      </c>
      <c r="AD187" s="240">
        <v>3</v>
      </c>
      <c r="AE187" s="240">
        <v>5</v>
      </c>
      <c r="AF187" s="238">
        <f t="shared" si="32"/>
        <v>4.25</v>
      </c>
      <c r="AG187" s="238">
        <f t="shared" si="33"/>
        <v>4.7</v>
      </c>
      <c r="AH187" s="238">
        <f t="shared" si="34"/>
        <v>14.100000000000001</v>
      </c>
      <c r="AI187" s="237">
        <v>13</v>
      </c>
      <c r="AJ187" s="237">
        <v>5</v>
      </c>
      <c r="AK187" s="237">
        <v>11</v>
      </c>
      <c r="AL187" s="237">
        <v>7</v>
      </c>
      <c r="AM187" s="238">
        <f t="shared" si="35"/>
        <v>32.4</v>
      </c>
      <c r="AN187" s="237">
        <v>13</v>
      </c>
      <c r="AO187" s="237">
        <v>4</v>
      </c>
      <c r="AP187" s="238">
        <f t="shared" si="36"/>
        <v>6.8000000000000007</v>
      </c>
      <c r="AQ187" s="237">
        <v>6</v>
      </c>
      <c r="AR187" s="237">
        <v>5</v>
      </c>
      <c r="AS187" s="237">
        <v>5</v>
      </c>
      <c r="AT187" s="238">
        <f t="shared" si="37"/>
        <v>3.2</v>
      </c>
      <c r="AU187" s="238">
        <f t="shared" si="38"/>
        <v>42.400000000000006</v>
      </c>
      <c r="AV187" s="238">
        <f t="shared" si="40"/>
        <v>79</v>
      </c>
    </row>
    <row r="188" spans="1:48" ht="15.75" x14ac:dyDescent="0.25">
      <c r="A188" s="237">
        <v>186</v>
      </c>
      <c r="B188" s="242" t="s">
        <v>2240</v>
      </c>
      <c r="C188" s="237">
        <v>5</v>
      </c>
      <c r="D188" s="237">
        <v>4</v>
      </c>
      <c r="E188" s="237">
        <v>5</v>
      </c>
      <c r="F188" s="237">
        <v>4</v>
      </c>
      <c r="G188" s="238">
        <f t="shared" si="31"/>
        <v>22.5</v>
      </c>
      <c r="H188" s="241">
        <v>4</v>
      </c>
      <c r="I188" s="241">
        <v>4</v>
      </c>
      <c r="J188" s="241">
        <v>5</v>
      </c>
      <c r="K188" s="241">
        <v>5</v>
      </c>
      <c r="L188" s="238">
        <f t="shared" si="39"/>
        <v>4.5</v>
      </c>
      <c r="M188" s="241">
        <v>4</v>
      </c>
      <c r="N188" s="241">
        <v>5</v>
      </c>
      <c r="O188" s="241">
        <v>5</v>
      </c>
      <c r="P188" s="241">
        <v>4</v>
      </c>
      <c r="Q188" s="238">
        <f t="shared" si="41"/>
        <v>4.5</v>
      </c>
      <c r="R188" s="237">
        <v>5</v>
      </c>
      <c r="S188" s="237">
        <v>5</v>
      </c>
      <c r="T188" s="237">
        <v>5</v>
      </c>
      <c r="U188" s="237">
        <v>5</v>
      </c>
      <c r="V188" s="238">
        <f t="shared" si="43"/>
        <v>5</v>
      </c>
      <c r="W188" s="237">
        <v>4</v>
      </c>
      <c r="X188" s="237">
        <v>3</v>
      </c>
      <c r="Y188" s="237">
        <v>5</v>
      </c>
      <c r="Z188" s="237">
        <v>5</v>
      </c>
      <c r="AA188" s="238">
        <f t="shared" si="42"/>
        <v>4.25</v>
      </c>
      <c r="AB188" s="240">
        <v>4</v>
      </c>
      <c r="AC188" s="240">
        <v>4</v>
      </c>
      <c r="AD188" s="240">
        <v>5</v>
      </c>
      <c r="AE188" s="240">
        <v>4</v>
      </c>
      <c r="AF188" s="238">
        <f t="shared" si="32"/>
        <v>4.25</v>
      </c>
      <c r="AG188" s="238">
        <f t="shared" si="33"/>
        <v>4.5</v>
      </c>
      <c r="AH188" s="238">
        <f t="shared" si="34"/>
        <v>13.5</v>
      </c>
      <c r="AI188" s="237">
        <v>16</v>
      </c>
      <c r="AJ188" s="237">
        <v>5</v>
      </c>
      <c r="AK188" s="237">
        <v>8</v>
      </c>
      <c r="AL188" s="237">
        <v>8</v>
      </c>
      <c r="AM188" s="238">
        <f t="shared" si="35"/>
        <v>33.300000000000004</v>
      </c>
      <c r="AN188" s="237">
        <v>9</v>
      </c>
      <c r="AO188" s="237">
        <v>4</v>
      </c>
      <c r="AP188" s="238">
        <f t="shared" si="36"/>
        <v>5.2</v>
      </c>
      <c r="AQ188" s="237">
        <v>7</v>
      </c>
      <c r="AR188" s="237">
        <v>8</v>
      </c>
      <c r="AS188" s="237">
        <v>7</v>
      </c>
      <c r="AT188" s="238">
        <f t="shared" si="37"/>
        <v>4.4000000000000004</v>
      </c>
      <c r="AU188" s="238">
        <f t="shared" si="38"/>
        <v>42.900000000000006</v>
      </c>
      <c r="AV188" s="238">
        <f t="shared" si="40"/>
        <v>78.900000000000006</v>
      </c>
    </row>
    <row r="189" spans="1:48" ht="15.75" x14ac:dyDescent="0.25">
      <c r="A189" s="237">
        <v>187</v>
      </c>
      <c r="B189" s="242" t="s">
        <v>2241</v>
      </c>
      <c r="C189" s="237">
        <v>3</v>
      </c>
      <c r="D189" s="237">
        <v>4</v>
      </c>
      <c r="E189" s="237">
        <v>4</v>
      </c>
      <c r="F189" s="237">
        <v>4</v>
      </c>
      <c r="G189" s="238">
        <f t="shared" si="31"/>
        <v>18.75</v>
      </c>
      <c r="H189" s="239">
        <v>4</v>
      </c>
      <c r="I189" s="239">
        <v>4</v>
      </c>
      <c r="J189" s="239">
        <v>3</v>
      </c>
      <c r="K189" s="239">
        <v>5</v>
      </c>
      <c r="L189" s="238">
        <f t="shared" si="39"/>
        <v>4</v>
      </c>
      <c r="M189" s="239">
        <v>4</v>
      </c>
      <c r="N189" s="239">
        <v>5</v>
      </c>
      <c r="O189" s="239">
        <v>5</v>
      </c>
      <c r="P189" s="239">
        <v>5</v>
      </c>
      <c r="Q189" s="238">
        <f t="shared" si="41"/>
        <v>4.75</v>
      </c>
      <c r="R189" s="237">
        <v>3</v>
      </c>
      <c r="S189" s="237">
        <v>5</v>
      </c>
      <c r="T189" s="237">
        <v>5</v>
      </c>
      <c r="U189" s="237">
        <v>4</v>
      </c>
      <c r="V189" s="238">
        <f t="shared" si="43"/>
        <v>4.25</v>
      </c>
      <c r="W189" s="237">
        <v>3</v>
      </c>
      <c r="X189" s="237">
        <v>3</v>
      </c>
      <c r="Y189" s="237">
        <v>3</v>
      </c>
      <c r="Z189" s="237">
        <v>3</v>
      </c>
      <c r="AA189" s="238">
        <f t="shared" si="42"/>
        <v>3</v>
      </c>
      <c r="AB189" s="240">
        <v>5</v>
      </c>
      <c r="AC189" s="240">
        <v>4</v>
      </c>
      <c r="AD189" s="240">
        <v>5</v>
      </c>
      <c r="AE189" s="240">
        <v>3</v>
      </c>
      <c r="AF189" s="238">
        <f t="shared" si="32"/>
        <v>4.25</v>
      </c>
      <c r="AG189" s="238">
        <f t="shared" si="33"/>
        <v>4.05</v>
      </c>
      <c r="AH189" s="238">
        <f t="shared" si="34"/>
        <v>12.149999999999999</v>
      </c>
      <c r="AI189" s="237">
        <v>18</v>
      </c>
      <c r="AJ189" s="237">
        <v>4</v>
      </c>
      <c r="AK189" s="237">
        <v>8</v>
      </c>
      <c r="AL189" s="237">
        <v>10</v>
      </c>
      <c r="AM189" s="238">
        <f t="shared" si="35"/>
        <v>36</v>
      </c>
      <c r="AN189" s="237">
        <v>16</v>
      </c>
      <c r="AO189" s="237">
        <v>5</v>
      </c>
      <c r="AP189" s="238">
        <f t="shared" si="36"/>
        <v>8.4</v>
      </c>
      <c r="AQ189" s="237">
        <v>7</v>
      </c>
      <c r="AR189" s="237">
        <v>5</v>
      </c>
      <c r="AS189" s="237">
        <v>6</v>
      </c>
      <c r="AT189" s="238">
        <f t="shared" si="37"/>
        <v>3.6</v>
      </c>
      <c r="AU189" s="238">
        <f t="shared" si="38"/>
        <v>48</v>
      </c>
      <c r="AV189" s="238">
        <f t="shared" si="40"/>
        <v>78.900000000000006</v>
      </c>
    </row>
    <row r="190" spans="1:48" ht="15.75" x14ac:dyDescent="0.25">
      <c r="A190" s="237">
        <v>188</v>
      </c>
      <c r="B190" s="242" t="s">
        <v>2242</v>
      </c>
      <c r="C190" s="237">
        <v>5</v>
      </c>
      <c r="D190" s="237">
        <v>5</v>
      </c>
      <c r="E190" s="237">
        <v>5</v>
      </c>
      <c r="F190" s="237">
        <v>5</v>
      </c>
      <c r="G190" s="238">
        <f t="shared" si="31"/>
        <v>25</v>
      </c>
      <c r="H190" s="241">
        <v>4</v>
      </c>
      <c r="I190" s="241">
        <v>5</v>
      </c>
      <c r="J190" s="241">
        <v>5</v>
      </c>
      <c r="K190" s="241">
        <v>5</v>
      </c>
      <c r="L190" s="238">
        <f t="shared" si="39"/>
        <v>4.75</v>
      </c>
      <c r="M190" s="241">
        <v>5</v>
      </c>
      <c r="N190" s="241">
        <v>4</v>
      </c>
      <c r="O190" s="241">
        <v>5</v>
      </c>
      <c r="P190" s="241">
        <v>4</v>
      </c>
      <c r="Q190" s="238">
        <f t="shared" si="41"/>
        <v>4.5</v>
      </c>
      <c r="R190" s="237">
        <v>5</v>
      </c>
      <c r="S190" s="237">
        <v>5</v>
      </c>
      <c r="T190" s="237">
        <v>5</v>
      </c>
      <c r="U190" s="237">
        <v>5</v>
      </c>
      <c r="V190" s="238">
        <f t="shared" si="43"/>
        <v>5</v>
      </c>
      <c r="W190" s="237">
        <v>5</v>
      </c>
      <c r="X190" s="237">
        <v>5</v>
      </c>
      <c r="Y190" s="237">
        <v>5</v>
      </c>
      <c r="Z190" s="237">
        <v>5</v>
      </c>
      <c r="AA190" s="238">
        <f t="shared" si="42"/>
        <v>5</v>
      </c>
      <c r="AB190" s="240">
        <v>5</v>
      </c>
      <c r="AC190" s="240">
        <v>5</v>
      </c>
      <c r="AD190" s="240">
        <v>5</v>
      </c>
      <c r="AE190" s="240">
        <v>5</v>
      </c>
      <c r="AF190" s="238">
        <f t="shared" si="32"/>
        <v>5</v>
      </c>
      <c r="AG190" s="238">
        <f t="shared" si="33"/>
        <v>4.8499999999999996</v>
      </c>
      <c r="AH190" s="238">
        <f t="shared" si="34"/>
        <v>14.549999999999999</v>
      </c>
      <c r="AI190" s="237">
        <v>15</v>
      </c>
      <c r="AJ190" s="237">
        <v>3</v>
      </c>
      <c r="AK190" s="237">
        <v>8</v>
      </c>
      <c r="AL190" s="237">
        <v>9</v>
      </c>
      <c r="AM190" s="238">
        <f t="shared" si="35"/>
        <v>31.5</v>
      </c>
      <c r="AN190" s="237">
        <v>10</v>
      </c>
      <c r="AO190" s="237">
        <v>4</v>
      </c>
      <c r="AP190" s="238">
        <f t="shared" si="36"/>
        <v>5.6000000000000005</v>
      </c>
      <c r="AQ190" s="237">
        <v>4</v>
      </c>
      <c r="AR190" s="237">
        <v>4</v>
      </c>
      <c r="AS190" s="237">
        <v>3</v>
      </c>
      <c r="AT190" s="238">
        <f t="shared" si="37"/>
        <v>2.2000000000000002</v>
      </c>
      <c r="AU190" s="238">
        <f t="shared" si="38"/>
        <v>39.300000000000004</v>
      </c>
      <c r="AV190" s="238">
        <f t="shared" si="40"/>
        <v>78.849999999999994</v>
      </c>
    </row>
    <row r="191" spans="1:48" ht="15.75" x14ac:dyDescent="0.25">
      <c r="A191" s="237">
        <v>189</v>
      </c>
      <c r="B191" s="242" t="s">
        <v>2243</v>
      </c>
      <c r="C191" s="237">
        <v>5</v>
      </c>
      <c r="D191" s="237">
        <v>5</v>
      </c>
      <c r="E191" s="237">
        <v>5</v>
      </c>
      <c r="F191" s="237">
        <v>5</v>
      </c>
      <c r="G191" s="238">
        <f t="shared" si="31"/>
        <v>25</v>
      </c>
      <c r="H191" s="239">
        <v>5</v>
      </c>
      <c r="I191" s="239">
        <v>5</v>
      </c>
      <c r="J191" s="239">
        <v>5</v>
      </c>
      <c r="K191" s="239">
        <v>5</v>
      </c>
      <c r="L191" s="238">
        <f t="shared" si="39"/>
        <v>5</v>
      </c>
      <c r="M191" s="239">
        <v>5</v>
      </c>
      <c r="N191" s="239">
        <v>5</v>
      </c>
      <c r="O191" s="239">
        <v>5</v>
      </c>
      <c r="P191" s="239">
        <v>4</v>
      </c>
      <c r="Q191" s="238">
        <f t="shared" si="41"/>
        <v>4.75</v>
      </c>
      <c r="R191" s="237">
        <v>5</v>
      </c>
      <c r="S191" s="237">
        <v>5</v>
      </c>
      <c r="T191" s="237">
        <v>5</v>
      </c>
      <c r="U191" s="237">
        <v>5</v>
      </c>
      <c r="V191" s="238">
        <f t="shared" si="43"/>
        <v>5</v>
      </c>
      <c r="W191" s="237">
        <v>5</v>
      </c>
      <c r="X191" s="237">
        <v>5</v>
      </c>
      <c r="Y191" s="237">
        <v>5</v>
      </c>
      <c r="Z191" s="237">
        <v>4</v>
      </c>
      <c r="AA191" s="238">
        <f t="shared" si="42"/>
        <v>4.75</v>
      </c>
      <c r="AB191" s="240">
        <v>5</v>
      </c>
      <c r="AC191" s="240">
        <v>5</v>
      </c>
      <c r="AD191" s="240">
        <v>5</v>
      </c>
      <c r="AE191" s="240">
        <v>5</v>
      </c>
      <c r="AF191" s="238">
        <f t="shared" si="32"/>
        <v>5</v>
      </c>
      <c r="AG191" s="238">
        <f t="shared" si="33"/>
        <v>4.9000000000000004</v>
      </c>
      <c r="AH191" s="238">
        <f t="shared" si="34"/>
        <v>14.700000000000001</v>
      </c>
      <c r="AI191" s="237">
        <v>12</v>
      </c>
      <c r="AJ191" s="237">
        <v>5</v>
      </c>
      <c r="AK191" s="237">
        <v>6</v>
      </c>
      <c r="AL191" s="237">
        <v>7</v>
      </c>
      <c r="AM191" s="238">
        <f t="shared" si="35"/>
        <v>27</v>
      </c>
      <c r="AN191" s="237">
        <v>16</v>
      </c>
      <c r="AO191" s="237">
        <v>4</v>
      </c>
      <c r="AP191" s="238">
        <f t="shared" si="36"/>
        <v>8</v>
      </c>
      <c r="AQ191" s="237">
        <v>6</v>
      </c>
      <c r="AR191" s="237">
        <v>8</v>
      </c>
      <c r="AS191" s="237">
        <v>6</v>
      </c>
      <c r="AT191" s="238">
        <f t="shared" si="37"/>
        <v>4</v>
      </c>
      <c r="AU191" s="238">
        <f t="shared" si="38"/>
        <v>39</v>
      </c>
      <c r="AV191" s="238">
        <f t="shared" si="40"/>
        <v>78.7</v>
      </c>
    </row>
    <row r="192" spans="1:48" ht="15.75" x14ac:dyDescent="0.25">
      <c r="A192" s="237">
        <v>190</v>
      </c>
      <c r="B192" s="242" t="s">
        <v>2244</v>
      </c>
      <c r="C192" s="237">
        <v>5</v>
      </c>
      <c r="D192" s="237">
        <v>5</v>
      </c>
      <c r="E192" s="237">
        <v>5</v>
      </c>
      <c r="F192" s="237">
        <v>5</v>
      </c>
      <c r="G192" s="238">
        <f t="shared" si="31"/>
        <v>25</v>
      </c>
      <c r="H192" s="241">
        <v>5</v>
      </c>
      <c r="I192" s="241">
        <v>5</v>
      </c>
      <c r="J192" s="241">
        <v>5</v>
      </c>
      <c r="K192" s="241">
        <v>5</v>
      </c>
      <c r="L192" s="238">
        <f t="shared" si="39"/>
        <v>5</v>
      </c>
      <c r="M192" s="241">
        <v>5</v>
      </c>
      <c r="N192" s="241">
        <v>5</v>
      </c>
      <c r="O192" s="241">
        <v>5</v>
      </c>
      <c r="P192" s="241">
        <v>5</v>
      </c>
      <c r="Q192" s="238">
        <f t="shared" si="41"/>
        <v>5</v>
      </c>
      <c r="R192" s="237">
        <v>5</v>
      </c>
      <c r="S192" s="237">
        <v>5</v>
      </c>
      <c r="T192" s="237">
        <v>5</v>
      </c>
      <c r="U192" s="237">
        <v>5</v>
      </c>
      <c r="V192" s="238">
        <f t="shared" si="43"/>
        <v>5</v>
      </c>
      <c r="W192" s="237">
        <v>5</v>
      </c>
      <c r="X192" s="237">
        <v>5</v>
      </c>
      <c r="Y192" s="237">
        <v>5</v>
      </c>
      <c r="Z192" s="237">
        <v>5</v>
      </c>
      <c r="AA192" s="238">
        <f t="shared" si="42"/>
        <v>5</v>
      </c>
      <c r="AB192" s="240">
        <v>5</v>
      </c>
      <c r="AC192" s="240">
        <v>5</v>
      </c>
      <c r="AD192" s="240">
        <v>5</v>
      </c>
      <c r="AE192" s="240">
        <v>5</v>
      </c>
      <c r="AF192" s="238">
        <f t="shared" si="32"/>
        <v>5</v>
      </c>
      <c r="AG192" s="238">
        <f t="shared" si="33"/>
        <v>5</v>
      </c>
      <c r="AH192" s="238">
        <f t="shared" si="34"/>
        <v>15</v>
      </c>
      <c r="AI192" s="237">
        <v>11</v>
      </c>
      <c r="AJ192" s="237">
        <v>4</v>
      </c>
      <c r="AK192" s="237">
        <v>7</v>
      </c>
      <c r="AL192" s="237">
        <v>7</v>
      </c>
      <c r="AM192" s="238">
        <f t="shared" si="35"/>
        <v>26.1</v>
      </c>
      <c r="AN192" s="237">
        <v>18</v>
      </c>
      <c r="AO192" s="237">
        <v>5</v>
      </c>
      <c r="AP192" s="238">
        <f t="shared" si="36"/>
        <v>9.2000000000000011</v>
      </c>
      <c r="AQ192" s="237">
        <v>6</v>
      </c>
      <c r="AR192" s="237">
        <v>7</v>
      </c>
      <c r="AS192" s="237">
        <v>4</v>
      </c>
      <c r="AT192" s="238">
        <f t="shared" si="37"/>
        <v>3.4000000000000004</v>
      </c>
      <c r="AU192" s="238">
        <f t="shared" si="38"/>
        <v>38.700000000000003</v>
      </c>
      <c r="AV192" s="238">
        <f t="shared" si="40"/>
        <v>78.7</v>
      </c>
    </row>
    <row r="193" spans="1:48" ht="15.75" x14ac:dyDescent="0.25">
      <c r="A193" s="237">
        <v>191</v>
      </c>
      <c r="B193" s="242" t="s">
        <v>2245</v>
      </c>
      <c r="C193" s="237">
        <v>4</v>
      </c>
      <c r="D193" s="237">
        <v>4</v>
      </c>
      <c r="E193" s="237">
        <v>5</v>
      </c>
      <c r="F193" s="237">
        <v>5</v>
      </c>
      <c r="G193" s="238">
        <f t="shared" si="31"/>
        <v>22.5</v>
      </c>
      <c r="H193" s="241">
        <v>4</v>
      </c>
      <c r="I193" s="241">
        <v>4</v>
      </c>
      <c r="J193" s="241">
        <v>4</v>
      </c>
      <c r="K193" s="241">
        <v>5</v>
      </c>
      <c r="L193" s="238">
        <f t="shared" si="39"/>
        <v>4.25</v>
      </c>
      <c r="M193" s="241">
        <v>3</v>
      </c>
      <c r="N193" s="241">
        <v>3</v>
      </c>
      <c r="O193" s="241">
        <v>4</v>
      </c>
      <c r="P193" s="241">
        <v>4</v>
      </c>
      <c r="Q193" s="238">
        <f t="shared" si="41"/>
        <v>3.5</v>
      </c>
      <c r="R193" s="237">
        <v>5</v>
      </c>
      <c r="S193" s="237">
        <v>3</v>
      </c>
      <c r="T193" s="237">
        <v>5</v>
      </c>
      <c r="U193" s="237">
        <v>5</v>
      </c>
      <c r="V193" s="238">
        <f t="shared" si="43"/>
        <v>4.5</v>
      </c>
      <c r="W193" s="237">
        <v>5</v>
      </c>
      <c r="X193" s="237">
        <v>5</v>
      </c>
      <c r="Y193" s="237">
        <v>5</v>
      </c>
      <c r="Z193" s="237">
        <v>5</v>
      </c>
      <c r="AA193" s="238">
        <f t="shared" si="42"/>
        <v>5</v>
      </c>
      <c r="AB193" s="240">
        <v>5</v>
      </c>
      <c r="AC193" s="240">
        <v>5</v>
      </c>
      <c r="AD193" s="240">
        <v>5</v>
      </c>
      <c r="AE193" s="240">
        <v>5</v>
      </c>
      <c r="AF193" s="238">
        <f t="shared" si="32"/>
        <v>5</v>
      </c>
      <c r="AG193" s="238">
        <f t="shared" si="33"/>
        <v>4.45</v>
      </c>
      <c r="AH193" s="238">
        <f t="shared" si="34"/>
        <v>13.350000000000001</v>
      </c>
      <c r="AI193" s="237">
        <v>13</v>
      </c>
      <c r="AJ193" s="237">
        <v>5</v>
      </c>
      <c r="AK193" s="237">
        <v>9</v>
      </c>
      <c r="AL193" s="237">
        <v>9</v>
      </c>
      <c r="AM193" s="238">
        <f t="shared" si="35"/>
        <v>32.4</v>
      </c>
      <c r="AN193" s="237">
        <v>12</v>
      </c>
      <c r="AO193" s="237">
        <v>4</v>
      </c>
      <c r="AP193" s="238">
        <f t="shared" si="36"/>
        <v>6.4</v>
      </c>
      <c r="AQ193" s="237">
        <v>8</v>
      </c>
      <c r="AR193" s="237">
        <v>7</v>
      </c>
      <c r="AS193" s="237">
        <v>5</v>
      </c>
      <c r="AT193" s="238">
        <f t="shared" si="37"/>
        <v>4</v>
      </c>
      <c r="AU193" s="238">
        <f t="shared" si="38"/>
        <v>42.8</v>
      </c>
      <c r="AV193" s="238">
        <f t="shared" si="40"/>
        <v>78.650000000000006</v>
      </c>
    </row>
    <row r="194" spans="1:48" ht="15.75" x14ac:dyDescent="0.25">
      <c r="A194" s="237">
        <v>192</v>
      </c>
      <c r="B194" s="242" t="s">
        <v>2246</v>
      </c>
      <c r="C194" s="237">
        <v>3</v>
      </c>
      <c r="D194" s="237">
        <v>5</v>
      </c>
      <c r="E194" s="237">
        <v>5</v>
      </c>
      <c r="F194" s="237">
        <v>5</v>
      </c>
      <c r="G194" s="238">
        <f t="shared" si="31"/>
        <v>22.5</v>
      </c>
      <c r="H194" s="241">
        <v>3</v>
      </c>
      <c r="I194" s="241">
        <v>5</v>
      </c>
      <c r="J194" s="241">
        <v>4</v>
      </c>
      <c r="K194" s="241">
        <v>5</v>
      </c>
      <c r="L194" s="238">
        <f t="shared" si="39"/>
        <v>4.25</v>
      </c>
      <c r="M194" s="241">
        <v>3</v>
      </c>
      <c r="N194" s="241">
        <v>5</v>
      </c>
      <c r="O194" s="241">
        <v>5</v>
      </c>
      <c r="P194" s="241">
        <v>5</v>
      </c>
      <c r="Q194" s="238">
        <f t="shared" si="41"/>
        <v>4.5</v>
      </c>
      <c r="R194" s="237">
        <v>3</v>
      </c>
      <c r="S194" s="237">
        <v>5</v>
      </c>
      <c r="T194" s="237">
        <v>4</v>
      </c>
      <c r="U194" s="237">
        <v>5</v>
      </c>
      <c r="V194" s="238">
        <f t="shared" si="43"/>
        <v>4.25</v>
      </c>
      <c r="W194" s="237">
        <v>3</v>
      </c>
      <c r="X194" s="237">
        <v>3</v>
      </c>
      <c r="Y194" s="237">
        <v>5</v>
      </c>
      <c r="Z194" s="237">
        <v>5</v>
      </c>
      <c r="AA194" s="238">
        <f t="shared" si="42"/>
        <v>4</v>
      </c>
      <c r="AB194" s="240">
        <v>3</v>
      </c>
      <c r="AC194" s="240">
        <v>5</v>
      </c>
      <c r="AD194" s="240">
        <v>5</v>
      </c>
      <c r="AE194" s="240">
        <v>5</v>
      </c>
      <c r="AF194" s="238">
        <f t="shared" si="32"/>
        <v>4.5</v>
      </c>
      <c r="AG194" s="238">
        <f t="shared" si="33"/>
        <v>4.3</v>
      </c>
      <c r="AH194" s="238">
        <f t="shared" si="34"/>
        <v>12.899999999999999</v>
      </c>
      <c r="AI194" s="237">
        <v>13</v>
      </c>
      <c r="AJ194" s="237">
        <v>5</v>
      </c>
      <c r="AK194" s="237">
        <v>9</v>
      </c>
      <c r="AL194" s="237">
        <v>9</v>
      </c>
      <c r="AM194" s="238">
        <f t="shared" si="35"/>
        <v>32.4</v>
      </c>
      <c r="AN194" s="237">
        <v>14</v>
      </c>
      <c r="AO194" s="237">
        <v>4</v>
      </c>
      <c r="AP194" s="238">
        <f t="shared" si="36"/>
        <v>7.2</v>
      </c>
      <c r="AQ194" s="237">
        <v>5</v>
      </c>
      <c r="AR194" s="237">
        <v>5</v>
      </c>
      <c r="AS194" s="237">
        <v>7</v>
      </c>
      <c r="AT194" s="238">
        <f t="shared" si="37"/>
        <v>3.4000000000000004</v>
      </c>
      <c r="AU194" s="238">
        <f t="shared" si="38"/>
        <v>43</v>
      </c>
      <c r="AV194" s="238">
        <f t="shared" si="40"/>
        <v>78.400000000000006</v>
      </c>
    </row>
    <row r="195" spans="1:48" ht="15.75" x14ac:dyDescent="0.25">
      <c r="A195" s="237">
        <v>193</v>
      </c>
      <c r="B195" s="242" t="s">
        <v>2247</v>
      </c>
      <c r="C195" s="237">
        <v>5</v>
      </c>
      <c r="D195" s="237">
        <v>5</v>
      </c>
      <c r="E195" s="237">
        <v>5</v>
      </c>
      <c r="F195" s="237">
        <v>5</v>
      </c>
      <c r="G195" s="238">
        <f t="shared" ref="G195:G258" si="44">AVERAGE(C195:F195)*5</f>
        <v>25</v>
      </c>
      <c r="H195" s="241">
        <v>5</v>
      </c>
      <c r="I195" s="241">
        <v>5</v>
      </c>
      <c r="J195" s="241">
        <v>5</v>
      </c>
      <c r="K195" s="241">
        <v>5</v>
      </c>
      <c r="L195" s="238">
        <f t="shared" si="39"/>
        <v>5</v>
      </c>
      <c r="M195" s="241">
        <v>5</v>
      </c>
      <c r="N195" s="241">
        <v>5</v>
      </c>
      <c r="O195" s="241">
        <v>5</v>
      </c>
      <c r="P195" s="241">
        <v>5</v>
      </c>
      <c r="Q195" s="238">
        <f t="shared" si="41"/>
        <v>5</v>
      </c>
      <c r="R195" s="237">
        <v>5</v>
      </c>
      <c r="S195" s="237">
        <v>5</v>
      </c>
      <c r="T195" s="237">
        <v>5</v>
      </c>
      <c r="U195" s="237">
        <v>5</v>
      </c>
      <c r="V195" s="238">
        <f t="shared" si="43"/>
        <v>5</v>
      </c>
      <c r="W195" s="237">
        <v>5</v>
      </c>
      <c r="X195" s="237">
        <v>5</v>
      </c>
      <c r="Y195" s="237">
        <v>5</v>
      </c>
      <c r="Z195" s="237">
        <v>5</v>
      </c>
      <c r="AA195" s="238">
        <f t="shared" si="42"/>
        <v>5</v>
      </c>
      <c r="AB195" s="240">
        <v>5</v>
      </c>
      <c r="AC195" s="240">
        <v>5</v>
      </c>
      <c r="AD195" s="240">
        <v>5</v>
      </c>
      <c r="AE195" s="240">
        <v>5</v>
      </c>
      <c r="AF195" s="238">
        <f t="shared" ref="AF195:AF258" si="45">AVERAGE(AB195:AE195)</f>
        <v>5</v>
      </c>
      <c r="AG195" s="238">
        <f t="shared" ref="AG195:AG258" si="46">AVERAGE(V195,AA195,AF195,L195,Q195)</f>
        <v>5</v>
      </c>
      <c r="AH195" s="238">
        <f t="shared" ref="AH195:AH258" si="47">((L195+Q195+V195+AA195+AF195)/5)*3</f>
        <v>15</v>
      </c>
      <c r="AI195" s="237">
        <v>18</v>
      </c>
      <c r="AJ195" s="237">
        <v>5</v>
      </c>
      <c r="AK195" s="237">
        <v>4</v>
      </c>
      <c r="AL195" s="237">
        <v>7</v>
      </c>
      <c r="AM195" s="238">
        <f t="shared" ref="AM195:AM258" si="48">(AI195+AJ195+AK195+AL195)*0.9</f>
        <v>30.6</v>
      </c>
      <c r="AN195" s="237">
        <v>10</v>
      </c>
      <c r="AO195" s="237">
        <v>3</v>
      </c>
      <c r="AP195" s="238">
        <f t="shared" ref="AP195:AP258" si="49">(AN195+AO195)*0.4</f>
        <v>5.2</v>
      </c>
      <c r="AQ195" s="237">
        <v>6</v>
      </c>
      <c r="AR195" s="237">
        <v>3</v>
      </c>
      <c r="AS195" s="237">
        <v>4</v>
      </c>
      <c r="AT195" s="238">
        <f t="shared" ref="AT195:AT258" si="50">(AQ195+AR195+AS195)*0.2</f>
        <v>2.6</v>
      </c>
      <c r="AU195" s="238">
        <f t="shared" ref="AU195:AU258" si="51">(AM195+AP195+AT195)</f>
        <v>38.400000000000006</v>
      </c>
      <c r="AV195" s="238">
        <f t="shared" si="40"/>
        <v>78.400000000000006</v>
      </c>
    </row>
    <row r="196" spans="1:48" ht="15.75" x14ac:dyDescent="0.25">
      <c r="A196" s="237">
        <v>194</v>
      </c>
      <c r="B196" s="242" t="s">
        <v>2248</v>
      </c>
      <c r="C196" s="237">
        <v>4</v>
      </c>
      <c r="D196" s="237">
        <v>4</v>
      </c>
      <c r="E196" s="237">
        <v>4</v>
      </c>
      <c r="F196" s="237">
        <v>4</v>
      </c>
      <c r="G196" s="238">
        <f t="shared" si="44"/>
        <v>20</v>
      </c>
      <c r="H196" s="241">
        <v>5</v>
      </c>
      <c r="I196" s="241">
        <v>5</v>
      </c>
      <c r="J196" s="241">
        <v>5</v>
      </c>
      <c r="K196" s="241">
        <v>4</v>
      </c>
      <c r="L196" s="238">
        <f t="shared" si="39"/>
        <v>4.75</v>
      </c>
      <c r="M196" s="241">
        <v>4</v>
      </c>
      <c r="N196" s="241">
        <v>4</v>
      </c>
      <c r="O196" s="241">
        <v>4</v>
      </c>
      <c r="P196" s="241">
        <v>4</v>
      </c>
      <c r="Q196" s="238">
        <f t="shared" si="41"/>
        <v>4</v>
      </c>
      <c r="R196" s="237">
        <v>4</v>
      </c>
      <c r="S196" s="237">
        <v>5</v>
      </c>
      <c r="T196" s="237">
        <v>3</v>
      </c>
      <c r="U196" s="237">
        <v>3</v>
      </c>
      <c r="V196" s="238">
        <f t="shared" si="43"/>
        <v>3.75</v>
      </c>
      <c r="W196" s="237">
        <v>4</v>
      </c>
      <c r="X196" s="237">
        <v>4</v>
      </c>
      <c r="Y196" s="237">
        <v>4</v>
      </c>
      <c r="Z196" s="237">
        <v>5</v>
      </c>
      <c r="AA196" s="238">
        <f t="shared" si="42"/>
        <v>4.25</v>
      </c>
      <c r="AB196" s="240">
        <v>5</v>
      </c>
      <c r="AC196" s="240">
        <v>5</v>
      </c>
      <c r="AD196" s="240">
        <v>4</v>
      </c>
      <c r="AE196" s="240">
        <v>4</v>
      </c>
      <c r="AF196" s="238">
        <f t="shared" si="45"/>
        <v>4.5</v>
      </c>
      <c r="AG196" s="238">
        <f t="shared" si="46"/>
        <v>4.25</v>
      </c>
      <c r="AH196" s="238">
        <f t="shared" si="47"/>
        <v>12.75</v>
      </c>
      <c r="AI196" s="237">
        <v>10</v>
      </c>
      <c r="AJ196" s="237">
        <v>4</v>
      </c>
      <c r="AK196" s="237">
        <v>10</v>
      </c>
      <c r="AL196" s="237">
        <v>12</v>
      </c>
      <c r="AM196" s="238">
        <f t="shared" si="48"/>
        <v>32.4</v>
      </c>
      <c r="AN196" s="237">
        <v>19</v>
      </c>
      <c r="AO196" s="237">
        <v>5</v>
      </c>
      <c r="AP196" s="238">
        <f t="shared" si="49"/>
        <v>9.6000000000000014</v>
      </c>
      <c r="AQ196" s="237">
        <v>7</v>
      </c>
      <c r="AR196" s="237">
        <v>6</v>
      </c>
      <c r="AS196" s="237">
        <v>5</v>
      </c>
      <c r="AT196" s="238">
        <f t="shared" si="50"/>
        <v>3.6</v>
      </c>
      <c r="AU196" s="238">
        <f t="shared" si="51"/>
        <v>45.6</v>
      </c>
      <c r="AV196" s="238">
        <f t="shared" si="40"/>
        <v>78.349999999999994</v>
      </c>
    </row>
    <row r="197" spans="1:48" ht="15.75" x14ac:dyDescent="0.25">
      <c r="A197" s="237">
        <v>195</v>
      </c>
      <c r="B197" s="242" t="s">
        <v>2249</v>
      </c>
      <c r="C197" s="237">
        <v>4</v>
      </c>
      <c r="D197" s="237">
        <v>4</v>
      </c>
      <c r="E197" s="237">
        <v>4</v>
      </c>
      <c r="F197" s="237">
        <v>5</v>
      </c>
      <c r="G197" s="238">
        <f t="shared" si="44"/>
        <v>21.25</v>
      </c>
      <c r="H197" s="239">
        <v>4</v>
      </c>
      <c r="I197" s="239">
        <v>5</v>
      </c>
      <c r="J197" s="239">
        <v>5</v>
      </c>
      <c r="K197" s="239">
        <v>5</v>
      </c>
      <c r="L197" s="238">
        <f t="shared" si="39"/>
        <v>4.75</v>
      </c>
      <c r="M197" s="239">
        <v>4</v>
      </c>
      <c r="N197" s="239">
        <v>4</v>
      </c>
      <c r="O197" s="239">
        <v>4</v>
      </c>
      <c r="P197" s="239">
        <v>4</v>
      </c>
      <c r="Q197" s="238">
        <f t="shared" si="41"/>
        <v>4</v>
      </c>
      <c r="R197" s="237">
        <v>4</v>
      </c>
      <c r="S197" s="237">
        <v>5</v>
      </c>
      <c r="T197" s="237">
        <v>5</v>
      </c>
      <c r="U197" s="237">
        <v>5</v>
      </c>
      <c r="V197" s="238">
        <f t="shared" si="43"/>
        <v>4.75</v>
      </c>
      <c r="W197" s="237">
        <v>5</v>
      </c>
      <c r="X197" s="237">
        <v>5</v>
      </c>
      <c r="Y197" s="237">
        <v>5</v>
      </c>
      <c r="Z197" s="237">
        <v>5</v>
      </c>
      <c r="AA197" s="238">
        <f t="shared" si="42"/>
        <v>5</v>
      </c>
      <c r="AB197" s="240">
        <v>5</v>
      </c>
      <c r="AC197" s="240">
        <v>5</v>
      </c>
      <c r="AD197" s="240">
        <v>5</v>
      </c>
      <c r="AE197" s="240">
        <v>5</v>
      </c>
      <c r="AF197" s="238">
        <f t="shared" si="45"/>
        <v>5</v>
      </c>
      <c r="AG197" s="238">
        <f t="shared" si="46"/>
        <v>4.7</v>
      </c>
      <c r="AH197" s="238">
        <f t="shared" si="47"/>
        <v>14.100000000000001</v>
      </c>
      <c r="AI197" s="237">
        <v>15</v>
      </c>
      <c r="AJ197" s="237">
        <v>5</v>
      </c>
      <c r="AK197" s="237">
        <v>10</v>
      </c>
      <c r="AL197" s="237">
        <v>6</v>
      </c>
      <c r="AM197" s="238">
        <f t="shared" si="48"/>
        <v>32.4</v>
      </c>
      <c r="AN197" s="237">
        <v>15</v>
      </c>
      <c r="AO197" s="237">
        <v>4</v>
      </c>
      <c r="AP197" s="238">
        <f t="shared" si="49"/>
        <v>7.6000000000000005</v>
      </c>
      <c r="AQ197" s="237">
        <v>4</v>
      </c>
      <c r="AR197" s="237">
        <v>5</v>
      </c>
      <c r="AS197" s="237">
        <v>6</v>
      </c>
      <c r="AT197" s="238">
        <f t="shared" si="50"/>
        <v>3</v>
      </c>
      <c r="AU197" s="238">
        <f t="shared" si="51"/>
        <v>43</v>
      </c>
      <c r="AV197" s="238">
        <f t="shared" si="40"/>
        <v>78.349999999999994</v>
      </c>
    </row>
    <row r="198" spans="1:48" ht="15.75" x14ac:dyDescent="0.25">
      <c r="A198" s="237">
        <v>196</v>
      </c>
      <c r="B198" s="242" t="s">
        <v>2250</v>
      </c>
      <c r="C198" s="237">
        <v>4</v>
      </c>
      <c r="D198" s="237">
        <v>4</v>
      </c>
      <c r="E198" s="237">
        <v>5</v>
      </c>
      <c r="F198" s="237">
        <v>5</v>
      </c>
      <c r="G198" s="238">
        <f t="shared" si="44"/>
        <v>22.5</v>
      </c>
      <c r="H198" s="241">
        <v>4</v>
      </c>
      <c r="I198" s="241">
        <v>5</v>
      </c>
      <c r="J198" s="241">
        <v>5</v>
      </c>
      <c r="K198" s="241">
        <v>5</v>
      </c>
      <c r="L198" s="238">
        <f t="shared" si="39"/>
        <v>4.75</v>
      </c>
      <c r="M198" s="241">
        <v>3</v>
      </c>
      <c r="N198" s="241">
        <v>3</v>
      </c>
      <c r="O198" s="241">
        <v>3</v>
      </c>
      <c r="P198" s="241">
        <v>4</v>
      </c>
      <c r="Q198" s="238">
        <f t="shared" si="41"/>
        <v>3.25</v>
      </c>
      <c r="R198" s="237">
        <v>3</v>
      </c>
      <c r="S198" s="237">
        <v>4</v>
      </c>
      <c r="T198" s="237">
        <v>4</v>
      </c>
      <c r="U198" s="237">
        <v>5</v>
      </c>
      <c r="V198" s="238">
        <f t="shared" si="43"/>
        <v>4</v>
      </c>
      <c r="W198" s="237">
        <v>4</v>
      </c>
      <c r="X198" s="237">
        <v>5</v>
      </c>
      <c r="Y198" s="237">
        <v>5</v>
      </c>
      <c r="Z198" s="237">
        <v>5</v>
      </c>
      <c r="AA198" s="238">
        <f t="shared" si="42"/>
        <v>4.75</v>
      </c>
      <c r="AB198" s="240">
        <v>3</v>
      </c>
      <c r="AC198" s="240">
        <v>4</v>
      </c>
      <c r="AD198" s="240">
        <v>5</v>
      </c>
      <c r="AE198" s="240">
        <v>4</v>
      </c>
      <c r="AF198" s="238">
        <f t="shared" si="45"/>
        <v>4</v>
      </c>
      <c r="AG198" s="238">
        <f t="shared" si="46"/>
        <v>4.1500000000000004</v>
      </c>
      <c r="AH198" s="238">
        <f t="shared" si="47"/>
        <v>12.450000000000001</v>
      </c>
      <c r="AI198" s="237">
        <v>14</v>
      </c>
      <c r="AJ198" s="237">
        <v>4</v>
      </c>
      <c r="AK198" s="237">
        <v>7</v>
      </c>
      <c r="AL198" s="237">
        <v>12</v>
      </c>
      <c r="AM198" s="238">
        <f t="shared" si="48"/>
        <v>33.300000000000004</v>
      </c>
      <c r="AN198" s="237">
        <v>14</v>
      </c>
      <c r="AO198" s="237">
        <v>3</v>
      </c>
      <c r="AP198" s="238">
        <f t="shared" si="49"/>
        <v>6.8000000000000007</v>
      </c>
      <c r="AQ198" s="237">
        <v>3</v>
      </c>
      <c r="AR198" s="237">
        <v>6</v>
      </c>
      <c r="AS198" s="237">
        <v>7</v>
      </c>
      <c r="AT198" s="238">
        <f t="shared" si="50"/>
        <v>3.2</v>
      </c>
      <c r="AU198" s="238">
        <f t="shared" si="51"/>
        <v>43.300000000000011</v>
      </c>
      <c r="AV198" s="238">
        <f t="shared" si="40"/>
        <v>78.250000000000014</v>
      </c>
    </row>
    <row r="199" spans="1:48" ht="15.75" x14ac:dyDescent="0.25">
      <c r="A199" s="237">
        <v>197</v>
      </c>
      <c r="B199" s="242" t="s">
        <v>2251</v>
      </c>
      <c r="C199" s="237">
        <v>4</v>
      </c>
      <c r="D199" s="237">
        <v>4</v>
      </c>
      <c r="E199" s="237">
        <v>4</v>
      </c>
      <c r="F199" s="237">
        <v>4</v>
      </c>
      <c r="G199" s="238">
        <f t="shared" si="44"/>
        <v>20</v>
      </c>
      <c r="H199" s="239">
        <v>5</v>
      </c>
      <c r="I199" s="239">
        <v>4</v>
      </c>
      <c r="J199" s="239">
        <v>4</v>
      </c>
      <c r="K199" s="239">
        <v>4</v>
      </c>
      <c r="L199" s="238">
        <f t="shared" si="39"/>
        <v>4.25</v>
      </c>
      <c r="M199" s="239">
        <v>4</v>
      </c>
      <c r="N199" s="239">
        <v>5</v>
      </c>
      <c r="O199" s="239">
        <v>3</v>
      </c>
      <c r="P199" s="239">
        <v>4</v>
      </c>
      <c r="Q199" s="238">
        <f t="shared" si="41"/>
        <v>4</v>
      </c>
      <c r="R199" s="237">
        <v>4</v>
      </c>
      <c r="S199" s="237">
        <v>3</v>
      </c>
      <c r="T199" s="237">
        <v>3</v>
      </c>
      <c r="U199" s="237">
        <v>4</v>
      </c>
      <c r="V199" s="238">
        <f t="shared" si="43"/>
        <v>3.5</v>
      </c>
      <c r="W199" s="237">
        <v>5</v>
      </c>
      <c r="X199" s="237">
        <v>4</v>
      </c>
      <c r="Y199" s="237">
        <v>4</v>
      </c>
      <c r="Z199" s="237">
        <v>4</v>
      </c>
      <c r="AA199" s="238">
        <f t="shared" si="42"/>
        <v>4.25</v>
      </c>
      <c r="AB199" s="240">
        <v>4</v>
      </c>
      <c r="AC199" s="240">
        <v>4</v>
      </c>
      <c r="AD199" s="240">
        <v>4</v>
      </c>
      <c r="AE199" s="240">
        <v>4</v>
      </c>
      <c r="AF199" s="238">
        <f t="shared" si="45"/>
        <v>4</v>
      </c>
      <c r="AG199" s="238">
        <f t="shared" si="46"/>
        <v>4</v>
      </c>
      <c r="AH199" s="238">
        <f t="shared" si="47"/>
        <v>12</v>
      </c>
      <c r="AI199" s="237">
        <v>15</v>
      </c>
      <c r="AJ199" s="237">
        <v>5</v>
      </c>
      <c r="AK199" s="237">
        <v>10</v>
      </c>
      <c r="AL199" s="237">
        <v>9</v>
      </c>
      <c r="AM199" s="238">
        <f t="shared" si="48"/>
        <v>35.1</v>
      </c>
      <c r="AN199" s="237">
        <v>14</v>
      </c>
      <c r="AO199" s="237">
        <v>4</v>
      </c>
      <c r="AP199" s="238">
        <f t="shared" si="49"/>
        <v>7.2</v>
      </c>
      <c r="AQ199" s="237">
        <v>6</v>
      </c>
      <c r="AR199" s="237">
        <v>6</v>
      </c>
      <c r="AS199" s="237">
        <v>7</v>
      </c>
      <c r="AT199" s="238">
        <f t="shared" si="50"/>
        <v>3.8000000000000003</v>
      </c>
      <c r="AU199" s="238">
        <f t="shared" si="51"/>
        <v>46.1</v>
      </c>
      <c r="AV199" s="238">
        <f t="shared" si="40"/>
        <v>78.099999999999994</v>
      </c>
    </row>
    <row r="200" spans="1:48" ht="15.75" x14ac:dyDescent="0.25">
      <c r="A200" s="237">
        <v>198</v>
      </c>
      <c r="B200" s="242" t="s">
        <v>2252</v>
      </c>
      <c r="C200" s="237">
        <v>5</v>
      </c>
      <c r="D200" s="237">
        <v>4</v>
      </c>
      <c r="E200" s="237">
        <v>4</v>
      </c>
      <c r="F200" s="237">
        <v>4</v>
      </c>
      <c r="G200" s="238">
        <f t="shared" si="44"/>
        <v>21.25</v>
      </c>
      <c r="H200" s="241">
        <v>5</v>
      </c>
      <c r="I200" s="241">
        <v>4</v>
      </c>
      <c r="J200" s="241">
        <v>4</v>
      </c>
      <c r="K200" s="241">
        <v>4</v>
      </c>
      <c r="L200" s="238">
        <f t="shared" si="39"/>
        <v>4.25</v>
      </c>
      <c r="M200" s="241">
        <v>4</v>
      </c>
      <c r="N200" s="241">
        <v>4</v>
      </c>
      <c r="O200" s="241">
        <v>4</v>
      </c>
      <c r="P200" s="241">
        <v>4</v>
      </c>
      <c r="Q200" s="238">
        <f t="shared" si="41"/>
        <v>4</v>
      </c>
      <c r="R200" s="237">
        <v>5</v>
      </c>
      <c r="S200" s="237">
        <v>5</v>
      </c>
      <c r="T200" s="237">
        <v>4</v>
      </c>
      <c r="U200" s="237">
        <v>4</v>
      </c>
      <c r="V200" s="238">
        <f t="shared" si="43"/>
        <v>4.5</v>
      </c>
      <c r="W200" s="237">
        <v>4</v>
      </c>
      <c r="X200" s="237">
        <v>3</v>
      </c>
      <c r="Y200" s="237">
        <v>2</v>
      </c>
      <c r="Z200" s="237">
        <v>4</v>
      </c>
      <c r="AA200" s="238">
        <f t="shared" si="42"/>
        <v>3.25</v>
      </c>
      <c r="AB200" s="240">
        <v>5</v>
      </c>
      <c r="AC200" s="240">
        <v>5</v>
      </c>
      <c r="AD200" s="240">
        <v>5</v>
      </c>
      <c r="AE200" s="240">
        <v>4</v>
      </c>
      <c r="AF200" s="238">
        <f t="shared" si="45"/>
        <v>4.75</v>
      </c>
      <c r="AG200" s="238">
        <f t="shared" si="46"/>
        <v>4.1500000000000004</v>
      </c>
      <c r="AH200" s="238">
        <f t="shared" si="47"/>
        <v>12.450000000000001</v>
      </c>
      <c r="AI200" s="237">
        <v>12</v>
      </c>
      <c r="AJ200" s="237">
        <v>5</v>
      </c>
      <c r="AK200" s="237">
        <v>11</v>
      </c>
      <c r="AL200" s="237">
        <v>7</v>
      </c>
      <c r="AM200" s="238">
        <f t="shared" si="48"/>
        <v>31.5</v>
      </c>
      <c r="AN200" s="237">
        <v>18</v>
      </c>
      <c r="AO200" s="237">
        <v>5</v>
      </c>
      <c r="AP200" s="238">
        <f t="shared" si="49"/>
        <v>9.2000000000000011</v>
      </c>
      <c r="AQ200" s="237">
        <v>6</v>
      </c>
      <c r="AR200" s="237">
        <v>8</v>
      </c>
      <c r="AS200" s="237">
        <v>4</v>
      </c>
      <c r="AT200" s="238">
        <f t="shared" si="50"/>
        <v>3.6</v>
      </c>
      <c r="AU200" s="238">
        <f t="shared" si="51"/>
        <v>44.300000000000004</v>
      </c>
      <c r="AV200" s="238">
        <f t="shared" si="40"/>
        <v>78</v>
      </c>
    </row>
    <row r="201" spans="1:48" ht="15.75" x14ac:dyDescent="0.25">
      <c r="A201" s="237">
        <v>199</v>
      </c>
      <c r="B201" s="242" t="s">
        <v>2253</v>
      </c>
      <c r="C201" s="237">
        <v>5</v>
      </c>
      <c r="D201" s="237">
        <v>4</v>
      </c>
      <c r="E201" s="237">
        <v>4</v>
      </c>
      <c r="F201" s="237">
        <v>4</v>
      </c>
      <c r="G201" s="238">
        <f t="shared" si="44"/>
        <v>21.25</v>
      </c>
      <c r="H201" s="239">
        <v>3</v>
      </c>
      <c r="I201" s="239">
        <v>4</v>
      </c>
      <c r="J201" s="239">
        <v>4</v>
      </c>
      <c r="K201" s="239">
        <v>5</v>
      </c>
      <c r="L201" s="238">
        <f t="shared" si="39"/>
        <v>4</v>
      </c>
      <c r="M201" s="239">
        <v>5</v>
      </c>
      <c r="N201" s="239">
        <v>5</v>
      </c>
      <c r="O201" s="239">
        <v>5</v>
      </c>
      <c r="P201" s="239">
        <v>5</v>
      </c>
      <c r="Q201" s="238">
        <f t="shared" si="41"/>
        <v>5</v>
      </c>
      <c r="R201" s="237">
        <v>5</v>
      </c>
      <c r="S201" s="237">
        <v>5</v>
      </c>
      <c r="T201" s="237">
        <v>4</v>
      </c>
      <c r="U201" s="237">
        <v>5</v>
      </c>
      <c r="V201" s="238">
        <f t="shared" si="43"/>
        <v>4.75</v>
      </c>
      <c r="W201" s="237">
        <v>4</v>
      </c>
      <c r="X201" s="237">
        <v>4</v>
      </c>
      <c r="Y201" s="237">
        <v>3</v>
      </c>
      <c r="Z201" s="237">
        <v>5</v>
      </c>
      <c r="AA201" s="238">
        <f t="shared" si="42"/>
        <v>4</v>
      </c>
      <c r="AB201" s="240">
        <v>4</v>
      </c>
      <c r="AC201" s="240">
        <v>3</v>
      </c>
      <c r="AD201" s="240">
        <v>4</v>
      </c>
      <c r="AE201" s="240">
        <v>4</v>
      </c>
      <c r="AF201" s="238">
        <f t="shared" si="45"/>
        <v>3.75</v>
      </c>
      <c r="AG201" s="238">
        <f t="shared" si="46"/>
        <v>4.3</v>
      </c>
      <c r="AH201" s="238">
        <f t="shared" si="47"/>
        <v>12.899999999999999</v>
      </c>
      <c r="AI201" s="237">
        <v>14</v>
      </c>
      <c r="AJ201" s="237">
        <v>5</v>
      </c>
      <c r="AK201" s="237">
        <v>8</v>
      </c>
      <c r="AL201" s="237">
        <v>9</v>
      </c>
      <c r="AM201" s="238">
        <f t="shared" si="48"/>
        <v>32.4</v>
      </c>
      <c r="AN201" s="237">
        <v>16</v>
      </c>
      <c r="AO201" s="237">
        <v>5</v>
      </c>
      <c r="AP201" s="238">
        <f t="shared" si="49"/>
        <v>8.4</v>
      </c>
      <c r="AQ201" s="237">
        <v>5</v>
      </c>
      <c r="AR201" s="237">
        <v>4</v>
      </c>
      <c r="AS201" s="237">
        <v>6</v>
      </c>
      <c r="AT201" s="238">
        <f t="shared" si="50"/>
        <v>3</v>
      </c>
      <c r="AU201" s="238">
        <f t="shared" si="51"/>
        <v>43.8</v>
      </c>
      <c r="AV201" s="238">
        <f t="shared" si="40"/>
        <v>77.949999999999989</v>
      </c>
    </row>
    <row r="202" spans="1:48" ht="15.75" x14ac:dyDescent="0.25">
      <c r="A202" s="237">
        <v>200</v>
      </c>
      <c r="B202" s="242" t="s">
        <v>2254</v>
      </c>
      <c r="C202" s="237">
        <v>5</v>
      </c>
      <c r="D202" s="237">
        <v>5</v>
      </c>
      <c r="E202" s="237">
        <v>5</v>
      </c>
      <c r="F202" s="237">
        <v>5</v>
      </c>
      <c r="G202" s="238">
        <f t="shared" si="44"/>
        <v>25</v>
      </c>
      <c r="H202" s="241">
        <v>4</v>
      </c>
      <c r="I202" s="241">
        <v>3</v>
      </c>
      <c r="J202" s="241">
        <v>4</v>
      </c>
      <c r="K202" s="241">
        <v>4</v>
      </c>
      <c r="L202" s="238">
        <f t="shared" ref="L202:L265" si="52">AVERAGE(H202:K202)</f>
        <v>3.75</v>
      </c>
      <c r="M202" s="241">
        <v>4</v>
      </c>
      <c r="N202" s="241">
        <v>3</v>
      </c>
      <c r="O202" s="241">
        <v>4</v>
      </c>
      <c r="P202" s="241">
        <v>5</v>
      </c>
      <c r="Q202" s="238">
        <f t="shared" si="41"/>
        <v>4</v>
      </c>
      <c r="R202" s="237">
        <v>5</v>
      </c>
      <c r="S202" s="237">
        <v>5</v>
      </c>
      <c r="T202" s="237">
        <v>4</v>
      </c>
      <c r="U202" s="237">
        <v>5</v>
      </c>
      <c r="V202" s="238">
        <f t="shared" si="43"/>
        <v>4.75</v>
      </c>
      <c r="W202" s="237">
        <v>5</v>
      </c>
      <c r="X202" s="237">
        <v>4</v>
      </c>
      <c r="Y202" s="237">
        <v>5</v>
      </c>
      <c r="Z202" s="237">
        <v>5</v>
      </c>
      <c r="AA202" s="238">
        <f t="shared" si="42"/>
        <v>4.75</v>
      </c>
      <c r="AB202" s="240">
        <v>5</v>
      </c>
      <c r="AC202" s="240">
        <v>5</v>
      </c>
      <c r="AD202" s="240">
        <v>5</v>
      </c>
      <c r="AE202" s="240">
        <v>5</v>
      </c>
      <c r="AF202" s="238">
        <f t="shared" si="45"/>
        <v>5</v>
      </c>
      <c r="AG202" s="238">
        <f t="shared" si="46"/>
        <v>4.45</v>
      </c>
      <c r="AH202" s="238">
        <f t="shared" si="47"/>
        <v>13.350000000000001</v>
      </c>
      <c r="AI202" s="237">
        <v>15</v>
      </c>
      <c r="AJ202" s="237">
        <v>4</v>
      </c>
      <c r="AK202" s="237">
        <v>7</v>
      </c>
      <c r="AL202" s="237">
        <v>5</v>
      </c>
      <c r="AM202" s="238">
        <f t="shared" si="48"/>
        <v>27.900000000000002</v>
      </c>
      <c r="AN202" s="237">
        <v>17</v>
      </c>
      <c r="AO202" s="237">
        <v>4</v>
      </c>
      <c r="AP202" s="238">
        <f t="shared" si="49"/>
        <v>8.4</v>
      </c>
      <c r="AQ202" s="237">
        <v>6</v>
      </c>
      <c r="AR202" s="237">
        <v>5</v>
      </c>
      <c r="AS202" s="237">
        <v>5</v>
      </c>
      <c r="AT202" s="238">
        <f t="shared" si="50"/>
        <v>3.2</v>
      </c>
      <c r="AU202" s="238">
        <f t="shared" si="51"/>
        <v>39.500000000000007</v>
      </c>
      <c r="AV202" s="238">
        <f t="shared" si="40"/>
        <v>77.850000000000009</v>
      </c>
    </row>
    <row r="203" spans="1:48" ht="15.75" x14ac:dyDescent="0.25">
      <c r="A203" s="237">
        <v>201</v>
      </c>
      <c r="B203" s="242" t="s">
        <v>2255</v>
      </c>
      <c r="C203" s="237">
        <v>4</v>
      </c>
      <c r="D203" s="237">
        <v>4</v>
      </c>
      <c r="E203" s="237">
        <v>4</v>
      </c>
      <c r="F203" s="237">
        <v>4</v>
      </c>
      <c r="G203" s="238">
        <f t="shared" si="44"/>
        <v>20</v>
      </c>
      <c r="H203" s="239">
        <v>3</v>
      </c>
      <c r="I203" s="239">
        <v>4</v>
      </c>
      <c r="J203" s="239">
        <v>4</v>
      </c>
      <c r="K203" s="239">
        <v>4</v>
      </c>
      <c r="L203" s="238">
        <f t="shared" si="52"/>
        <v>3.75</v>
      </c>
      <c r="M203" s="239">
        <v>5</v>
      </c>
      <c r="N203" s="239">
        <v>5</v>
      </c>
      <c r="O203" s="239">
        <v>5</v>
      </c>
      <c r="P203" s="239">
        <v>5</v>
      </c>
      <c r="Q203" s="238">
        <f t="shared" si="41"/>
        <v>5</v>
      </c>
      <c r="R203" s="237">
        <v>5</v>
      </c>
      <c r="S203" s="237">
        <v>4</v>
      </c>
      <c r="T203" s="237">
        <v>4</v>
      </c>
      <c r="U203" s="237">
        <v>3</v>
      </c>
      <c r="V203" s="238">
        <f t="shared" si="43"/>
        <v>4</v>
      </c>
      <c r="W203" s="237">
        <v>4</v>
      </c>
      <c r="X203" s="237">
        <v>4</v>
      </c>
      <c r="Y203" s="237">
        <v>3</v>
      </c>
      <c r="Z203" s="237">
        <v>3</v>
      </c>
      <c r="AA203" s="238">
        <f t="shared" si="42"/>
        <v>3.5</v>
      </c>
      <c r="AB203" s="240">
        <v>5</v>
      </c>
      <c r="AC203" s="240">
        <v>5</v>
      </c>
      <c r="AD203" s="240">
        <v>5</v>
      </c>
      <c r="AE203" s="240">
        <v>4</v>
      </c>
      <c r="AF203" s="238">
        <f t="shared" si="45"/>
        <v>4.75</v>
      </c>
      <c r="AG203" s="238">
        <f t="shared" si="46"/>
        <v>4.2</v>
      </c>
      <c r="AH203" s="238">
        <f t="shared" si="47"/>
        <v>12.600000000000001</v>
      </c>
      <c r="AI203" s="237">
        <v>18</v>
      </c>
      <c r="AJ203" s="237">
        <v>5</v>
      </c>
      <c r="AK203" s="237">
        <v>3</v>
      </c>
      <c r="AL203" s="237">
        <v>10</v>
      </c>
      <c r="AM203" s="238">
        <f t="shared" si="48"/>
        <v>32.4</v>
      </c>
      <c r="AN203" s="237">
        <v>17</v>
      </c>
      <c r="AO203" s="237">
        <v>5</v>
      </c>
      <c r="AP203" s="238">
        <f t="shared" si="49"/>
        <v>8.8000000000000007</v>
      </c>
      <c r="AQ203" s="237">
        <v>9</v>
      </c>
      <c r="AR203" s="237">
        <v>5</v>
      </c>
      <c r="AS203" s="237">
        <v>6</v>
      </c>
      <c r="AT203" s="238">
        <f t="shared" si="50"/>
        <v>4</v>
      </c>
      <c r="AU203" s="238">
        <f t="shared" si="51"/>
        <v>45.2</v>
      </c>
      <c r="AV203" s="238">
        <f t="shared" si="40"/>
        <v>77.800000000000011</v>
      </c>
    </row>
    <row r="204" spans="1:48" ht="15.75" x14ac:dyDescent="0.25">
      <c r="A204" s="237">
        <v>202</v>
      </c>
      <c r="B204" s="242" t="s">
        <v>2256</v>
      </c>
      <c r="C204" s="237">
        <v>4</v>
      </c>
      <c r="D204" s="237">
        <v>4</v>
      </c>
      <c r="E204" s="237">
        <v>4</v>
      </c>
      <c r="F204" s="237">
        <v>4</v>
      </c>
      <c r="G204" s="238">
        <f t="shared" si="44"/>
        <v>20</v>
      </c>
      <c r="H204" s="239">
        <v>4</v>
      </c>
      <c r="I204" s="239">
        <v>3</v>
      </c>
      <c r="J204" s="239">
        <v>3</v>
      </c>
      <c r="K204" s="239">
        <v>4</v>
      </c>
      <c r="L204" s="238">
        <f t="shared" si="52"/>
        <v>3.5</v>
      </c>
      <c r="M204" s="239">
        <v>4</v>
      </c>
      <c r="N204" s="239">
        <v>3</v>
      </c>
      <c r="O204" s="239">
        <v>3</v>
      </c>
      <c r="P204" s="239">
        <v>4</v>
      </c>
      <c r="Q204" s="238">
        <f t="shared" si="41"/>
        <v>3.5</v>
      </c>
      <c r="R204" s="237">
        <v>4</v>
      </c>
      <c r="S204" s="237">
        <v>5</v>
      </c>
      <c r="T204" s="237">
        <v>4</v>
      </c>
      <c r="U204" s="237">
        <v>5</v>
      </c>
      <c r="V204" s="238">
        <f t="shared" si="43"/>
        <v>4.5</v>
      </c>
      <c r="W204" s="237">
        <v>3</v>
      </c>
      <c r="X204" s="237">
        <v>3</v>
      </c>
      <c r="Y204" s="237">
        <v>4</v>
      </c>
      <c r="Z204" s="237">
        <v>4</v>
      </c>
      <c r="AA204" s="238">
        <f t="shared" si="42"/>
        <v>3.5</v>
      </c>
      <c r="AB204" s="240">
        <v>5</v>
      </c>
      <c r="AC204" s="240">
        <v>5</v>
      </c>
      <c r="AD204" s="240">
        <v>5</v>
      </c>
      <c r="AE204" s="240">
        <v>5</v>
      </c>
      <c r="AF204" s="238">
        <f t="shared" si="45"/>
        <v>5</v>
      </c>
      <c r="AG204" s="238">
        <f t="shared" si="46"/>
        <v>4</v>
      </c>
      <c r="AH204" s="238">
        <f t="shared" si="47"/>
        <v>12</v>
      </c>
      <c r="AI204" s="237">
        <v>14</v>
      </c>
      <c r="AJ204" s="237">
        <v>5</v>
      </c>
      <c r="AK204" s="237">
        <v>11</v>
      </c>
      <c r="AL204" s="237">
        <v>7</v>
      </c>
      <c r="AM204" s="238">
        <f t="shared" si="48"/>
        <v>33.300000000000004</v>
      </c>
      <c r="AN204" s="237">
        <v>18</v>
      </c>
      <c r="AO204" s="237">
        <v>3</v>
      </c>
      <c r="AP204" s="238">
        <f t="shared" si="49"/>
        <v>8.4</v>
      </c>
      <c r="AQ204" s="237">
        <v>6</v>
      </c>
      <c r="AR204" s="237">
        <v>8</v>
      </c>
      <c r="AS204" s="237">
        <v>6</v>
      </c>
      <c r="AT204" s="238">
        <f t="shared" si="50"/>
        <v>4</v>
      </c>
      <c r="AU204" s="238">
        <f t="shared" si="51"/>
        <v>45.7</v>
      </c>
      <c r="AV204" s="238">
        <f t="shared" si="40"/>
        <v>77.7</v>
      </c>
    </row>
    <row r="205" spans="1:48" ht="15.75" x14ac:dyDescent="0.25">
      <c r="A205" s="237">
        <v>203</v>
      </c>
      <c r="B205" s="242" t="s">
        <v>2257</v>
      </c>
      <c r="C205" s="237">
        <v>4</v>
      </c>
      <c r="D205" s="237">
        <v>4</v>
      </c>
      <c r="E205" s="237">
        <v>4</v>
      </c>
      <c r="F205" s="237">
        <v>5</v>
      </c>
      <c r="G205" s="238">
        <f t="shared" si="44"/>
        <v>21.25</v>
      </c>
      <c r="H205" s="241">
        <v>4</v>
      </c>
      <c r="I205" s="241">
        <v>5</v>
      </c>
      <c r="J205" s="241">
        <v>4</v>
      </c>
      <c r="K205" s="241">
        <v>5</v>
      </c>
      <c r="L205" s="238">
        <f t="shared" si="52"/>
        <v>4.5</v>
      </c>
      <c r="M205" s="241">
        <v>3</v>
      </c>
      <c r="N205" s="241">
        <v>4</v>
      </c>
      <c r="O205" s="241">
        <v>4</v>
      </c>
      <c r="P205" s="241">
        <v>5</v>
      </c>
      <c r="Q205" s="238">
        <f t="shared" si="41"/>
        <v>4</v>
      </c>
      <c r="R205" s="237">
        <v>3</v>
      </c>
      <c r="S205" s="237">
        <v>5</v>
      </c>
      <c r="T205" s="237">
        <v>4</v>
      </c>
      <c r="U205" s="237">
        <v>5</v>
      </c>
      <c r="V205" s="238">
        <f t="shared" si="43"/>
        <v>4.25</v>
      </c>
      <c r="W205" s="237">
        <v>3</v>
      </c>
      <c r="X205" s="237">
        <v>4</v>
      </c>
      <c r="Y205" s="237">
        <v>4</v>
      </c>
      <c r="Z205" s="237">
        <v>5</v>
      </c>
      <c r="AA205" s="238">
        <f t="shared" si="42"/>
        <v>4</v>
      </c>
      <c r="AB205" s="240">
        <v>4</v>
      </c>
      <c r="AC205" s="240">
        <v>4</v>
      </c>
      <c r="AD205" s="240">
        <v>4</v>
      </c>
      <c r="AE205" s="240">
        <v>5</v>
      </c>
      <c r="AF205" s="238">
        <f t="shared" si="45"/>
        <v>4.25</v>
      </c>
      <c r="AG205" s="238">
        <f t="shared" si="46"/>
        <v>4.2</v>
      </c>
      <c r="AH205" s="238">
        <f t="shared" si="47"/>
        <v>12.600000000000001</v>
      </c>
      <c r="AI205" s="237">
        <v>13</v>
      </c>
      <c r="AJ205" s="237">
        <v>4</v>
      </c>
      <c r="AK205" s="237">
        <v>10</v>
      </c>
      <c r="AL205" s="237">
        <v>9</v>
      </c>
      <c r="AM205" s="238">
        <f t="shared" si="48"/>
        <v>32.4</v>
      </c>
      <c r="AN205" s="237">
        <v>14</v>
      </c>
      <c r="AO205" s="237">
        <v>4</v>
      </c>
      <c r="AP205" s="238">
        <f t="shared" si="49"/>
        <v>7.2</v>
      </c>
      <c r="AQ205" s="237">
        <v>8</v>
      </c>
      <c r="AR205" s="237">
        <v>8</v>
      </c>
      <c r="AS205" s="237">
        <v>5</v>
      </c>
      <c r="AT205" s="238">
        <f t="shared" si="50"/>
        <v>4.2</v>
      </c>
      <c r="AU205" s="238">
        <f t="shared" si="51"/>
        <v>43.800000000000004</v>
      </c>
      <c r="AV205" s="238">
        <f t="shared" si="40"/>
        <v>77.650000000000006</v>
      </c>
    </row>
    <row r="206" spans="1:48" ht="15.75" x14ac:dyDescent="0.25">
      <c r="A206" s="237">
        <v>204</v>
      </c>
      <c r="B206" s="242" t="s">
        <v>2258</v>
      </c>
      <c r="C206" s="237">
        <v>4</v>
      </c>
      <c r="D206" s="237">
        <v>5</v>
      </c>
      <c r="E206" s="237">
        <v>5</v>
      </c>
      <c r="F206" s="237">
        <v>5</v>
      </c>
      <c r="G206" s="238">
        <f t="shared" si="44"/>
        <v>23.75</v>
      </c>
      <c r="H206" s="239">
        <v>4</v>
      </c>
      <c r="I206" s="239">
        <v>4</v>
      </c>
      <c r="J206" s="239">
        <v>5</v>
      </c>
      <c r="K206" s="239">
        <v>5</v>
      </c>
      <c r="L206" s="238">
        <f t="shared" si="52"/>
        <v>4.5</v>
      </c>
      <c r="M206" s="239">
        <v>4</v>
      </c>
      <c r="N206" s="239">
        <v>5</v>
      </c>
      <c r="O206" s="239">
        <v>5</v>
      </c>
      <c r="P206" s="239">
        <v>5</v>
      </c>
      <c r="Q206" s="238">
        <f t="shared" si="41"/>
        <v>4.75</v>
      </c>
      <c r="R206" s="237">
        <v>4</v>
      </c>
      <c r="S206" s="237">
        <v>5</v>
      </c>
      <c r="T206" s="237">
        <v>5</v>
      </c>
      <c r="U206" s="237">
        <v>5</v>
      </c>
      <c r="V206" s="238">
        <f t="shared" si="43"/>
        <v>4.75</v>
      </c>
      <c r="W206" s="237">
        <v>3</v>
      </c>
      <c r="X206" s="237">
        <v>5</v>
      </c>
      <c r="Y206" s="237">
        <v>5</v>
      </c>
      <c r="Z206" s="237">
        <v>5</v>
      </c>
      <c r="AA206" s="238">
        <f t="shared" si="42"/>
        <v>4.5</v>
      </c>
      <c r="AB206" s="240">
        <v>4</v>
      </c>
      <c r="AC206" s="240">
        <v>5</v>
      </c>
      <c r="AD206" s="240">
        <v>4</v>
      </c>
      <c r="AE206" s="240">
        <v>5</v>
      </c>
      <c r="AF206" s="238">
        <f t="shared" si="45"/>
        <v>4.5</v>
      </c>
      <c r="AG206" s="238">
        <f t="shared" si="46"/>
        <v>4.5999999999999996</v>
      </c>
      <c r="AH206" s="238">
        <f t="shared" si="47"/>
        <v>13.799999999999999</v>
      </c>
      <c r="AI206" s="237">
        <v>14</v>
      </c>
      <c r="AJ206" s="237">
        <v>5</v>
      </c>
      <c r="AK206" s="237">
        <v>6</v>
      </c>
      <c r="AL206" s="237">
        <v>10</v>
      </c>
      <c r="AM206" s="238">
        <f t="shared" si="48"/>
        <v>31.5</v>
      </c>
      <c r="AN206" s="237">
        <v>10</v>
      </c>
      <c r="AO206" s="237">
        <v>4</v>
      </c>
      <c r="AP206" s="238">
        <f t="shared" si="49"/>
        <v>5.6000000000000005</v>
      </c>
      <c r="AQ206" s="237">
        <v>4</v>
      </c>
      <c r="AR206" s="237">
        <v>6</v>
      </c>
      <c r="AS206" s="237">
        <v>5</v>
      </c>
      <c r="AT206" s="238">
        <f t="shared" si="50"/>
        <v>3</v>
      </c>
      <c r="AU206" s="238">
        <f t="shared" si="51"/>
        <v>40.1</v>
      </c>
      <c r="AV206" s="238">
        <f t="shared" si="40"/>
        <v>77.650000000000006</v>
      </c>
    </row>
    <row r="207" spans="1:48" ht="15.75" x14ac:dyDescent="0.25">
      <c r="A207" s="237">
        <v>205</v>
      </c>
      <c r="B207" s="242" t="s">
        <v>2259</v>
      </c>
      <c r="C207" s="237">
        <v>5</v>
      </c>
      <c r="D207" s="237">
        <v>5</v>
      </c>
      <c r="E207" s="237">
        <v>4</v>
      </c>
      <c r="F207" s="237">
        <v>5</v>
      </c>
      <c r="G207" s="238">
        <f t="shared" si="44"/>
        <v>23.75</v>
      </c>
      <c r="H207" s="241">
        <v>5</v>
      </c>
      <c r="I207" s="241">
        <v>4</v>
      </c>
      <c r="J207" s="241">
        <v>4</v>
      </c>
      <c r="K207" s="241">
        <v>4</v>
      </c>
      <c r="L207" s="238">
        <f t="shared" si="52"/>
        <v>4.25</v>
      </c>
      <c r="M207" s="241">
        <v>5</v>
      </c>
      <c r="N207" s="241">
        <v>5</v>
      </c>
      <c r="O207" s="241">
        <v>4</v>
      </c>
      <c r="P207" s="241">
        <v>5</v>
      </c>
      <c r="Q207" s="238">
        <f t="shared" si="41"/>
        <v>4.75</v>
      </c>
      <c r="R207" s="237">
        <v>5</v>
      </c>
      <c r="S207" s="237">
        <v>5</v>
      </c>
      <c r="T207" s="237">
        <v>5</v>
      </c>
      <c r="U207" s="237">
        <v>5</v>
      </c>
      <c r="V207" s="238">
        <f t="shared" si="43"/>
        <v>5</v>
      </c>
      <c r="W207" s="237">
        <v>5</v>
      </c>
      <c r="X207" s="237">
        <v>5</v>
      </c>
      <c r="Y207" s="237">
        <v>4</v>
      </c>
      <c r="Z207" s="237">
        <v>4</v>
      </c>
      <c r="AA207" s="238">
        <f t="shared" si="42"/>
        <v>4.5</v>
      </c>
      <c r="AB207" s="240">
        <v>5</v>
      </c>
      <c r="AC207" s="240">
        <v>5</v>
      </c>
      <c r="AD207" s="240">
        <v>4</v>
      </c>
      <c r="AE207" s="240">
        <v>5</v>
      </c>
      <c r="AF207" s="238">
        <f t="shared" si="45"/>
        <v>4.75</v>
      </c>
      <c r="AG207" s="238">
        <f t="shared" si="46"/>
        <v>4.6500000000000004</v>
      </c>
      <c r="AH207" s="238">
        <f t="shared" si="47"/>
        <v>13.950000000000001</v>
      </c>
      <c r="AI207" s="237">
        <v>15</v>
      </c>
      <c r="AJ207" s="237">
        <v>5</v>
      </c>
      <c r="AK207" s="237">
        <v>5</v>
      </c>
      <c r="AL207" s="237">
        <v>8</v>
      </c>
      <c r="AM207" s="238">
        <f t="shared" si="48"/>
        <v>29.7</v>
      </c>
      <c r="AN207" s="237">
        <v>14</v>
      </c>
      <c r="AO207" s="237">
        <v>3</v>
      </c>
      <c r="AP207" s="238">
        <f t="shared" si="49"/>
        <v>6.8000000000000007</v>
      </c>
      <c r="AQ207" s="237">
        <v>5</v>
      </c>
      <c r="AR207" s="237">
        <v>6</v>
      </c>
      <c r="AS207" s="237">
        <v>6</v>
      </c>
      <c r="AT207" s="238">
        <f t="shared" si="50"/>
        <v>3.4000000000000004</v>
      </c>
      <c r="AU207" s="238">
        <f t="shared" si="51"/>
        <v>39.9</v>
      </c>
      <c r="AV207" s="238">
        <f t="shared" si="40"/>
        <v>77.599999999999994</v>
      </c>
    </row>
    <row r="208" spans="1:48" ht="15.75" x14ac:dyDescent="0.25">
      <c r="A208" s="237">
        <v>206</v>
      </c>
      <c r="B208" s="242" t="s">
        <v>2260</v>
      </c>
      <c r="C208" s="237">
        <v>4</v>
      </c>
      <c r="D208" s="237">
        <v>4</v>
      </c>
      <c r="E208" s="237">
        <v>5</v>
      </c>
      <c r="F208" s="237">
        <v>5</v>
      </c>
      <c r="G208" s="238">
        <f t="shared" si="44"/>
        <v>22.5</v>
      </c>
      <c r="H208" s="241">
        <v>4</v>
      </c>
      <c r="I208" s="241">
        <v>4</v>
      </c>
      <c r="J208" s="241">
        <v>5</v>
      </c>
      <c r="K208" s="241">
        <v>5</v>
      </c>
      <c r="L208" s="238">
        <f t="shared" si="52"/>
        <v>4.5</v>
      </c>
      <c r="M208" s="241">
        <v>5</v>
      </c>
      <c r="N208" s="241">
        <v>5</v>
      </c>
      <c r="O208" s="241">
        <v>5</v>
      </c>
      <c r="P208" s="241">
        <v>5</v>
      </c>
      <c r="Q208" s="238">
        <f t="shared" si="41"/>
        <v>5</v>
      </c>
      <c r="R208" s="237">
        <v>2</v>
      </c>
      <c r="S208" s="237">
        <v>3</v>
      </c>
      <c r="T208" s="237">
        <v>4</v>
      </c>
      <c r="U208" s="237">
        <v>3</v>
      </c>
      <c r="V208" s="238">
        <f t="shared" si="43"/>
        <v>3</v>
      </c>
      <c r="W208" s="237">
        <v>3</v>
      </c>
      <c r="X208" s="237">
        <v>5</v>
      </c>
      <c r="Y208" s="237">
        <v>5</v>
      </c>
      <c r="Z208" s="237">
        <v>5</v>
      </c>
      <c r="AA208" s="238">
        <f t="shared" si="42"/>
        <v>4.5</v>
      </c>
      <c r="AB208" s="240">
        <v>4</v>
      </c>
      <c r="AC208" s="240">
        <v>5</v>
      </c>
      <c r="AD208" s="240">
        <v>4</v>
      </c>
      <c r="AE208" s="240">
        <v>5</v>
      </c>
      <c r="AF208" s="238">
        <f t="shared" si="45"/>
        <v>4.5</v>
      </c>
      <c r="AG208" s="238">
        <f t="shared" si="46"/>
        <v>4.3</v>
      </c>
      <c r="AH208" s="238">
        <f t="shared" si="47"/>
        <v>12.899999999999999</v>
      </c>
      <c r="AI208" s="237">
        <v>13</v>
      </c>
      <c r="AJ208" s="237">
        <v>5</v>
      </c>
      <c r="AK208" s="237">
        <v>7</v>
      </c>
      <c r="AL208" s="237">
        <v>9</v>
      </c>
      <c r="AM208" s="238">
        <f t="shared" si="48"/>
        <v>30.6</v>
      </c>
      <c r="AN208" s="237">
        <v>19</v>
      </c>
      <c r="AO208" s="237">
        <v>3</v>
      </c>
      <c r="AP208" s="238">
        <f t="shared" si="49"/>
        <v>8.8000000000000007</v>
      </c>
      <c r="AQ208" s="237">
        <v>5</v>
      </c>
      <c r="AR208" s="237">
        <v>4</v>
      </c>
      <c r="AS208" s="237">
        <v>5</v>
      </c>
      <c r="AT208" s="238">
        <f t="shared" si="50"/>
        <v>2.8000000000000003</v>
      </c>
      <c r="AU208" s="238">
        <f t="shared" si="51"/>
        <v>42.2</v>
      </c>
      <c r="AV208" s="238">
        <f t="shared" si="40"/>
        <v>77.599999999999994</v>
      </c>
    </row>
    <row r="209" spans="1:48" ht="15.75" x14ac:dyDescent="0.25">
      <c r="A209" s="237">
        <v>207</v>
      </c>
      <c r="B209" s="242" t="s">
        <v>2261</v>
      </c>
      <c r="C209" s="237">
        <v>4</v>
      </c>
      <c r="D209" s="237">
        <v>4</v>
      </c>
      <c r="E209" s="237">
        <v>4</v>
      </c>
      <c r="F209" s="237">
        <v>4</v>
      </c>
      <c r="G209" s="238">
        <f t="shared" si="44"/>
        <v>20</v>
      </c>
      <c r="H209" s="239">
        <v>4</v>
      </c>
      <c r="I209" s="239">
        <v>4</v>
      </c>
      <c r="J209" s="239">
        <v>5</v>
      </c>
      <c r="K209" s="239">
        <v>5</v>
      </c>
      <c r="L209" s="238">
        <f t="shared" si="52"/>
        <v>4.5</v>
      </c>
      <c r="M209" s="239">
        <v>4</v>
      </c>
      <c r="N209" s="239">
        <v>3</v>
      </c>
      <c r="O209" s="239">
        <v>4</v>
      </c>
      <c r="P209" s="239">
        <v>4</v>
      </c>
      <c r="Q209" s="238">
        <f t="shared" si="41"/>
        <v>3.75</v>
      </c>
      <c r="R209" s="237">
        <v>4</v>
      </c>
      <c r="S209" s="237">
        <v>4</v>
      </c>
      <c r="T209" s="237">
        <v>4</v>
      </c>
      <c r="U209" s="237">
        <v>4</v>
      </c>
      <c r="V209" s="238">
        <f t="shared" si="43"/>
        <v>4</v>
      </c>
      <c r="W209" s="237">
        <v>4</v>
      </c>
      <c r="X209" s="237">
        <v>4</v>
      </c>
      <c r="Y209" s="237">
        <v>4</v>
      </c>
      <c r="Z209" s="237">
        <v>4</v>
      </c>
      <c r="AA209" s="238">
        <f t="shared" si="42"/>
        <v>4</v>
      </c>
      <c r="AB209" s="240">
        <v>5</v>
      </c>
      <c r="AC209" s="240">
        <v>5</v>
      </c>
      <c r="AD209" s="240">
        <v>4</v>
      </c>
      <c r="AE209" s="240">
        <v>4</v>
      </c>
      <c r="AF209" s="238">
        <f t="shared" si="45"/>
        <v>4.5</v>
      </c>
      <c r="AG209" s="238">
        <f t="shared" si="46"/>
        <v>4.1500000000000004</v>
      </c>
      <c r="AH209" s="238">
        <f t="shared" si="47"/>
        <v>12.450000000000001</v>
      </c>
      <c r="AI209" s="237">
        <v>9</v>
      </c>
      <c r="AJ209" s="237">
        <v>4</v>
      </c>
      <c r="AK209" s="237">
        <v>10</v>
      </c>
      <c r="AL209" s="237">
        <v>12</v>
      </c>
      <c r="AM209" s="238">
        <f t="shared" si="48"/>
        <v>31.5</v>
      </c>
      <c r="AN209" s="237">
        <v>19</v>
      </c>
      <c r="AO209" s="237">
        <v>5</v>
      </c>
      <c r="AP209" s="238">
        <f t="shared" si="49"/>
        <v>9.6000000000000014</v>
      </c>
      <c r="AQ209" s="237">
        <v>8</v>
      </c>
      <c r="AR209" s="237">
        <v>6</v>
      </c>
      <c r="AS209" s="237">
        <v>6</v>
      </c>
      <c r="AT209" s="238">
        <f t="shared" si="50"/>
        <v>4</v>
      </c>
      <c r="AU209" s="238">
        <f t="shared" si="51"/>
        <v>45.1</v>
      </c>
      <c r="AV209" s="238">
        <f t="shared" si="40"/>
        <v>77.550000000000011</v>
      </c>
    </row>
    <row r="210" spans="1:48" ht="15.75" x14ac:dyDescent="0.25">
      <c r="A210" s="237">
        <v>208</v>
      </c>
      <c r="B210" s="242" t="s">
        <v>2262</v>
      </c>
      <c r="C210" s="237">
        <v>5</v>
      </c>
      <c r="D210" s="237">
        <v>5</v>
      </c>
      <c r="E210" s="237">
        <v>5</v>
      </c>
      <c r="F210" s="237">
        <v>5</v>
      </c>
      <c r="G210" s="238">
        <f t="shared" si="44"/>
        <v>25</v>
      </c>
      <c r="H210" s="239">
        <v>5</v>
      </c>
      <c r="I210" s="239">
        <v>5</v>
      </c>
      <c r="J210" s="239">
        <v>5</v>
      </c>
      <c r="K210" s="239">
        <v>5</v>
      </c>
      <c r="L210" s="238">
        <f t="shared" si="52"/>
        <v>5</v>
      </c>
      <c r="M210" s="239">
        <v>4</v>
      </c>
      <c r="N210" s="239">
        <v>5</v>
      </c>
      <c r="O210" s="239">
        <v>5</v>
      </c>
      <c r="P210" s="239">
        <v>4</v>
      </c>
      <c r="Q210" s="238">
        <f t="shared" si="41"/>
        <v>4.5</v>
      </c>
      <c r="R210" s="237">
        <v>5</v>
      </c>
      <c r="S210" s="237">
        <v>5</v>
      </c>
      <c r="T210" s="237">
        <v>5</v>
      </c>
      <c r="U210" s="237">
        <v>5</v>
      </c>
      <c r="V210" s="238">
        <f t="shared" si="43"/>
        <v>5</v>
      </c>
      <c r="W210" s="237">
        <v>5</v>
      </c>
      <c r="X210" s="237">
        <v>5</v>
      </c>
      <c r="Y210" s="237">
        <v>5</v>
      </c>
      <c r="Z210" s="237">
        <v>5</v>
      </c>
      <c r="AA210" s="238">
        <f t="shared" si="42"/>
        <v>5</v>
      </c>
      <c r="AB210" s="240">
        <v>5</v>
      </c>
      <c r="AC210" s="240">
        <v>5</v>
      </c>
      <c r="AD210" s="240">
        <v>5</v>
      </c>
      <c r="AE210" s="240">
        <v>5</v>
      </c>
      <c r="AF210" s="238">
        <f t="shared" si="45"/>
        <v>5</v>
      </c>
      <c r="AG210" s="238">
        <f t="shared" si="46"/>
        <v>4.9000000000000004</v>
      </c>
      <c r="AH210" s="238">
        <f t="shared" si="47"/>
        <v>14.700000000000001</v>
      </c>
      <c r="AI210" s="237">
        <v>10</v>
      </c>
      <c r="AJ210" s="237">
        <v>4</v>
      </c>
      <c r="AK210" s="237">
        <v>6</v>
      </c>
      <c r="AL210" s="237">
        <v>10</v>
      </c>
      <c r="AM210" s="238">
        <f t="shared" si="48"/>
        <v>27</v>
      </c>
      <c r="AN210" s="237">
        <v>15</v>
      </c>
      <c r="AO210" s="237">
        <v>5</v>
      </c>
      <c r="AP210" s="238">
        <f t="shared" si="49"/>
        <v>8</v>
      </c>
      <c r="AQ210" s="237">
        <v>5</v>
      </c>
      <c r="AR210" s="237">
        <v>5</v>
      </c>
      <c r="AS210" s="237">
        <v>4</v>
      </c>
      <c r="AT210" s="238">
        <f t="shared" si="50"/>
        <v>2.8000000000000003</v>
      </c>
      <c r="AU210" s="238">
        <f t="shared" si="51"/>
        <v>37.799999999999997</v>
      </c>
      <c r="AV210" s="238">
        <f t="shared" si="40"/>
        <v>77.5</v>
      </c>
    </row>
    <row r="211" spans="1:48" ht="15.75" x14ac:dyDescent="0.25">
      <c r="A211" s="237">
        <v>209</v>
      </c>
      <c r="B211" s="242" t="s">
        <v>2263</v>
      </c>
      <c r="C211" s="237">
        <v>5</v>
      </c>
      <c r="D211" s="237">
        <v>5</v>
      </c>
      <c r="E211" s="237">
        <v>5</v>
      </c>
      <c r="F211" s="237">
        <v>5</v>
      </c>
      <c r="G211" s="238">
        <f t="shared" si="44"/>
        <v>25</v>
      </c>
      <c r="H211" s="241">
        <v>5</v>
      </c>
      <c r="I211" s="241">
        <v>5</v>
      </c>
      <c r="J211" s="241">
        <v>5</v>
      </c>
      <c r="K211" s="241">
        <v>5</v>
      </c>
      <c r="L211" s="238">
        <f t="shared" si="52"/>
        <v>5</v>
      </c>
      <c r="M211" s="241">
        <v>5</v>
      </c>
      <c r="N211" s="241">
        <v>5</v>
      </c>
      <c r="O211" s="241">
        <v>5</v>
      </c>
      <c r="P211" s="241">
        <v>5</v>
      </c>
      <c r="Q211" s="238">
        <f t="shared" si="41"/>
        <v>5</v>
      </c>
      <c r="R211" s="237">
        <v>5</v>
      </c>
      <c r="S211" s="237">
        <v>5</v>
      </c>
      <c r="T211" s="237">
        <v>5</v>
      </c>
      <c r="U211" s="237">
        <v>5</v>
      </c>
      <c r="V211" s="238">
        <f t="shared" si="43"/>
        <v>5</v>
      </c>
      <c r="W211" s="237">
        <v>5</v>
      </c>
      <c r="X211" s="237">
        <v>5</v>
      </c>
      <c r="Y211" s="237">
        <v>5</v>
      </c>
      <c r="Z211" s="237">
        <v>5</v>
      </c>
      <c r="AA211" s="238">
        <f t="shared" si="42"/>
        <v>5</v>
      </c>
      <c r="AB211" s="240">
        <v>5</v>
      </c>
      <c r="AC211" s="240">
        <v>5</v>
      </c>
      <c r="AD211" s="240">
        <v>5</v>
      </c>
      <c r="AE211" s="240">
        <v>5</v>
      </c>
      <c r="AF211" s="238">
        <f t="shared" si="45"/>
        <v>5</v>
      </c>
      <c r="AG211" s="238">
        <f t="shared" si="46"/>
        <v>5</v>
      </c>
      <c r="AH211" s="238">
        <f t="shared" si="47"/>
        <v>15</v>
      </c>
      <c r="AI211" s="237">
        <v>14</v>
      </c>
      <c r="AJ211" s="237">
        <v>5</v>
      </c>
      <c r="AK211" s="237">
        <v>7</v>
      </c>
      <c r="AL211" s="237">
        <v>6</v>
      </c>
      <c r="AM211" s="238">
        <f t="shared" si="48"/>
        <v>28.8</v>
      </c>
      <c r="AN211" s="237">
        <v>11</v>
      </c>
      <c r="AO211" s="237">
        <v>4</v>
      </c>
      <c r="AP211" s="238">
        <f t="shared" si="49"/>
        <v>6</v>
      </c>
      <c r="AQ211" s="237">
        <v>3</v>
      </c>
      <c r="AR211" s="237">
        <v>6</v>
      </c>
      <c r="AS211" s="237">
        <v>4</v>
      </c>
      <c r="AT211" s="238">
        <f t="shared" si="50"/>
        <v>2.6</v>
      </c>
      <c r="AU211" s="238">
        <f t="shared" si="51"/>
        <v>37.4</v>
      </c>
      <c r="AV211" s="238">
        <f t="shared" si="40"/>
        <v>77.400000000000006</v>
      </c>
    </row>
    <row r="212" spans="1:48" ht="15.75" x14ac:dyDescent="0.25">
      <c r="A212" s="237">
        <v>210</v>
      </c>
      <c r="B212" s="242" t="s">
        <v>2264</v>
      </c>
      <c r="C212" s="237">
        <v>4</v>
      </c>
      <c r="D212" s="237">
        <v>4</v>
      </c>
      <c r="E212" s="237">
        <v>4</v>
      </c>
      <c r="F212" s="237">
        <v>4</v>
      </c>
      <c r="G212" s="238">
        <f t="shared" si="44"/>
        <v>20</v>
      </c>
      <c r="H212" s="241">
        <v>3</v>
      </c>
      <c r="I212" s="241">
        <v>3</v>
      </c>
      <c r="J212" s="241">
        <v>4</v>
      </c>
      <c r="K212" s="241">
        <v>5</v>
      </c>
      <c r="L212" s="238">
        <f t="shared" si="52"/>
        <v>3.75</v>
      </c>
      <c r="M212" s="241">
        <v>3</v>
      </c>
      <c r="N212" s="241">
        <v>2</v>
      </c>
      <c r="O212" s="241">
        <v>3</v>
      </c>
      <c r="P212" s="241">
        <v>3</v>
      </c>
      <c r="Q212" s="238">
        <f t="shared" si="41"/>
        <v>2.75</v>
      </c>
      <c r="R212" s="237">
        <v>5</v>
      </c>
      <c r="S212" s="237">
        <v>5</v>
      </c>
      <c r="T212" s="237">
        <v>5</v>
      </c>
      <c r="U212" s="237">
        <v>5</v>
      </c>
      <c r="V212" s="238">
        <f t="shared" si="43"/>
        <v>5</v>
      </c>
      <c r="W212" s="237">
        <v>5</v>
      </c>
      <c r="X212" s="237">
        <v>5</v>
      </c>
      <c r="Y212" s="237">
        <v>5</v>
      </c>
      <c r="Z212" s="237">
        <v>5</v>
      </c>
      <c r="AA212" s="238">
        <f t="shared" si="42"/>
        <v>5</v>
      </c>
      <c r="AB212" s="240">
        <v>5</v>
      </c>
      <c r="AC212" s="240">
        <v>5</v>
      </c>
      <c r="AD212" s="240">
        <v>5</v>
      </c>
      <c r="AE212" s="240">
        <v>5</v>
      </c>
      <c r="AF212" s="238">
        <f t="shared" si="45"/>
        <v>5</v>
      </c>
      <c r="AG212" s="238">
        <f t="shared" si="46"/>
        <v>4.3</v>
      </c>
      <c r="AH212" s="238">
        <f t="shared" si="47"/>
        <v>12.899999999999999</v>
      </c>
      <c r="AI212" s="237">
        <v>17</v>
      </c>
      <c r="AJ212" s="237">
        <v>5</v>
      </c>
      <c r="AK212" s="237">
        <v>7</v>
      </c>
      <c r="AL212" s="237">
        <v>8</v>
      </c>
      <c r="AM212" s="238">
        <f t="shared" si="48"/>
        <v>33.300000000000004</v>
      </c>
      <c r="AN212" s="237">
        <v>17</v>
      </c>
      <c r="AO212" s="237">
        <v>3</v>
      </c>
      <c r="AP212" s="238">
        <f t="shared" si="49"/>
        <v>8</v>
      </c>
      <c r="AQ212" s="237">
        <v>5</v>
      </c>
      <c r="AR212" s="237">
        <v>6</v>
      </c>
      <c r="AS212" s="237">
        <v>5</v>
      </c>
      <c r="AT212" s="238">
        <f t="shared" si="50"/>
        <v>3.2</v>
      </c>
      <c r="AU212" s="238">
        <f t="shared" si="51"/>
        <v>44.500000000000007</v>
      </c>
      <c r="AV212" s="238">
        <f t="shared" si="40"/>
        <v>77.400000000000006</v>
      </c>
    </row>
    <row r="213" spans="1:48" ht="15.75" x14ac:dyDescent="0.25">
      <c r="A213" s="237">
        <v>211</v>
      </c>
      <c r="B213" s="242" t="s">
        <v>2265</v>
      </c>
      <c r="C213" s="237">
        <v>5</v>
      </c>
      <c r="D213" s="237">
        <v>4</v>
      </c>
      <c r="E213" s="237">
        <v>4</v>
      </c>
      <c r="F213" s="237">
        <v>4</v>
      </c>
      <c r="G213" s="238">
        <f t="shared" si="44"/>
        <v>21.25</v>
      </c>
      <c r="H213" s="239">
        <v>5</v>
      </c>
      <c r="I213" s="239">
        <v>5</v>
      </c>
      <c r="J213" s="239">
        <v>5</v>
      </c>
      <c r="K213" s="239">
        <v>5</v>
      </c>
      <c r="L213" s="238">
        <f t="shared" si="52"/>
        <v>5</v>
      </c>
      <c r="M213" s="239">
        <v>4</v>
      </c>
      <c r="N213" s="239">
        <v>4</v>
      </c>
      <c r="O213" s="239">
        <v>3</v>
      </c>
      <c r="P213" s="239">
        <v>4</v>
      </c>
      <c r="Q213" s="238">
        <f t="shared" si="41"/>
        <v>3.75</v>
      </c>
      <c r="R213" s="237">
        <v>5</v>
      </c>
      <c r="S213" s="237">
        <v>4</v>
      </c>
      <c r="T213" s="237">
        <v>3</v>
      </c>
      <c r="U213" s="237">
        <v>3</v>
      </c>
      <c r="V213" s="238">
        <f t="shared" si="43"/>
        <v>3.75</v>
      </c>
      <c r="W213" s="237">
        <v>5</v>
      </c>
      <c r="X213" s="237">
        <v>4</v>
      </c>
      <c r="Y213" s="237">
        <v>4</v>
      </c>
      <c r="Z213" s="237">
        <v>4</v>
      </c>
      <c r="AA213" s="238">
        <f t="shared" si="42"/>
        <v>4.25</v>
      </c>
      <c r="AB213" s="240">
        <v>5</v>
      </c>
      <c r="AC213" s="240">
        <v>4</v>
      </c>
      <c r="AD213" s="240">
        <v>3</v>
      </c>
      <c r="AE213" s="240">
        <v>5</v>
      </c>
      <c r="AF213" s="238">
        <f t="shared" si="45"/>
        <v>4.25</v>
      </c>
      <c r="AG213" s="238">
        <f t="shared" si="46"/>
        <v>4.2</v>
      </c>
      <c r="AH213" s="238">
        <f t="shared" si="47"/>
        <v>12.600000000000001</v>
      </c>
      <c r="AI213" s="237">
        <v>14</v>
      </c>
      <c r="AJ213" s="237">
        <v>5</v>
      </c>
      <c r="AK213" s="237">
        <v>7</v>
      </c>
      <c r="AL213" s="237">
        <v>10</v>
      </c>
      <c r="AM213" s="238">
        <f t="shared" si="48"/>
        <v>32.4</v>
      </c>
      <c r="AN213" s="237">
        <v>16</v>
      </c>
      <c r="AO213" s="237">
        <v>5</v>
      </c>
      <c r="AP213" s="238">
        <f t="shared" si="49"/>
        <v>8.4</v>
      </c>
      <c r="AQ213" s="237">
        <v>5</v>
      </c>
      <c r="AR213" s="237">
        <v>4</v>
      </c>
      <c r="AS213" s="237">
        <v>4</v>
      </c>
      <c r="AT213" s="238">
        <f t="shared" si="50"/>
        <v>2.6</v>
      </c>
      <c r="AU213" s="238">
        <f t="shared" si="51"/>
        <v>43.4</v>
      </c>
      <c r="AV213" s="238">
        <f t="shared" si="40"/>
        <v>77.25</v>
      </c>
    </row>
    <row r="214" spans="1:48" ht="15.75" x14ac:dyDescent="0.25">
      <c r="A214" s="237">
        <v>212</v>
      </c>
      <c r="B214" s="242" t="s">
        <v>2266</v>
      </c>
      <c r="C214" s="237">
        <v>4</v>
      </c>
      <c r="D214" s="237">
        <v>4</v>
      </c>
      <c r="E214" s="237">
        <v>4</v>
      </c>
      <c r="F214" s="237">
        <v>4</v>
      </c>
      <c r="G214" s="238">
        <f t="shared" si="44"/>
        <v>20</v>
      </c>
      <c r="H214" s="239">
        <v>4</v>
      </c>
      <c r="I214" s="239">
        <v>4</v>
      </c>
      <c r="J214" s="239">
        <v>5</v>
      </c>
      <c r="K214" s="239">
        <v>5</v>
      </c>
      <c r="L214" s="238">
        <f t="shared" si="52"/>
        <v>4.5</v>
      </c>
      <c r="M214" s="239">
        <v>3</v>
      </c>
      <c r="N214" s="239">
        <v>4</v>
      </c>
      <c r="O214" s="239">
        <v>4</v>
      </c>
      <c r="P214" s="239">
        <v>5</v>
      </c>
      <c r="Q214" s="238">
        <f t="shared" si="41"/>
        <v>4</v>
      </c>
      <c r="R214" s="237">
        <v>4</v>
      </c>
      <c r="S214" s="237">
        <v>4</v>
      </c>
      <c r="T214" s="237">
        <v>3</v>
      </c>
      <c r="U214" s="237">
        <v>3</v>
      </c>
      <c r="V214" s="238">
        <f t="shared" si="43"/>
        <v>3.5</v>
      </c>
      <c r="W214" s="237">
        <v>4</v>
      </c>
      <c r="X214" s="237">
        <v>4</v>
      </c>
      <c r="Y214" s="237">
        <v>3</v>
      </c>
      <c r="Z214" s="237">
        <v>5</v>
      </c>
      <c r="AA214" s="238">
        <f t="shared" si="42"/>
        <v>4</v>
      </c>
      <c r="AB214" s="240">
        <v>4</v>
      </c>
      <c r="AC214" s="240">
        <v>4</v>
      </c>
      <c r="AD214" s="240">
        <v>4</v>
      </c>
      <c r="AE214" s="240">
        <v>5</v>
      </c>
      <c r="AF214" s="238">
        <f t="shared" si="45"/>
        <v>4.25</v>
      </c>
      <c r="AG214" s="238">
        <f t="shared" si="46"/>
        <v>4.05</v>
      </c>
      <c r="AH214" s="238">
        <f t="shared" si="47"/>
        <v>12.149999999999999</v>
      </c>
      <c r="AI214" s="237">
        <v>15</v>
      </c>
      <c r="AJ214" s="237">
        <v>4</v>
      </c>
      <c r="AK214" s="237">
        <v>9</v>
      </c>
      <c r="AL214" s="237">
        <v>9</v>
      </c>
      <c r="AM214" s="238">
        <f t="shared" si="48"/>
        <v>33.300000000000004</v>
      </c>
      <c r="AN214" s="237">
        <v>15</v>
      </c>
      <c r="AO214" s="237">
        <v>4</v>
      </c>
      <c r="AP214" s="238">
        <f t="shared" si="49"/>
        <v>7.6000000000000005</v>
      </c>
      <c r="AQ214" s="237">
        <v>7</v>
      </c>
      <c r="AR214" s="237">
        <v>7</v>
      </c>
      <c r="AS214" s="237">
        <v>7</v>
      </c>
      <c r="AT214" s="238">
        <f t="shared" si="50"/>
        <v>4.2</v>
      </c>
      <c r="AU214" s="238">
        <f t="shared" si="51"/>
        <v>45.100000000000009</v>
      </c>
      <c r="AV214" s="238">
        <f t="shared" si="40"/>
        <v>77.25</v>
      </c>
    </row>
    <row r="215" spans="1:48" ht="15.75" x14ac:dyDescent="0.25">
      <c r="A215" s="237">
        <v>213</v>
      </c>
      <c r="B215" s="242" t="s">
        <v>2267</v>
      </c>
      <c r="C215" s="237">
        <v>4</v>
      </c>
      <c r="D215" s="237">
        <v>5</v>
      </c>
      <c r="E215" s="237">
        <v>5</v>
      </c>
      <c r="F215" s="237">
        <v>5</v>
      </c>
      <c r="G215" s="238">
        <f t="shared" si="44"/>
        <v>23.75</v>
      </c>
      <c r="H215" s="239">
        <v>5</v>
      </c>
      <c r="I215" s="239">
        <v>5</v>
      </c>
      <c r="J215" s="239">
        <v>5</v>
      </c>
      <c r="K215" s="239">
        <v>5</v>
      </c>
      <c r="L215" s="238">
        <f t="shared" si="52"/>
        <v>5</v>
      </c>
      <c r="M215" s="239">
        <v>3</v>
      </c>
      <c r="N215" s="239">
        <v>4</v>
      </c>
      <c r="O215" s="239">
        <v>5</v>
      </c>
      <c r="P215" s="239">
        <v>5</v>
      </c>
      <c r="Q215" s="238">
        <f t="shared" si="41"/>
        <v>4.25</v>
      </c>
      <c r="R215" s="237">
        <v>4</v>
      </c>
      <c r="S215" s="237">
        <v>5</v>
      </c>
      <c r="T215" s="237">
        <v>5</v>
      </c>
      <c r="U215" s="237">
        <v>5</v>
      </c>
      <c r="V215" s="238">
        <f t="shared" si="43"/>
        <v>4.75</v>
      </c>
      <c r="W215" s="237">
        <v>4</v>
      </c>
      <c r="X215" s="237">
        <v>5</v>
      </c>
      <c r="Y215" s="237">
        <v>5</v>
      </c>
      <c r="Z215" s="237">
        <v>5</v>
      </c>
      <c r="AA215" s="238">
        <f t="shared" si="42"/>
        <v>4.75</v>
      </c>
      <c r="AB215" s="240">
        <v>4</v>
      </c>
      <c r="AC215" s="240">
        <v>5</v>
      </c>
      <c r="AD215" s="240">
        <v>5</v>
      </c>
      <c r="AE215" s="240">
        <v>5</v>
      </c>
      <c r="AF215" s="238">
        <f t="shared" si="45"/>
        <v>4.75</v>
      </c>
      <c r="AG215" s="238">
        <f t="shared" si="46"/>
        <v>4.7</v>
      </c>
      <c r="AH215" s="238">
        <f t="shared" si="47"/>
        <v>14.100000000000001</v>
      </c>
      <c r="AI215" s="237">
        <v>12</v>
      </c>
      <c r="AJ215" s="237">
        <v>5</v>
      </c>
      <c r="AK215" s="237">
        <v>7</v>
      </c>
      <c r="AL215" s="237">
        <v>9</v>
      </c>
      <c r="AM215" s="238">
        <f t="shared" si="48"/>
        <v>29.7</v>
      </c>
      <c r="AN215" s="237">
        <v>13</v>
      </c>
      <c r="AO215" s="237">
        <v>4</v>
      </c>
      <c r="AP215" s="238">
        <f t="shared" si="49"/>
        <v>6.8000000000000007</v>
      </c>
      <c r="AQ215" s="237">
        <v>5</v>
      </c>
      <c r="AR215" s="237">
        <v>6</v>
      </c>
      <c r="AS215" s="237">
        <v>3</v>
      </c>
      <c r="AT215" s="238">
        <f t="shared" si="50"/>
        <v>2.8000000000000003</v>
      </c>
      <c r="AU215" s="238">
        <f t="shared" si="51"/>
        <v>39.299999999999997</v>
      </c>
      <c r="AV215" s="238">
        <f t="shared" si="40"/>
        <v>77.150000000000006</v>
      </c>
    </row>
    <row r="216" spans="1:48" ht="15.75" x14ac:dyDescent="0.25">
      <c r="A216" s="237">
        <v>214</v>
      </c>
      <c r="B216" s="242" t="s">
        <v>2268</v>
      </c>
      <c r="C216" s="237">
        <v>5</v>
      </c>
      <c r="D216" s="237">
        <v>5</v>
      </c>
      <c r="E216" s="237">
        <v>5</v>
      </c>
      <c r="F216" s="237">
        <v>5</v>
      </c>
      <c r="G216" s="238">
        <f t="shared" si="44"/>
        <v>25</v>
      </c>
      <c r="H216" s="239">
        <v>5</v>
      </c>
      <c r="I216" s="239">
        <v>5</v>
      </c>
      <c r="J216" s="239">
        <v>5</v>
      </c>
      <c r="K216" s="239">
        <v>5</v>
      </c>
      <c r="L216" s="238">
        <f t="shared" si="52"/>
        <v>5</v>
      </c>
      <c r="M216" s="239">
        <v>4</v>
      </c>
      <c r="N216" s="239">
        <v>4</v>
      </c>
      <c r="O216" s="239">
        <v>5</v>
      </c>
      <c r="P216" s="239">
        <v>4</v>
      </c>
      <c r="Q216" s="238">
        <f t="shared" si="41"/>
        <v>4.25</v>
      </c>
      <c r="R216" s="237">
        <v>5</v>
      </c>
      <c r="S216" s="237">
        <v>5</v>
      </c>
      <c r="T216" s="237">
        <v>5</v>
      </c>
      <c r="U216" s="237">
        <v>5</v>
      </c>
      <c r="V216" s="238">
        <f t="shared" si="43"/>
        <v>5</v>
      </c>
      <c r="W216" s="237">
        <v>4</v>
      </c>
      <c r="X216" s="237">
        <v>5</v>
      </c>
      <c r="Y216" s="237">
        <v>5</v>
      </c>
      <c r="Z216" s="237">
        <v>5</v>
      </c>
      <c r="AA216" s="238">
        <f t="shared" si="42"/>
        <v>4.75</v>
      </c>
      <c r="AB216" s="240">
        <v>5</v>
      </c>
      <c r="AC216" s="240">
        <v>5</v>
      </c>
      <c r="AD216" s="240">
        <v>5</v>
      </c>
      <c r="AE216" s="240">
        <v>5</v>
      </c>
      <c r="AF216" s="238">
        <f t="shared" si="45"/>
        <v>5</v>
      </c>
      <c r="AG216" s="238">
        <f t="shared" si="46"/>
        <v>4.8</v>
      </c>
      <c r="AH216" s="238">
        <f t="shared" si="47"/>
        <v>14.399999999999999</v>
      </c>
      <c r="AI216" s="237">
        <v>13</v>
      </c>
      <c r="AJ216" s="237">
        <v>3</v>
      </c>
      <c r="AK216" s="237">
        <v>5</v>
      </c>
      <c r="AL216" s="237">
        <v>10</v>
      </c>
      <c r="AM216" s="238">
        <f t="shared" si="48"/>
        <v>27.900000000000002</v>
      </c>
      <c r="AN216" s="237">
        <v>12</v>
      </c>
      <c r="AO216" s="237">
        <v>4</v>
      </c>
      <c r="AP216" s="238">
        <f t="shared" si="49"/>
        <v>6.4</v>
      </c>
      <c r="AQ216" s="237">
        <v>6</v>
      </c>
      <c r="AR216" s="237">
        <v>5</v>
      </c>
      <c r="AS216" s="237">
        <v>6</v>
      </c>
      <c r="AT216" s="238">
        <f t="shared" si="50"/>
        <v>3.4000000000000004</v>
      </c>
      <c r="AU216" s="238">
        <f t="shared" si="51"/>
        <v>37.700000000000003</v>
      </c>
      <c r="AV216" s="238">
        <f t="shared" si="40"/>
        <v>77.099999999999994</v>
      </c>
    </row>
    <row r="217" spans="1:48" ht="15.75" x14ac:dyDescent="0.25">
      <c r="A217" s="237">
        <v>215</v>
      </c>
      <c r="B217" s="242" t="s">
        <v>2269</v>
      </c>
      <c r="C217" s="237">
        <v>4</v>
      </c>
      <c r="D217" s="237">
        <v>4</v>
      </c>
      <c r="E217" s="237">
        <v>4</v>
      </c>
      <c r="F217" s="237">
        <v>5</v>
      </c>
      <c r="G217" s="238">
        <f t="shared" si="44"/>
        <v>21.25</v>
      </c>
      <c r="H217" s="239">
        <v>5</v>
      </c>
      <c r="I217" s="239">
        <v>5</v>
      </c>
      <c r="J217" s="239">
        <v>4</v>
      </c>
      <c r="K217" s="239">
        <v>5</v>
      </c>
      <c r="L217" s="238">
        <f t="shared" si="52"/>
        <v>4.75</v>
      </c>
      <c r="M217" s="239">
        <v>4</v>
      </c>
      <c r="N217" s="239">
        <v>3</v>
      </c>
      <c r="O217" s="239">
        <v>4</v>
      </c>
      <c r="P217" s="239">
        <v>4</v>
      </c>
      <c r="Q217" s="238">
        <f t="shared" si="41"/>
        <v>3.75</v>
      </c>
      <c r="R217" s="237">
        <v>3</v>
      </c>
      <c r="S217" s="237">
        <v>3</v>
      </c>
      <c r="T217" s="237">
        <v>2</v>
      </c>
      <c r="U217" s="237">
        <v>5</v>
      </c>
      <c r="V217" s="238">
        <f t="shared" si="43"/>
        <v>3.25</v>
      </c>
      <c r="W217" s="237">
        <v>4</v>
      </c>
      <c r="X217" s="237">
        <v>4</v>
      </c>
      <c r="Y217" s="237">
        <v>4</v>
      </c>
      <c r="Z217" s="237">
        <v>4</v>
      </c>
      <c r="AA217" s="238">
        <f t="shared" si="42"/>
        <v>4</v>
      </c>
      <c r="AB217" s="240">
        <v>4</v>
      </c>
      <c r="AC217" s="240">
        <v>4</v>
      </c>
      <c r="AD217" s="240">
        <v>4</v>
      </c>
      <c r="AE217" s="240">
        <v>5</v>
      </c>
      <c r="AF217" s="238">
        <f t="shared" si="45"/>
        <v>4.25</v>
      </c>
      <c r="AG217" s="238">
        <f t="shared" si="46"/>
        <v>4</v>
      </c>
      <c r="AH217" s="238">
        <f t="shared" si="47"/>
        <v>12</v>
      </c>
      <c r="AI217" s="237">
        <v>15</v>
      </c>
      <c r="AJ217" s="237">
        <v>5</v>
      </c>
      <c r="AK217" s="237">
        <v>7</v>
      </c>
      <c r="AL217" s="237">
        <v>9</v>
      </c>
      <c r="AM217" s="238">
        <f t="shared" si="48"/>
        <v>32.4</v>
      </c>
      <c r="AN217" s="237">
        <v>15</v>
      </c>
      <c r="AO217" s="237">
        <v>3</v>
      </c>
      <c r="AP217" s="238">
        <f t="shared" si="49"/>
        <v>7.2</v>
      </c>
      <c r="AQ217" s="237">
        <v>9</v>
      </c>
      <c r="AR217" s="237">
        <v>5</v>
      </c>
      <c r="AS217" s="237">
        <v>7</v>
      </c>
      <c r="AT217" s="238">
        <f t="shared" si="50"/>
        <v>4.2</v>
      </c>
      <c r="AU217" s="238">
        <f t="shared" si="51"/>
        <v>43.800000000000004</v>
      </c>
      <c r="AV217" s="238">
        <f t="shared" si="40"/>
        <v>77.050000000000011</v>
      </c>
    </row>
    <row r="218" spans="1:48" ht="15.75" x14ac:dyDescent="0.25">
      <c r="A218" s="237">
        <v>216</v>
      </c>
      <c r="B218" s="242" t="s">
        <v>2270</v>
      </c>
      <c r="C218" s="237">
        <v>5</v>
      </c>
      <c r="D218" s="237">
        <v>5</v>
      </c>
      <c r="E218" s="237">
        <v>5</v>
      </c>
      <c r="F218" s="237">
        <v>5</v>
      </c>
      <c r="G218" s="238">
        <f t="shared" si="44"/>
        <v>25</v>
      </c>
      <c r="H218" s="241">
        <v>5</v>
      </c>
      <c r="I218" s="241">
        <v>5</v>
      </c>
      <c r="J218" s="241">
        <v>5</v>
      </c>
      <c r="K218" s="241">
        <v>4</v>
      </c>
      <c r="L218" s="238">
        <f t="shared" si="52"/>
        <v>4.75</v>
      </c>
      <c r="M218" s="241">
        <v>5</v>
      </c>
      <c r="N218" s="241">
        <v>5</v>
      </c>
      <c r="O218" s="241">
        <v>5</v>
      </c>
      <c r="P218" s="241">
        <v>5</v>
      </c>
      <c r="Q218" s="238">
        <f t="shared" si="41"/>
        <v>5</v>
      </c>
      <c r="R218" s="237">
        <v>5</v>
      </c>
      <c r="S218" s="237">
        <v>5</v>
      </c>
      <c r="T218" s="237">
        <v>5</v>
      </c>
      <c r="U218" s="237">
        <v>5</v>
      </c>
      <c r="V218" s="238">
        <f t="shared" si="43"/>
        <v>5</v>
      </c>
      <c r="W218" s="237">
        <v>5</v>
      </c>
      <c r="X218" s="237">
        <v>5</v>
      </c>
      <c r="Y218" s="237">
        <v>5</v>
      </c>
      <c r="Z218" s="237">
        <v>5</v>
      </c>
      <c r="AA218" s="238">
        <f t="shared" si="42"/>
        <v>5</v>
      </c>
      <c r="AB218" s="240">
        <v>5</v>
      </c>
      <c r="AC218" s="240">
        <v>5</v>
      </c>
      <c r="AD218" s="240">
        <v>5</v>
      </c>
      <c r="AE218" s="240">
        <v>5</v>
      </c>
      <c r="AF218" s="238">
        <f t="shared" si="45"/>
        <v>5</v>
      </c>
      <c r="AG218" s="238">
        <f t="shared" si="46"/>
        <v>4.95</v>
      </c>
      <c r="AH218" s="238">
        <f t="shared" si="47"/>
        <v>14.850000000000001</v>
      </c>
      <c r="AI218" s="237">
        <v>13</v>
      </c>
      <c r="AJ218" s="237">
        <v>5</v>
      </c>
      <c r="AK218" s="237">
        <v>8</v>
      </c>
      <c r="AL218" s="237">
        <v>7</v>
      </c>
      <c r="AM218" s="238">
        <f t="shared" si="48"/>
        <v>29.7</v>
      </c>
      <c r="AN218" s="237">
        <v>9</v>
      </c>
      <c r="AO218" s="237">
        <v>4</v>
      </c>
      <c r="AP218" s="238">
        <f t="shared" si="49"/>
        <v>5.2</v>
      </c>
      <c r="AQ218" s="237">
        <v>3</v>
      </c>
      <c r="AR218" s="237">
        <v>3</v>
      </c>
      <c r="AS218" s="237">
        <v>5</v>
      </c>
      <c r="AT218" s="238">
        <f t="shared" si="50"/>
        <v>2.2000000000000002</v>
      </c>
      <c r="AU218" s="238">
        <f t="shared" si="51"/>
        <v>37.1</v>
      </c>
      <c r="AV218" s="238">
        <f t="shared" ref="AV218:AV239" si="53">SUM(G218+AH218+AU218)</f>
        <v>76.95</v>
      </c>
    </row>
    <row r="219" spans="1:48" ht="15.75" x14ac:dyDescent="0.25">
      <c r="A219" s="237">
        <v>217</v>
      </c>
      <c r="B219" s="242" t="s">
        <v>2271</v>
      </c>
      <c r="C219" s="237">
        <v>5</v>
      </c>
      <c r="D219" s="237">
        <v>5</v>
      </c>
      <c r="E219" s="237">
        <v>5</v>
      </c>
      <c r="F219" s="237">
        <v>5</v>
      </c>
      <c r="G219" s="238">
        <f t="shared" si="44"/>
        <v>25</v>
      </c>
      <c r="H219" s="241">
        <v>5</v>
      </c>
      <c r="I219" s="241">
        <v>5</v>
      </c>
      <c r="J219" s="241">
        <v>5</v>
      </c>
      <c r="K219" s="241">
        <v>5</v>
      </c>
      <c r="L219" s="238">
        <f t="shared" si="52"/>
        <v>5</v>
      </c>
      <c r="M219" s="241">
        <v>5</v>
      </c>
      <c r="N219" s="241">
        <v>5</v>
      </c>
      <c r="O219" s="241">
        <v>5</v>
      </c>
      <c r="P219" s="241">
        <v>5</v>
      </c>
      <c r="Q219" s="238">
        <f t="shared" si="41"/>
        <v>5</v>
      </c>
      <c r="R219" s="237">
        <v>5</v>
      </c>
      <c r="S219" s="237">
        <v>4</v>
      </c>
      <c r="T219" s="237">
        <v>5</v>
      </c>
      <c r="U219" s="237">
        <v>3</v>
      </c>
      <c r="V219" s="238">
        <f t="shared" si="43"/>
        <v>4.25</v>
      </c>
      <c r="W219" s="237">
        <v>5</v>
      </c>
      <c r="X219" s="237">
        <v>5</v>
      </c>
      <c r="Y219" s="237">
        <v>4</v>
      </c>
      <c r="Z219" s="237">
        <v>5</v>
      </c>
      <c r="AA219" s="238">
        <f t="shared" si="42"/>
        <v>4.75</v>
      </c>
      <c r="AB219" s="240">
        <v>5</v>
      </c>
      <c r="AC219" s="240">
        <v>5</v>
      </c>
      <c r="AD219" s="240">
        <v>5</v>
      </c>
      <c r="AE219" s="240">
        <v>5</v>
      </c>
      <c r="AF219" s="238">
        <f t="shared" si="45"/>
        <v>5</v>
      </c>
      <c r="AG219" s="238">
        <f t="shared" si="46"/>
        <v>4.8</v>
      </c>
      <c r="AH219" s="238">
        <f t="shared" si="47"/>
        <v>14.399999999999999</v>
      </c>
      <c r="AI219" s="237">
        <v>13</v>
      </c>
      <c r="AJ219" s="237">
        <v>5</v>
      </c>
      <c r="AK219" s="237">
        <v>8</v>
      </c>
      <c r="AL219" s="237">
        <v>8</v>
      </c>
      <c r="AM219" s="238">
        <f t="shared" si="48"/>
        <v>30.6</v>
      </c>
      <c r="AN219" s="237">
        <v>9</v>
      </c>
      <c r="AO219" s="237">
        <v>3</v>
      </c>
      <c r="AP219" s="238">
        <f t="shared" si="49"/>
        <v>4.8000000000000007</v>
      </c>
      <c r="AQ219" s="237">
        <v>5</v>
      </c>
      <c r="AR219" s="237">
        <v>4</v>
      </c>
      <c r="AS219" s="237">
        <v>1</v>
      </c>
      <c r="AT219" s="238">
        <f t="shared" si="50"/>
        <v>2</v>
      </c>
      <c r="AU219" s="238">
        <f t="shared" si="51"/>
        <v>37.400000000000006</v>
      </c>
      <c r="AV219" s="238">
        <f t="shared" si="53"/>
        <v>76.800000000000011</v>
      </c>
    </row>
    <row r="220" spans="1:48" ht="15.75" x14ac:dyDescent="0.25">
      <c r="A220" s="237">
        <v>218</v>
      </c>
      <c r="B220" s="242" t="s">
        <v>2272</v>
      </c>
      <c r="C220" s="237">
        <v>4</v>
      </c>
      <c r="D220" s="237">
        <v>4</v>
      </c>
      <c r="E220" s="237">
        <v>4</v>
      </c>
      <c r="F220" s="237">
        <v>5</v>
      </c>
      <c r="G220" s="238">
        <f t="shared" si="44"/>
        <v>21.25</v>
      </c>
      <c r="H220" s="239">
        <v>4</v>
      </c>
      <c r="I220" s="239">
        <v>3</v>
      </c>
      <c r="J220" s="239">
        <v>4</v>
      </c>
      <c r="K220" s="239">
        <v>5</v>
      </c>
      <c r="L220" s="238">
        <f t="shared" si="52"/>
        <v>4</v>
      </c>
      <c r="M220" s="239">
        <v>3</v>
      </c>
      <c r="N220" s="239">
        <v>3</v>
      </c>
      <c r="O220" s="239">
        <v>3</v>
      </c>
      <c r="P220" s="239">
        <v>4</v>
      </c>
      <c r="Q220" s="238">
        <f t="shared" si="41"/>
        <v>3.25</v>
      </c>
      <c r="R220" s="237">
        <v>5</v>
      </c>
      <c r="S220" s="237">
        <v>4</v>
      </c>
      <c r="T220" s="237">
        <v>4</v>
      </c>
      <c r="U220" s="237">
        <v>5</v>
      </c>
      <c r="V220" s="238">
        <f t="shared" si="43"/>
        <v>4.5</v>
      </c>
      <c r="W220" s="237">
        <v>4</v>
      </c>
      <c r="X220" s="237">
        <v>3</v>
      </c>
      <c r="Y220" s="237">
        <v>3</v>
      </c>
      <c r="Z220" s="237">
        <v>5</v>
      </c>
      <c r="AA220" s="238">
        <f t="shared" si="42"/>
        <v>3.75</v>
      </c>
      <c r="AB220" s="240">
        <v>4</v>
      </c>
      <c r="AC220" s="240">
        <v>5</v>
      </c>
      <c r="AD220" s="240">
        <v>5</v>
      </c>
      <c r="AE220" s="240">
        <v>5</v>
      </c>
      <c r="AF220" s="238">
        <f t="shared" si="45"/>
        <v>4.75</v>
      </c>
      <c r="AG220" s="238">
        <f t="shared" si="46"/>
        <v>4.05</v>
      </c>
      <c r="AH220" s="238">
        <f t="shared" si="47"/>
        <v>12.149999999999999</v>
      </c>
      <c r="AI220" s="237">
        <v>14</v>
      </c>
      <c r="AJ220" s="237">
        <v>5</v>
      </c>
      <c r="AK220" s="237">
        <v>6</v>
      </c>
      <c r="AL220" s="237">
        <v>10</v>
      </c>
      <c r="AM220" s="238">
        <f t="shared" si="48"/>
        <v>31.5</v>
      </c>
      <c r="AN220" s="237">
        <v>17</v>
      </c>
      <c r="AO220" s="237">
        <v>5</v>
      </c>
      <c r="AP220" s="238">
        <f t="shared" si="49"/>
        <v>8.8000000000000007</v>
      </c>
      <c r="AQ220" s="237">
        <v>5</v>
      </c>
      <c r="AR220" s="237">
        <v>4</v>
      </c>
      <c r="AS220" s="237">
        <v>6</v>
      </c>
      <c r="AT220" s="238">
        <f t="shared" si="50"/>
        <v>3</v>
      </c>
      <c r="AU220" s="238">
        <f t="shared" si="51"/>
        <v>43.3</v>
      </c>
      <c r="AV220" s="238">
        <f t="shared" si="53"/>
        <v>76.699999999999989</v>
      </c>
    </row>
    <row r="221" spans="1:48" ht="15.75" x14ac:dyDescent="0.25">
      <c r="A221" s="237">
        <v>219</v>
      </c>
      <c r="B221" s="242" t="s">
        <v>2273</v>
      </c>
      <c r="C221" s="237">
        <v>4</v>
      </c>
      <c r="D221" s="237">
        <v>4</v>
      </c>
      <c r="E221" s="237">
        <v>4</v>
      </c>
      <c r="F221" s="237">
        <v>4</v>
      </c>
      <c r="G221" s="238">
        <f t="shared" si="44"/>
        <v>20</v>
      </c>
      <c r="H221" s="241">
        <v>3</v>
      </c>
      <c r="I221" s="241">
        <v>5</v>
      </c>
      <c r="J221" s="241">
        <v>5</v>
      </c>
      <c r="K221" s="241">
        <v>5</v>
      </c>
      <c r="L221" s="238">
        <f t="shared" si="52"/>
        <v>4.5</v>
      </c>
      <c r="M221" s="241">
        <v>3</v>
      </c>
      <c r="N221" s="241">
        <v>3</v>
      </c>
      <c r="O221" s="241">
        <v>3</v>
      </c>
      <c r="P221" s="241">
        <v>4</v>
      </c>
      <c r="Q221" s="238">
        <f t="shared" si="41"/>
        <v>3.25</v>
      </c>
      <c r="R221" s="237">
        <v>5</v>
      </c>
      <c r="S221" s="237">
        <v>4</v>
      </c>
      <c r="T221" s="237">
        <v>4</v>
      </c>
      <c r="U221" s="237">
        <v>4</v>
      </c>
      <c r="V221" s="238">
        <f t="shared" si="43"/>
        <v>4.25</v>
      </c>
      <c r="W221" s="237">
        <v>4</v>
      </c>
      <c r="X221" s="237">
        <v>5</v>
      </c>
      <c r="Y221" s="237">
        <v>4</v>
      </c>
      <c r="Z221" s="237">
        <v>3</v>
      </c>
      <c r="AA221" s="238">
        <f t="shared" si="42"/>
        <v>4</v>
      </c>
      <c r="AB221" s="240">
        <v>5</v>
      </c>
      <c r="AC221" s="240">
        <v>4</v>
      </c>
      <c r="AD221" s="240">
        <v>4</v>
      </c>
      <c r="AE221" s="240">
        <v>4</v>
      </c>
      <c r="AF221" s="238">
        <f t="shared" si="45"/>
        <v>4.25</v>
      </c>
      <c r="AG221" s="238">
        <f t="shared" si="46"/>
        <v>4.05</v>
      </c>
      <c r="AH221" s="238">
        <f t="shared" si="47"/>
        <v>12.149999999999999</v>
      </c>
      <c r="AI221" s="237">
        <v>14</v>
      </c>
      <c r="AJ221" s="237">
        <v>5</v>
      </c>
      <c r="AK221" s="237">
        <v>8</v>
      </c>
      <c r="AL221" s="237">
        <v>10</v>
      </c>
      <c r="AM221" s="238">
        <f t="shared" si="48"/>
        <v>33.300000000000004</v>
      </c>
      <c r="AN221" s="237">
        <v>16</v>
      </c>
      <c r="AO221" s="237">
        <v>5</v>
      </c>
      <c r="AP221" s="238">
        <f t="shared" si="49"/>
        <v>8.4</v>
      </c>
      <c r="AQ221" s="237">
        <v>5</v>
      </c>
      <c r="AR221" s="237">
        <v>5</v>
      </c>
      <c r="AS221" s="237">
        <v>4</v>
      </c>
      <c r="AT221" s="238">
        <f t="shared" si="50"/>
        <v>2.8000000000000003</v>
      </c>
      <c r="AU221" s="238">
        <f t="shared" si="51"/>
        <v>44.5</v>
      </c>
      <c r="AV221" s="238">
        <f t="shared" si="53"/>
        <v>76.650000000000006</v>
      </c>
    </row>
    <row r="222" spans="1:48" ht="15.75" x14ac:dyDescent="0.25">
      <c r="A222" s="237">
        <v>220</v>
      </c>
      <c r="B222" s="242" t="s">
        <v>2274</v>
      </c>
      <c r="C222" s="237">
        <v>5</v>
      </c>
      <c r="D222" s="237">
        <v>4</v>
      </c>
      <c r="E222" s="237">
        <v>4</v>
      </c>
      <c r="F222" s="237">
        <v>5</v>
      </c>
      <c r="G222" s="238">
        <f t="shared" si="44"/>
        <v>22.5</v>
      </c>
      <c r="H222" s="239">
        <v>5</v>
      </c>
      <c r="I222" s="239">
        <v>4</v>
      </c>
      <c r="J222" s="239">
        <v>4</v>
      </c>
      <c r="K222" s="239">
        <v>4</v>
      </c>
      <c r="L222" s="238">
        <f t="shared" si="52"/>
        <v>4.25</v>
      </c>
      <c r="M222" s="239">
        <v>5</v>
      </c>
      <c r="N222" s="239">
        <v>4</v>
      </c>
      <c r="O222" s="239">
        <v>4</v>
      </c>
      <c r="P222" s="239">
        <v>5</v>
      </c>
      <c r="Q222" s="238">
        <f t="shared" si="41"/>
        <v>4.5</v>
      </c>
      <c r="R222" s="237">
        <v>5</v>
      </c>
      <c r="S222" s="237">
        <v>5</v>
      </c>
      <c r="T222" s="237">
        <v>5</v>
      </c>
      <c r="U222" s="237">
        <v>5</v>
      </c>
      <c r="V222" s="238">
        <f t="shared" si="43"/>
        <v>5</v>
      </c>
      <c r="W222" s="237">
        <v>5</v>
      </c>
      <c r="X222" s="237">
        <v>3</v>
      </c>
      <c r="Y222" s="237">
        <v>3</v>
      </c>
      <c r="Z222" s="237">
        <v>5</v>
      </c>
      <c r="AA222" s="238">
        <f t="shared" si="42"/>
        <v>4</v>
      </c>
      <c r="AB222" s="240">
        <v>5</v>
      </c>
      <c r="AC222" s="240">
        <v>5</v>
      </c>
      <c r="AD222" s="240">
        <v>5</v>
      </c>
      <c r="AE222" s="240">
        <v>5</v>
      </c>
      <c r="AF222" s="238">
        <f t="shared" si="45"/>
        <v>5</v>
      </c>
      <c r="AG222" s="238">
        <f t="shared" si="46"/>
        <v>4.55</v>
      </c>
      <c r="AH222" s="238">
        <f t="shared" si="47"/>
        <v>13.649999999999999</v>
      </c>
      <c r="AI222" s="237">
        <v>10</v>
      </c>
      <c r="AJ222" s="237">
        <v>3</v>
      </c>
      <c r="AK222" s="237">
        <v>7</v>
      </c>
      <c r="AL222" s="237">
        <v>11</v>
      </c>
      <c r="AM222" s="238">
        <f t="shared" si="48"/>
        <v>27.900000000000002</v>
      </c>
      <c r="AN222" s="237">
        <v>16</v>
      </c>
      <c r="AO222" s="237">
        <v>5</v>
      </c>
      <c r="AP222" s="238">
        <f t="shared" si="49"/>
        <v>8.4</v>
      </c>
      <c r="AQ222" s="237">
        <v>8</v>
      </c>
      <c r="AR222" s="237">
        <v>6</v>
      </c>
      <c r="AS222" s="237">
        <v>6</v>
      </c>
      <c r="AT222" s="238">
        <f t="shared" si="50"/>
        <v>4</v>
      </c>
      <c r="AU222" s="238">
        <f t="shared" si="51"/>
        <v>40.300000000000004</v>
      </c>
      <c r="AV222" s="238">
        <f t="shared" si="53"/>
        <v>76.45</v>
      </c>
    </row>
    <row r="223" spans="1:48" ht="15.75" x14ac:dyDescent="0.25">
      <c r="A223" s="237">
        <v>221</v>
      </c>
      <c r="B223" s="242" t="s">
        <v>2275</v>
      </c>
      <c r="C223" s="237">
        <v>4</v>
      </c>
      <c r="D223" s="237">
        <v>4</v>
      </c>
      <c r="E223" s="237">
        <v>5</v>
      </c>
      <c r="F223" s="237">
        <v>4</v>
      </c>
      <c r="G223" s="238">
        <f t="shared" si="44"/>
        <v>21.25</v>
      </c>
      <c r="H223" s="241">
        <v>4</v>
      </c>
      <c r="I223" s="241">
        <v>5</v>
      </c>
      <c r="J223" s="241">
        <v>5</v>
      </c>
      <c r="K223" s="241">
        <v>5</v>
      </c>
      <c r="L223" s="238">
        <f t="shared" si="52"/>
        <v>4.75</v>
      </c>
      <c r="M223" s="241">
        <v>4</v>
      </c>
      <c r="N223" s="241">
        <v>5</v>
      </c>
      <c r="O223" s="241">
        <v>5</v>
      </c>
      <c r="P223" s="241">
        <v>5</v>
      </c>
      <c r="Q223" s="238">
        <f t="shared" si="41"/>
        <v>4.75</v>
      </c>
      <c r="R223" s="237">
        <v>5</v>
      </c>
      <c r="S223" s="237">
        <v>4</v>
      </c>
      <c r="T223" s="237">
        <v>5</v>
      </c>
      <c r="U223" s="237">
        <v>5</v>
      </c>
      <c r="V223" s="238">
        <f t="shared" si="43"/>
        <v>4.75</v>
      </c>
      <c r="W223" s="237">
        <v>4</v>
      </c>
      <c r="X223" s="237">
        <v>3</v>
      </c>
      <c r="Y223" s="237">
        <v>4</v>
      </c>
      <c r="Z223" s="237">
        <v>5</v>
      </c>
      <c r="AA223" s="238">
        <f t="shared" si="42"/>
        <v>4</v>
      </c>
      <c r="AB223" s="240">
        <v>4</v>
      </c>
      <c r="AC223" s="240">
        <v>5</v>
      </c>
      <c r="AD223" s="240">
        <v>5</v>
      </c>
      <c r="AE223" s="240">
        <v>5</v>
      </c>
      <c r="AF223" s="238">
        <f t="shared" si="45"/>
        <v>4.75</v>
      </c>
      <c r="AG223" s="238">
        <f t="shared" si="46"/>
        <v>4.5999999999999996</v>
      </c>
      <c r="AH223" s="238">
        <f t="shared" si="47"/>
        <v>13.799999999999999</v>
      </c>
      <c r="AI223" s="237">
        <v>14</v>
      </c>
      <c r="AJ223" s="237">
        <v>5</v>
      </c>
      <c r="AK223" s="237">
        <v>4</v>
      </c>
      <c r="AL223" s="237">
        <v>9</v>
      </c>
      <c r="AM223" s="238">
        <f t="shared" si="48"/>
        <v>28.8</v>
      </c>
      <c r="AN223" s="237">
        <v>17</v>
      </c>
      <c r="AO223" s="237">
        <v>5</v>
      </c>
      <c r="AP223" s="238">
        <f t="shared" si="49"/>
        <v>8.8000000000000007</v>
      </c>
      <c r="AQ223" s="237">
        <v>6</v>
      </c>
      <c r="AR223" s="237">
        <v>7</v>
      </c>
      <c r="AS223" s="237">
        <v>4</v>
      </c>
      <c r="AT223" s="238">
        <f t="shared" si="50"/>
        <v>3.4000000000000004</v>
      </c>
      <c r="AU223" s="238">
        <f t="shared" si="51"/>
        <v>41</v>
      </c>
      <c r="AV223" s="238">
        <f t="shared" si="53"/>
        <v>76.05</v>
      </c>
    </row>
    <row r="224" spans="1:48" ht="15.75" x14ac:dyDescent="0.25">
      <c r="A224" s="237">
        <v>222</v>
      </c>
      <c r="B224" s="242" t="s">
        <v>2276</v>
      </c>
      <c r="C224" s="237">
        <v>5</v>
      </c>
      <c r="D224" s="237">
        <v>4</v>
      </c>
      <c r="E224" s="237">
        <v>4</v>
      </c>
      <c r="F224" s="237">
        <v>4</v>
      </c>
      <c r="G224" s="238">
        <f t="shared" si="44"/>
        <v>21.25</v>
      </c>
      <c r="H224" s="241">
        <v>4</v>
      </c>
      <c r="I224" s="241">
        <v>4</v>
      </c>
      <c r="J224" s="241">
        <v>3</v>
      </c>
      <c r="K224" s="241">
        <v>5</v>
      </c>
      <c r="L224" s="238">
        <f t="shared" si="52"/>
        <v>4</v>
      </c>
      <c r="M224" s="241">
        <v>5</v>
      </c>
      <c r="N224" s="241">
        <v>5</v>
      </c>
      <c r="O224" s="241">
        <v>5</v>
      </c>
      <c r="P224" s="241">
        <v>5</v>
      </c>
      <c r="Q224" s="238">
        <f t="shared" si="41"/>
        <v>5</v>
      </c>
      <c r="R224" s="237">
        <v>5</v>
      </c>
      <c r="S224" s="237">
        <v>5</v>
      </c>
      <c r="T224" s="237">
        <v>3</v>
      </c>
      <c r="U224" s="237">
        <v>4</v>
      </c>
      <c r="V224" s="238">
        <f t="shared" si="43"/>
        <v>4.25</v>
      </c>
      <c r="W224" s="237">
        <v>4</v>
      </c>
      <c r="X224" s="237">
        <v>4</v>
      </c>
      <c r="Y224" s="237">
        <v>5</v>
      </c>
      <c r="Z224" s="237">
        <v>4</v>
      </c>
      <c r="AA224" s="238">
        <f t="shared" si="42"/>
        <v>4.25</v>
      </c>
      <c r="AB224" s="240">
        <v>5</v>
      </c>
      <c r="AC224" s="240">
        <v>5</v>
      </c>
      <c r="AD224" s="240">
        <v>4</v>
      </c>
      <c r="AE224" s="240">
        <v>5</v>
      </c>
      <c r="AF224" s="238">
        <f t="shared" si="45"/>
        <v>4.75</v>
      </c>
      <c r="AG224" s="238">
        <f t="shared" si="46"/>
        <v>4.45</v>
      </c>
      <c r="AH224" s="238">
        <f t="shared" si="47"/>
        <v>13.350000000000001</v>
      </c>
      <c r="AI224" s="237">
        <v>13</v>
      </c>
      <c r="AJ224" s="237">
        <v>5</v>
      </c>
      <c r="AK224" s="237">
        <v>7</v>
      </c>
      <c r="AL224" s="237">
        <v>9</v>
      </c>
      <c r="AM224" s="238">
        <f t="shared" si="48"/>
        <v>30.6</v>
      </c>
      <c r="AN224" s="237">
        <v>15</v>
      </c>
      <c r="AO224" s="237">
        <v>4</v>
      </c>
      <c r="AP224" s="238">
        <f t="shared" si="49"/>
        <v>7.6000000000000005</v>
      </c>
      <c r="AQ224" s="237">
        <v>7</v>
      </c>
      <c r="AR224" s="237">
        <v>5</v>
      </c>
      <c r="AS224" s="237">
        <v>4</v>
      </c>
      <c r="AT224" s="238">
        <f t="shared" si="50"/>
        <v>3.2</v>
      </c>
      <c r="AU224" s="238">
        <f t="shared" si="51"/>
        <v>41.400000000000006</v>
      </c>
      <c r="AV224" s="238">
        <f t="shared" si="53"/>
        <v>76</v>
      </c>
    </row>
    <row r="225" spans="1:48" ht="15.75" x14ac:dyDescent="0.25">
      <c r="A225" s="237">
        <v>223</v>
      </c>
      <c r="B225" s="242" t="s">
        <v>2277</v>
      </c>
      <c r="C225" s="237">
        <v>5</v>
      </c>
      <c r="D225" s="237">
        <v>4</v>
      </c>
      <c r="E225" s="237">
        <v>4</v>
      </c>
      <c r="F225" s="237">
        <v>4</v>
      </c>
      <c r="G225" s="238">
        <f t="shared" si="44"/>
        <v>21.25</v>
      </c>
      <c r="H225" s="239">
        <v>5</v>
      </c>
      <c r="I225" s="239">
        <v>4</v>
      </c>
      <c r="J225" s="239">
        <v>3</v>
      </c>
      <c r="K225" s="239">
        <v>4</v>
      </c>
      <c r="L225" s="238">
        <f t="shared" si="52"/>
        <v>4</v>
      </c>
      <c r="M225" s="239">
        <v>5</v>
      </c>
      <c r="N225" s="239">
        <v>3</v>
      </c>
      <c r="O225" s="239">
        <v>3</v>
      </c>
      <c r="P225" s="239">
        <v>4</v>
      </c>
      <c r="Q225" s="238">
        <f t="shared" si="41"/>
        <v>3.75</v>
      </c>
      <c r="R225" s="237">
        <v>5</v>
      </c>
      <c r="S225" s="237">
        <v>5</v>
      </c>
      <c r="T225" s="237">
        <v>5</v>
      </c>
      <c r="U225" s="237">
        <v>5</v>
      </c>
      <c r="V225" s="238">
        <f t="shared" si="43"/>
        <v>5</v>
      </c>
      <c r="W225" s="237">
        <v>5</v>
      </c>
      <c r="X225" s="237">
        <v>3</v>
      </c>
      <c r="Y225" s="237">
        <v>3</v>
      </c>
      <c r="Z225" s="237">
        <v>4</v>
      </c>
      <c r="AA225" s="238">
        <f t="shared" si="42"/>
        <v>3.75</v>
      </c>
      <c r="AB225" s="240">
        <v>5</v>
      </c>
      <c r="AC225" s="240">
        <v>5</v>
      </c>
      <c r="AD225" s="240">
        <v>3</v>
      </c>
      <c r="AE225" s="240">
        <v>5</v>
      </c>
      <c r="AF225" s="238">
        <f t="shared" si="45"/>
        <v>4.5</v>
      </c>
      <c r="AG225" s="238">
        <f t="shared" si="46"/>
        <v>4.2</v>
      </c>
      <c r="AH225" s="238">
        <f t="shared" si="47"/>
        <v>12.600000000000001</v>
      </c>
      <c r="AI225" s="237">
        <v>14</v>
      </c>
      <c r="AJ225" s="237">
        <v>5</v>
      </c>
      <c r="AK225" s="237">
        <v>6</v>
      </c>
      <c r="AL225" s="237">
        <v>8</v>
      </c>
      <c r="AM225" s="238">
        <f t="shared" si="48"/>
        <v>29.7</v>
      </c>
      <c r="AN225" s="237">
        <v>18</v>
      </c>
      <c r="AO225" s="237">
        <v>4</v>
      </c>
      <c r="AP225" s="238">
        <f t="shared" si="49"/>
        <v>8.8000000000000007</v>
      </c>
      <c r="AQ225" s="237">
        <v>5</v>
      </c>
      <c r="AR225" s="237">
        <v>6</v>
      </c>
      <c r="AS225" s="237">
        <v>7</v>
      </c>
      <c r="AT225" s="238">
        <f t="shared" si="50"/>
        <v>3.6</v>
      </c>
      <c r="AU225" s="238">
        <f t="shared" si="51"/>
        <v>42.1</v>
      </c>
      <c r="AV225" s="238">
        <f t="shared" si="53"/>
        <v>75.95</v>
      </c>
    </row>
    <row r="226" spans="1:48" ht="15.75" x14ac:dyDescent="0.25">
      <c r="A226" s="237">
        <v>224</v>
      </c>
      <c r="B226" s="242" t="s">
        <v>2278</v>
      </c>
      <c r="C226" s="237">
        <v>4</v>
      </c>
      <c r="D226" s="237">
        <v>3</v>
      </c>
      <c r="E226" s="237">
        <v>4</v>
      </c>
      <c r="F226" s="237">
        <v>4</v>
      </c>
      <c r="G226" s="238">
        <f t="shared" si="44"/>
        <v>18.75</v>
      </c>
      <c r="H226" s="239">
        <v>5</v>
      </c>
      <c r="I226" s="239">
        <v>3</v>
      </c>
      <c r="J226" s="239">
        <v>3</v>
      </c>
      <c r="K226" s="239">
        <v>3</v>
      </c>
      <c r="L226" s="238">
        <f t="shared" si="52"/>
        <v>3.5</v>
      </c>
      <c r="M226" s="239">
        <v>5</v>
      </c>
      <c r="N226" s="239">
        <v>5</v>
      </c>
      <c r="O226" s="239">
        <v>5</v>
      </c>
      <c r="P226" s="239">
        <v>5</v>
      </c>
      <c r="Q226" s="238">
        <f t="shared" si="41"/>
        <v>5</v>
      </c>
      <c r="R226" s="237">
        <v>4</v>
      </c>
      <c r="S226" s="237">
        <v>3</v>
      </c>
      <c r="T226" s="237">
        <v>5</v>
      </c>
      <c r="U226" s="237">
        <v>5</v>
      </c>
      <c r="V226" s="238">
        <f t="shared" si="43"/>
        <v>4.25</v>
      </c>
      <c r="W226" s="237">
        <v>3</v>
      </c>
      <c r="X226" s="237">
        <v>2</v>
      </c>
      <c r="Y226" s="237">
        <v>4</v>
      </c>
      <c r="Z226" s="237">
        <v>4</v>
      </c>
      <c r="AA226" s="238">
        <f t="shared" si="42"/>
        <v>3.25</v>
      </c>
      <c r="AB226" s="240">
        <v>5</v>
      </c>
      <c r="AC226" s="240">
        <v>4</v>
      </c>
      <c r="AD226" s="240">
        <v>5</v>
      </c>
      <c r="AE226" s="240">
        <v>4</v>
      </c>
      <c r="AF226" s="238">
        <f t="shared" si="45"/>
        <v>4.5</v>
      </c>
      <c r="AG226" s="238">
        <f t="shared" si="46"/>
        <v>4.0999999999999996</v>
      </c>
      <c r="AH226" s="238">
        <f t="shared" si="47"/>
        <v>12.299999999999999</v>
      </c>
      <c r="AI226" s="237">
        <v>15</v>
      </c>
      <c r="AJ226" s="237">
        <v>4</v>
      </c>
      <c r="AK226" s="237">
        <v>9</v>
      </c>
      <c r="AL226" s="237">
        <v>8</v>
      </c>
      <c r="AM226" s="238">
        <f t="shared" si="48"/>
        <v>32.4</v>
      </c>
      <c r="AN226" s="237">
        <v>19</v>
      </c>
      <c r="AO226" s="237">
        <v>4</v>
      </c>
      <c r="AP226" s="238">
        <f t="shared" si="49"/>
        <v>9.2000000000000011</v>
      </c>
      <c r="AQ226" s="237">
        <v>3</v>
      </c>
      <c r="AR226" s="237">
        <v>7</v>
      </c>
      <c r="AS226" s="237">
        <v>6</v>
      </c>
      <c r="AT226" s="238">
        <f t="shared" si="50"/>
        <v>3.2</v>
      </c>
      <c r="AU226" s="238">
        <f t="shared" si="51"/>
        <v>44.800000000000004</v>
      </c>
      <c r="AV226" s="238">
        <f t="shared" si="53"/>
        <v>75.849999999999994</v>
      </c>
    </row>
    <row r="227" spans="1:48" ht="15.75" x14ac:dyDescent="0.25">
      <c r="A227" s="237">
        <v>225</v>
      </c>
      <c r="B227" s="242" t="s">
        <v>2279</v>
      </c>
      <c r="C227" s="237">
        <v>4</v>
      </c>
      <c r="D227" s="237">
        <v>4</v>
      </c>
      <c r="E227" s="237">
        <v>4</v>
      </c>
      <c r="F227" s="237">
        <v>5</v>
      </c>
      <c r="G227" s="238">
        <f t="shared" si="44"/>
        <v>21.25</v>
      </c>
      <c r="H227" s="239">
        <v>5</v>
      </c>
      <c r="I227" s="239">
        <v>4</v>
      </c>
      <c r="J227" s="239">
        <v>4</v>
      </c>
      <c r="K227" s="239">
        <v>5</v>
      </c>
      <c r="L227" s="238">
        <f t="shared" si="52"/>
        <v>4.5</v>
      </c>
      <c r="M227" s="239">
        <v>3</v>
      </c>
      <c r="N227" s="239">
        <v>3</v>
      </c>
      <c r="O227" s="239">
        <v>5</v>
      </c>
      <c r="P227" s="239">
        <v>4</v>
      </c>
      <c r="Q227" s="238">
        <f t="shared" si="41"/>
        <v>3.75</v>
      </c>
      <c r="R227" s="237">
        <v>4</v>
      </c>
      <c r="S227" s="237">
        <v>4</v>
      </c>
      <c r="T227" s="237">
        <v>4</v>
      </c>
      <c r="U227" s="237">
        <v>5</v>
      </c>
      <c r="V227" s="238">
        <f t="shared" si="43"/>
        <v>4.25</v>
      </c>
      <c r="W227" s="237">
        <v>3</v>
      </c>
      <c r="X227" s="237">
        <v>5</v>
      </c>
      <c r="Y227" s="237">
        <v>3</v>
      </c>
      <c r="Z227" s="237">
        <v>5</v>
      </c>
      <c r="AA227" s="238">
        <f t="shared" si="42"/>
        <v>4</v>
      </c>
      <c r="AB227" s="240">
        <v>4</v>
      </c>
      <c r="AC227" s="240">
        <v>5</v>
      </c>
      <c r="AD227" s="240">
        <v>5</v>
      </c>
      <c r="AE227" s="240">
        <v>5</v>
      </c>
      <c r="AF227" s="238">
        <f t="shared" si="45"/>
        <v>4.75</v>
      </c>
      <c r="AG227" s="238">
        <f t="shared" si="46"/>
        <v>4.25</v>
      </c>
      <c r="AH227" s="238">
        <f t="shared" si="47"/>
        <v>12.75</v>
      </c>
      <c r="AI227" s="237">
        <v>15</v>
      </c>
      <c r="AJ227" s="237">
        <v>5</v>
      </c>
      <c r="AK227" s="237">
        <v>7</v>
      </c>
      <c r="AL227" s="237">
        <v>8</v>
      </c>
      <c r="AM227" s="238">
        <f t="shared" si="48"/>
        <v>31.5</v>
      </c>
      <c r="AN227" s="237">
        <v>15</v>
      </c>
      <c r="AO227" s="237">
        <v>3</v>
      </c>
      <c r="AP227" s="238">
        <f t="shared" si="49"/>
        <v>7.2</v>
      </c>
      <c r="AQ227" s="237">
        <v>3</v>
      </c>
      <c r="AR227" s="237">
        <v>4</v>
      </c>
      <c r="AS227" s="237">
        <v>7</v>
      </c>
      <c r="AT227" s="238">
        <f t="shared" si="50"/>
        <v>2.8000000000000003</v>
      </c>
      <c r="AU227" s="238">
        <f t="shared" si="51"/>
        <v>41.5</v>
      </c>
      <c r="AV227" s="238">
        <f t="shared" si="53"/>
        <v>75.5</v>
      </c>
    </row>
    <row r="228" spans="1:48" ht="15.75" x14ac:dyDescent="0.25">
      <c r="A228" s="237">
        <v>226</v>
      </c>
      <c r="B228" s="242" t="s">
        <v>2280</v>
      </c>
      <c r="C228" s="237">
        <v>5</v>
      </c>
      <c r="D228" s="237">
        <v>4</v>
      </c>
      <c r="E228" s="237">
        <v>4</v>
      </c>
      <c r="F228" s="237">
        <v>3</v>
      </c>
      <c r="G228" s="238">
        <f t="shared" si="44"/>
        <v>20</v>
      </c>
      <c r="H228" s="241">
        <v>5</v>
      </c>
      <c r="I228" s="241">
        <v>5</v>
      </c>
      <c r="J228" s="241">
        <v>5</v>
      </c>
      <c r="K228" s="241">
        <v>4</v>
      </c>
      <c r="L228" s="238">
        <f t="shared" si="52"/>
        <v>4.75</v>
      </c>
      <c r="M228" s="241">
        <v>5</v>
      </c>
      <c r="N228" s="241">
        <v>5</v>
      </c>
      <c r="O228" s="241">
        <v>5</v>
      </c>
      <c r="P228" s="241">
        <v>5</v>
      </c>
      <c r="Q228" s="238">
        <f t="shared" si="41"/>
        <v>5</v>
      </c>
      <c r="R228" s="237">
        <v>5</v>
      </c>
      <c r="S228" s="237">
        <v>3</v>
      </c>
      <c r="T228" s="237">
        <v>4</v>
      </c>
      <c r="U228" s="237">
        <v>3</v>
      </c>
      <c r="V228" s="238">
        <f t="shared" si="43"/>
        <v>3.75</v>
      </c>
      <c r="W228" s="237">
        <v>5</v>
      </c>
      <c r="X228" s="237">
        <v>4</v>
      </c>
      <c r="Y228" s="237">
        <v>4</v>
      </c>
      <c r="Z228" s="237">
        <v>3</v>
      </c>
      <c r="AA228" s="238">
        <f t="shared" si="42"/>
        <v>4</v>
      </c>
      <c r="AB228" s="240">
        <v>5</v>
      </c>
      <c r="AC228" s="240">
        <v>5</v>
      </c>
      <c r="AD228" s="240">
        <v>4</v>
      </c>
      <c r="AE228" s="240">
        <v>3</v>
      </c>
      <c r="AF228" s="238">
        <f t="shared" si="45"/>
        <v>4.25</v>
      </c>
      <c r="AG228" s="238">
        <f t="shared" si="46"/>
        <v>4.3499999999999996</v>
      </c>
      <c r="AH228" s="238">
        <f t="shared" si="47"/>
        <v>13.049999999999999</v>
      </c>
      <c r="AI228" s="237">
        <v>12</v>
      </c>
      <c r="AJ228" s="237">
        <v>5</v>
      </c>
      <c r="AK228" s="237">
        <v>11</v>
      </c>
      <c r="AL228" s="237">
        <v>8</v>
      </c>
      <c r="AM228" s="238">
        <f t="shared" si="48"/>
        <v>32.4</v>
      </c>
      <c r="AN228" s="237">
        <v>11</v>
      </c>
      <c r="AO228" s="237">
        <v>5</v>
      </c>
      <c r="AP228" s="238">
        <f t="shared" si="49"/>
        <v>6.4</v>
      </c>
      <c r="AQ228" s="237">
        <v>6</v>
      </c>
      <c r="AR228" s="237">
        <v>5</v>
      </c>
      <c r="AS228" s="237">
        <v>7</v>
      </c>
      <c r="AT228" s="238">
        <f t="shared" si="50"/>
        <v>3.6</v>
      </c>
      <c r="AU228" s="238">
        <f t="shared" si="51"/>
        <v>42.4</v>
      </c>
      <c r="AV228" s="238">
        <f t="shared" si="53"/>
        <v>75.449999999999989</v>
      </c>
    </row>
    <row r="229" spans="1:48" ht="15.75" x14ac:dyDescent="0.25">
      <c r="A229" s="237">
        <v>227</v>
      </c>
      <c r="B229" s="242" t="s">
        <v>2281</v>
      </c>
      <c r="C229" s="237">
        <v>5</v>
      </c>
      <c r="D229" s="237">
        <v>5</v>
      </c>
      <c r="E229" s="237">
        <v>5</v>
      </c>
      <c r="F229" s="237">
        <v>5</v>
      </c>
      <c r="G229" s="238">
        <f t="shared" si="44"/>
        <v>25</v>
      </c>
      <c r="H229" s="239">
        <v>5</v>
      </c>
      <c r="I229" s="239">
        <v>5</v>
      </c>
      <c r="J229" s="239">
        <v>5</v>
      </c>
      <c r="K229" s="239">
        <v>5</v>
      </c>
      <c r="L229" s="238">
        <f t="shared" si="52"/>
        <v>5</v>
      </c>
      <c r="M229" s="239">
        <v>5</v>
      </c>
      <c r="N229" s="239">
        <v>5</v>
      </c>
      <c r="O229" s="239">
        <v>5</v>
      </c>
      <c r="P229" s="239">
        <v>5</v>
      </c>
      <c r="Q229" s="238">
        <f t="shared" si="41"/>
        <v>5</v>
      </c>
      <c r="R229" s="237">
        <v>5</v>
      </c>
      <c r="S229" s="237">
        <v>5</v>
      </c>
      <c r="T229" s="237">
        <v>5</v>
      </c>
      <c r="U229" s="237">
        <v>5</v>
      </c>
      <c r="V229" s="238">
        <f t="shared" si="43"/>
        <v>5</v>
      </c>
      <c r="W229" s="237">
        <v>5</v>
      </c>
      <c r="X229" s="237">
        <v>5</v>
      </c>
      <c r="Y229" s="237">
        <v>5</v>
      </c>
      <c r="Z229" s="237">
        <v>5</v>
      </c>
      <c r="AA229" s="238">
        <f t="shared" si="42"/>
        <v>5</v>
      </c>
      <c r="AB229" s="240">
        <v>5</v>
      </c>
      <c r="AC229" s="240">
        <v>5</v>
      </c>
      <c r="AD229" s="240">
        <v>5</v>
      </c>
      <c r="AE229" s="240">
        <v>5</v>
      </c>
      <c r="AF229" s="238">
        <f t="shared" si="45"/>
        <v>5</v>
      </c>
      <c r="AG229" s="238">
        <f t="shared" si="46"/>
        <v>5</v>
      </c>
      <c r="AH229" s="238">
        <f t="shared" si="47"/>
        <v>15</v>
      </c>
      <c r="AI229" s="237">
        <v>9</v>
      </c>
      <c r="AJ229" s="237">
        <v>3</v>
      </c>
      <c r="AK229" s="237">
        <v>8</v>
      </c>
      <c r="AL229" s="237">
        <v>8</v>
      </c>
      <c r="AM229" s="238">
        <f t="shared" si="48"/>
        <v>25.2</v>
      </c>
      <c r="AN229" s="237">
        <v>12</v>
      </c>
      <c r="AO229" s="237">
        <v>5</v>
      </c>
      <c r="AP229" s="238">
        <f t="shared" si="49"/>
        <v>6.8000000000000007</v>
      </c>
      <c r="AQ229" s="237">
        <v>6</v>
      </c>
      <c r="AR229" s="237">
        <v>7</v>
      </c>
      <c r="AS229" s="237">
        <v>4</v>
      </c>
      <c r="AT229" s="238">
        <f t="shared" si="50"/>
        <v>3.4000000000000004</v>
      </c>
      <c r="AU229" s="238">
        <f t="shared" si="51"/>
        <v>35.4</v>
      </c>
      <c r="AV229" s="238">
        <f t="shared" si="53"/>
        <v>75.400000000000006</v>
      </c>
    </row>
    <row r="230" spans="1:48" ht="15.75" x14ac:dyDescent="0.25">
      <c r="A230" s="237">
        <v>228</v>
      </c>
      <c r="B230" s="242" t="s">
        <v>2282</v>
      </c>
      <c r="C230" s="237">
        <v>5</v>
      </c>
      <c r="D230" s="237">
        <v>4</v>
      </c>
      <c r="E230" s="237">
        <v>4</v>
      </c>
      <c r="F230" s="237">
        <v>5</v>
      </c>
      <c r="G230" s="238">
        <f t="shared" si="44"/>
        <v>22.5</v>
      </c>
      <c r="H230" s="241">
        <v>5</v>
      </c>
      <c r="I230" s="241">
        <v>5</v>
      </c>
      <c r="J230" s="241">
        <v>5</v>
      </c>
      <c r="K230" s="241">
        <v>5</v>
      </c>
      <c r="L230" s="238">
        <f t="shared" si="52"/>
        <v>5</v>
      </c>
      <c r="M230" s="241">
        <v>5</v>
      </c>
      <c r="N230" s="241">
        <v>5</v>
      </c>
      <c r="O230" s="241">
        <v>4</v>
      </c>
      <c r="P230" s="241">
        <v>4</v>
      </c>
      <c r="Q230" s="238">
        <f t="shared" si="41"/>
        <v>4.5</v>
      </c>
      <c r="R230" s="237">
        <v>4</v>
      </c>
      <c r="S230" s="237">
        <v>2</v>
      </c>
      <c r="T230" s="237">
        <v>2</v>
      </c>
      <c r="U230" s="237">
        <v>5</v>
      </c>
      <c r="V230" s="238">
        <f t="shared" si="43"/>
        <v>3.25</v>
      </c>
      <c r="W230" s="237">
        <v>5</v>
      </c>
      <c r="X230" s="237">
        <v>4</v>
      </c>
      <c r="Y230" s="237">
        <v>3</v>
      </c>
      <c r="Z230" s="237">
        <v>5</v>
      </c>
      <c r="AA230" s="238">
        <f t="shared" si="42"/>
        <v>4.25</v>
      </c>
      <c r="AB230" s="240">
        <v>5</v>
      </c>
      <c r="AC230" s="240">
        <v>5</v>
      </c>
      <c r="AD230" s="240">
        <v>5</v>
      </c>
      <c r="AE230" s="240">
        <v>5</v>
      </c>
      <c r="AF230" s="238">
        <f t="shared" si="45"/>
        <v>5</v>
      </c>
      <c r="AG230" s="238">
        <f t="shared" si="46"/>
        <v>4.4000000000000004</v>
      </c>
      <c r="AH230" s="238">
        <f t="shared" si="47"/>
        <v>13.200000000000001</v>
      </c>
      <c r="AI230" s="237">
        <v>10</v>
      </c>
      <c r="AJ230" s="237">
        <v>4</v>
      </c>
      <c r="AK230" s="237">
        <v>8</v>
      </c>
      <c r="AL230" s="237">
        <v>9</v>
      </c>
      <c r="AM230" s="238">
        <f t="shared" si="48"/>
        <v>27.900000000000002</v>
      </c>
      <c r="AN230" s="237">
        <v>15</v>
      </c>
      <c r="AO230" s="237">
        <v>5</v>
      </c>
      <c r="AP230" s="238">
        <f t="shared" si="49"/>
        <v>8</v>
      </c>
      <c r="AQ230" s="237">
        <v>8</v>
      </c>
      <c r="AR230" s="237">
        <v>5</v>
      </c>
      <c r="AS230" s="237">
        <v>6</v>
      </c>
      <c r="AT230" s="238">
        <f t="shared" si="50"/>
        <v>3.8000000000000003</v>
      </c>
      <c r="AU230" s="238">
        <f t="shared" si="51"/>
        <v>39.700000000000003</v>
      </c>
      <c r="AV230" s="238">
        <f t="shared" si="53"/>
        <v>75.400000000000006</v>
      </c>
    </row>
    <row r="231" spans="1:48" ht="15.75" x14ac:dyDescent="0.25">
      <c r="A231" s="237">
        <v>229</v>
      </c>
      <c r="B231" s="242" t="s">
        <v>2283</v>
      </c>
      <c r="C231" s="237">
        <v>4</v>
      </c>
      <c r="D231" s="237">
        <v>5</v>
      </c>
      <c r="E231" s="237">
        <v>5</v>
      </c>
      <c r="F231" s="237">
        <v>4</v>
      </c>
      <c r="G231" s="238">
        <f t="shared" si="44"/>
        <v>22.5</v>
      </c>
      <c r="H231" s="241">
        <v>4</v>
      </c>
      <c r="I231" s="241">
        <v>5</v>
      </c>
      <c r="J231" s="241">
        <v>5</v>
      </c>
      <c r="K231" s="241">
        <v>5</v>
      </c>
      <c r="L231" s="238">
        <f t="shared" si="52"/>
        <v>4.75</v>
      </c>
      <c r="M231" s="241">
        <v>5</v>
      </c>
      <c r="N231" s="241">
        <v>5</v>
      </c>
      <c r="O231" s="241">
        <v>5</v>
      </c>
      <c r="P231" s="241">
        <v>5</v>
      </c>
      <c r="Q231" s="238">
        <f t="shared" si="41"/>
        <v>5</v>
      </c>
      <c r="R231" s="237">
        <v>4</v>
      </c>
      <c r="S231" s="237">
        <v>5</v>
      </c>
      <c r="T231" s="237">
        <v>4</v>
      </c>
      <c r="U231" s="237">
        <v>4</v>
      </c>
      <c r="V231" s="238">
        <f t="shared" si="43"/>
        <v>4.25</v>
      </c>
      <c r="W231" s="237">
        <v>4</v>
      </c>
      <c r="X231" s="237">
        <v>5</v>
      </c>
      <c r="Y231" s="237">
        <v>5</v>
      </c>
      <c r="Z231" s="237">
        <v>4</v>
      </c>
      <c r="AA231" s="238">
        <f t="shared" si="42"/>
        <v>4.5</v>
      </c>
      <c r="AB231" s="240">
        <v>5</v>
      </c>
      <c r="AC231" s="240">
        <v>5</v>
      </c>
      <c r="AD231" s="240">
        <v>5</v>
      </c>
      <c r="AE231" s="240">
        <v>3</v>
      </c>
      <c r="AF231" s="238">
        <f t="shared" si="45"/>
        <v>4.5</v>
      </c>
      <c r="AG231" s="238">
        <f t="shared" si="46"/>
        <v>4.5999999999999996</v>
      </c>
      <c r="AH231" s="238">
        <f t="shared" si="47"/>
        <v>13.799999999999999</v>
      </c>
      <c r="AI231" s="237">
        <v>15</v>
      </c>
      <c r="AJ231" s="237">
        <v>5</v>
      </c>
      <c r="AK231" s="237">
        <v>8</v>
      </c>
      <c r="AL231" s="237">
        <v>7</v>
      </c>
      <c r="AM231" s="238">
        <f t="shared" si="48"/>
        <v>31.5</v>
      </c>
      <c r="AN231" s="237">
        <v>6</v>
      </c>
      <c r="AO231" s="237">
        <v>4</v>
      </c>
      <c r="AP231" s="238">
        <f t="shared" si="49"/>
        <v>4</v>
      </c>
      <c r="AQ231" s="237">
        <v>4</v>
      </c>
      <c r="AR231" s="237">
        <v>6</v>
      </c>
      <c r="AS231" s="237">
        <v>6</v>
      </c>
      <c r="AT231" s="238">
        <f t="shared" si="50"/>
        <v>3.2</v>
      </c>
      <c r="AU231" s="238">
        <f t="shared" si="51"/>
        <v>38.700000000000003</v>
      </c>
      <c r="AV231" s="238">
        <f t="shared" si="53"/>
        <v>75</v>
      </c>
    </row>
    <row r="232" spans="1:48" ht="15.75" x14ac:dyDescent="0.25">
      <c r="A232" s="237">
        <v>230</v>
      </c>
      <c r="B232" s="242" t="s">
        <v>2284</v>
      </c>
      <c r="C232" s="237">
        <v>4</v>
      </c>
      <c r="D232" s="237">
        <v>3</v>
      </c>
      <c r="E232" s="237">
        <v>5</v>
      </c>
      <c r="F232" s="237">
        <v>5</v>
      </c>
      <c r="G232" s="238">
        <f t="shared" si="44"/>
        <v>21.25</v>
      </c>
      <c r="H232" s="241">
        <v>4</v>
      </c>
      <c r="I232" s="241">
        <v>3</v>
      </c>
      <c r="J232" s="241">
        <v>5</v>
      </c>
      <c r="K232" s="241">
        <v>4</v>
      </c>
      <c r="L232" s="238">
        <f t="shared" si="52"/>
        <v>4</v>
      </c>
      <c r="M232" s="241">
        <v>5</v>
      </c>
      <c r="N232" s="241">
        <v>4</v>
      </c>
      <c r="O232" s="241">
        <v>5</v>
      </c>
      <c r="P232" s="241">
        <v>5</v>
      </c>
      <c r="Q232" s="238">
        <f t="shared" si="41"/>
        <v>4.75</v>
      </c>
      <c r="R232" s="237">
        <v>3</v>
      </c>
      <c r="S232" s="237">
        <v>4</v>
      </c>
      <c r="T232" s="237">
        <v>5</v>
      </c>
      <c r="U232" s="237">
        <v>5</v>
      </c>
      <c r="V232" s="238">
        <f t="shared" si="43"/>
        <v>4.25</v>
      </c>
      <c r="W232" s="237">
        <v>3</v>
      </c>
      <c r="X232" s="237">
        <v>4</v>
      </c>
      <c r="Y232" s="237">
        <v>5</v>
      </c>
      <c r="Z232" s="237">
        <v>5</v>
      </c>
      <c r="AA232" s="238">
        <f t="shared" si="42"/>
        <v>4.25</v>
      </c>
      <c r="AB232" s="240">
        <v>4</v>
      </c>
      <c r="AC232" s="240">
        <v>2</v>
      </c>
      <c r="AD232" s="240">
        <v>5</v>
      </c>
      <c r="AE232" s="240">
        <v>5</v>
      </c>
      <c r="AF232" s="238">
        <f t="shared" si="45"/>
        <v>4</v>
      </c>
      <c r="AG232" s="238">
        <f t="shared" si="46"/>
        <v>4.25</v>
      </c>
      <c r="AH232" s="238">
        <f t="shared" si="47"/>
        <v>12.75</v>
      </c>
      <c r="AI232" s="237">
        <v>15</v>
      </c>
      <c r="AJ232" s="237">
        <v>5</v>
      </c>
      <c r="AK232" s="237">
        <v>6</v>
      </c>
      <c r="AL232" s="237">
        <v>8</v>
      </c>
      <c r="AM232" s="238">
        <f t="shared" si="48"/>
        <v>30.6</v>
      </c>
      <c r="AN232" s="237">
        <v>14</v>
      </c>
      <c r="AO232" s="237">
        <v>4</v>
      </c>
      <c r="AP232" s="238">
        <f t="shared" si="49"/>
        <v>7.2</v>
      </c>
      <c r="AQ232" s="237">
        <v>6</v>
      </c>
      <c r="AR232" s="237">
        <v>5</v>
      </c>
      <c r="AS232" s="237">
        <v>5</v>
      </c>
      <c r="AT232" s="238">
        <f t="shared" si="50"/>
        <v>3.2</v>
      </c>
      <c r="AU232" s="238">
        <f t="shared" si="51"/>
        <v>41.000000000000007</v>
      </c>
      <c r="AV232" s="238">
        <f t="shared" si="53"/>
        <v>75</v>
      </c>
    </row>
    <row r="233" spans="1:48" ht="15.75" x14ac:dyDescent="0.25">
      <c r="A233" s="237">
        <v>231</v>
      </c>
      <c r="B233" s="242" t="s">
        <v>2285</v>
      </c>
      <c r="C233" s="237">
        <v>5</v>
      </c>
      <c r="D233" s="237">
        <v>5</v>
      </c>
      <c r="E233" s="237">
        <v>5</v>
      </c>
      <c r="F233" s="237">
        <v>5</v>
      </c>
      <c r="G233" s="238">
        <f t="shared" si="44"/>
        <v>25</v>
      </c>
      <c r="H233" s="239">
        <v>5</v>
      </c>
      <c r="I233" s="239">
        <v>5</v>
      </c>
      <c r="J233" s="239">
        <v>5</v>
      </c>
      <c r="K233" s="239">
        <v>5</v>
      </c>
      <c r="L233" s="238">
        <f t="shared" si="52"/>
        <v>5</v>
      </c>
      <c r="M233" s="239">
        <v>5</v>
      </c>
      <c r="N233" s="239">
        <v>5</v>
      </c>
      <c r="O233" s="239">
        <v>5</v>
      </c>
      <c r="P233" s="239">
        <v>5</v>
      </c>
      <c r="Q233" s="238">
        <f t="shared" ref="Q233:Q296" si="54">AVERAGE(M233:P233)</f>
        <v>5</v>
      </c>
      <c r="R233" s="237">
        <v>5</v>
      </c>
      <c r="S233" s="237">
        <v>5</v>
      </c>
      <c r="T233" s="237">
        <v>5</v>
      </c>
      <c r="U233" s="237">
        <v>5</v>
      </c>
      <c r="V233" s="238">
        <f t="shared" si="43"/>
        <v>5</v>
      </c>
      <c r="W233" s="237">
        <v>5</v>
      </c>
      <c r="X233" s="237">
        <v>5</v>
      </c>
      <c r="Y233" s="237">
        <v>5</v>
      </c>
      <c r="Z233" s="237">
        <v>5</v>
      </c>
      <c r="AA233" s="238">
        <f t="shared" si="42"/>
        <v>5</v>
      </c>
      <c r="AB233" s="240">
        <v>5</v>
      </c>
      <c r="AC233" s="240">
        <v>5</v>
      </c>
      <c r="AD233" s="240">
        <v>5</v>
      </c>
      <c r="AE233" s="240">
        <v>5</v>
      </c>
      <c r="AF233" s="238">
        <f t="shared" si="45"/>
        <v>5</v>
      </c>
      <c r="AG233" s="238">
        <f t="shared" si="46"/>
        <v>5</v>
      </c>
      <c r="AH233" s="238">
        <f t="shared" si="47"/>
        <v>15</v>
      </c>
      <c r="AI233" s="237">
        <v>11</v>
      </c>
      <c r="AJ233" s="237">
        <v>5</v>
      </c>
      <c r="AK233" s="237">
        <v>3</v>
      </c>
      <c r="AL233" s="237">
        <v>10</v>
      </c>
      <c r="AM233" s="238">
        <f t="shared" si="48"/>
        <v>26.1</v>
      </c>
      <c r="AN233" s="237">
        <v>10</v>
      </c>
      <c r="AO233" s="237">
        <v>4</v>
      </c>
      <c r="AP233" s="238">
        <f t="shared" si="49"/>
        <v>5.6000000000000005</v>
      </c>
      <c r="AQ233" s="237">
        <v>5</v>
      </c>
      <c r="AR233" s="237">
        <v>5</v>
      </c>
      <c r="AS233" s="237">
        <v>6</v>
      </c>
      <c r="AT233" s="238">
        <f t="shared" si="50"/>
        <v>3.2</v>
      </c>
      <c r="AU233" s="238">
        <f t="shared" si="51"/>
        <v>34.900000000000006</v>
      </c>
      <c r="AV233" s="238">
        <f t="shared" si="53"/>
        <v>74.900000000000006</v>
      </c>
    </row>
    <row r="234" spans="1:48" ht="15.75" x14ac:dyDescent="0.25">
      <c r="A234" s="237">
        <v>232</v>
      </c>
      <c r="B234" s="242" t="s">
        <v>2286</v>
      </c>
      <c r="C234" s="237">
        <v>5</v>
      </c>
      <c r="D234" s="237">
        <v>5</v>
      </c>
      <c r="E234" s="237">
        <v>5</v>
      </c>
      <c r="F234" s="237">
        <v>5</v>
      </c>
      <c r="G234" s="238">
        <f t="shared" si="44"/>
        <v>25</v>
      </c>
      <c r="H234" s="241">
        <v>5</v>
      </c>
      <c r="I234" s="241">
        <v>5</v>
      </c>
      <c r="J234" s="241">
        <v>5</v>
      </c>
      <c r="K234" s="241">
        <v>5</v>
      </c>
      <c r="L234" s="238">
        <f t="shared" si="52"/>
        <v>5</v>
      </c>
      <c r="M234" s="241">
        <v>5</v>
      </c>
      <c r="N234" s="241">
        <v>5</v>
      </c>
      <c r="O234" s="241">
        <v>5</v>
      </c>
      <c r="P234" s="241">
        <v>5</v>
      </c>
      <c r="Q234" s="238">
        <f t="shared" si="54"/>
        <v>5</v>
      </c>
      <c r="R234" s="237">
        <v>5</v>
      </c>
      <c r="S234" s="237">
        <v>5</v>
      </c>
      <c r="T234" s="237">
        <v>5</v>
      </c>
      <c r="U234" s="237">
        <v>5</v>
      </c>
      <c r="V234" s="238">
        <f t="shared" si="43"/>
        <v>5</v>
      </c>
      <c r="W234" s="237">
        <v>5</v>
      </c>
      <c r="X234" s="237">
        <v>5</v>
      </c>
      <c r="Y234" s="237">
        <v>5</v>
      </c>
      <c r="Z234" s="237">
        <v>5</v>
      </c>
      <c r="AA234" s="238">
        <f t="shared" si="42"/>
        <v>5</v>
      </c>
      <c r="AB234" s="240">
        <v>5</v>
      </c>
      <c r="AC234" s="240">
        <v>5</v>
      </c>
      <c r="AD234" s="240">
        <v>5</v>
      </c>
      <c r="AE234" s="240">
        <v>5</v>
      </c>
      <c r="AF234" s="238">
        <f t="shared" si="45"/>
        <v>5</v>
      </c>
      <c r="AG234" s="238">
        <f t="shared" si="46"/>
        <v>5</v>
      </c>
      <c r="AH234" s="238">
        <f t="shared" si="47"/>
        <v>15</v>
      </c>
      <c r="AI234" s="237">
        <v>16</v>
      </c>
      <c r="AJ234" s="237">
        <v>4</v>
      </c>
      <c r="AK234" s="237">
        <v>5</v>
      </c>
      <c r="AL234" s="237">
        <v>6</v>
      </c>
      <c r="AM234" s="238">
        <f t="shared" si="48"/>
        <v>27.900000000000002</v>
      </c>
      <c r="AN234" s="237">
        <v>5</v>
      </c>
      <c r="AO234" s="237">
        <v>4</v>
      </c>
      <c r="AP234" s="238">
        <f t="shared" si="49"/>
        <v>3.6</v>
      </c>
      <c r="AQ234" s="237">
        <v>4</v>
      </c>
      <c r="AR234" s="237">
        <v>5</v>
      </c>
      <c r="AS234" s="237">
        <v>6</v>
      </c>
      <c r="AT234" s="238">
        <f t="shared" si="50"/>
        <v>3</v>
      </c>
      <c r="AU234" s="238">
        <f t="shared" si="51"/>
        <v>34.5</v>
      </c>
      <c r="AV234" s="238">
        <f t="shared" si="53"/>
        <v>74.5</v>
      </c>
    </row>
    <row r="235" spans="1:48" ht="15.75" x14ac:dyDescent="0.25">
      <c r="A235" s="237">
        <v>233</v>
      </c>
      <c r="B235" s="242" t="s">
        <v>2287</v>
      </c>
      <c r="C235" s="237">
        <v>5</v>
      </c>
      <c r="D235" s="237">
        <v>5</v>
      </c>
      <c r="E235" s="237">
        <v>5</v>
      </c>
      <c r="F235" s="237">
        <v>5</v>
      </c>
      <c r="G235" s="238">
        <f t="shared" si="44"/>
        <v>25</v>
      </c>
      <c r="H235" s="239">
        <v>5</v>
      </c>
      <c r="I235" s="239">
        <v>4</v>
      </c>
      <c r="J235" s="239">
        <v>4</v>
      </c>
      <c r="K235" s="239">
        <v>4</v>
      </c>
      <c r="L235" s="238">
        <f t="shared" si="52"/>
        <v>4.25</v>
      </c>
      <c r="M235" s="239">
        <v>5</v>
      </c>
      <c r="N235" s="239">
        <v>5</v>
      </c>
      <c r="O235" s="239">
        <v>5</v>
      </c>
      <c r="P235" s="239">
        <v>5</v>
      </c>
      <c r="Q235" s="238">
        <f t="shared" si="54"/>
        <v>5</v>
      </c>
      <c r="R235" s="237">
        <v>5</v>
      </c>
      <c r="S235" s="237">
        <v>5</v>
      </c>
      <c r="T235" s="237">
        <v>5</v>
      </c>
      <c r="U235" s="237">
        <v>5</v>
      </c>
      <c r="V235" s="238">
        <f t="shared" si="43"/>
        <v>5</v>
      </c>
      <c r="W235" s="237">
        <v>4</v>
      </c>
      <c r="X235" s="237">
        <v>5</v>
      </c>
      <c r="Y235" s="237">
        <v>5</v>
      </c>
      <c r="Z235" s="237">
        <v>5</v>
      </c>
      <c r="AA235" s="238">
        <f t="shared" si="42"/>
        <v>4.75</v>
      </c>
      <c r="AB235" s="240">
        <v>5</v>
      </c>
      <c r="AC235" s="240">
        <v>5</v>
      </c>
      <c r="AD235" s="240">
        <v>5</v>
      </c>
      <c r="AE235" s="240">
        <v>5</v>
      </c>
      <c r="AF235" s="238">
        <f t="shared" si="45"/>
        <v>5</v>
      </c>
      <c r="AG235" s="238">
        <f t="shared" si="46"/>
        <v>4.8</v>
      </c>
      <c r="AH235" s="238">
        <f t="shared" si="47"/>
        <v>14.399999999999999</v>
      </c>
      <c r="AI235" s="237">
        <v>13</v>
      </c>
      <c r="AJ235" s="237">
        <v>5</v>
      </c>
      <c r="AK235" s="237">
        <v>6</v>
      </c>
      <c r="AL235" s="237">
        <v>5</v>
      </c>
      <c r="AM235" s="238">
        <f t="shared" si="48"/>
        <v>26.1</v>
      </c>
      <c r="AN235" s="237">
        <v>13</v>
      </c>
      <c r="AO235" s="237">
        <v>3</v>
      </c>
      <c r="AP235" s="238">
        <f t="shared" si="49"/>
        <v>6.4</v>
      </c>
      <c r="AQ235" s="237">
        <v>5</v>
      </c>
      <c r="AR235" s="237">
        <v>4</v>
      </c>
      <c r="AS235" s="237">
        <v>4</v>
      </c>
      <c r="AT235" s="238">
        <f t="shared" si="50"/>
        <v>2.6</v>
      </c>
      <c r="AU235" s="238">
        <f t="shared" si="51"/>
        <v>35.1</v>
      </c>
      <c r="AV235" s="238">
        <f t="shared" si="53"/>
        <v>74.5</v>
      </c>
    </row>
    <row r="236" spans="1:48" ht="15.75" x14ac:dyDescent="0.25">
      <c r="A236" s="237">
        <v>234</v>
      </c>
      <c r="B236" s="242" t="s">
        <v>2288</v>
      </c>
      <c r="C236" s="237">
        <v>4</v>
      </c>
      <c r="D236" s="237">
        <v>5</v>
      </c>
      <c r="E236" s="237">
        <v>5</v>
      </c>
      <c r="F236" s="237">
        <v>5</v>
      </c>
      <c r="G236" s="238">
        <f t="shared" si="44"/>
        <v>23.75</v>
      </c>
      <c r="H236" s="239">
        <v>3</v>
      </c>
      <c r="I236" s="239">
        <v>4</v>
      </c>
      <c r="J236" s="239">
        <v>5</v>
      </c>
      <c r="K236" s="239">
        <v>5</v>
      </c>
      <c r="L236" s="238">
        <f t="shared" si="52"/>
        <v>4.25</v>
      </c>
      <c r="M236" s="239">
        <v>4</v>
      </c>
      <c r="N236" s="239">
        <v>5</v>
      </c>
      <c r="O236" s="239">
        <v>5</v>
      </c>
      <c r="P236" s="239">
        <v>3</v>
      </c>
      <c r="Q236" s="238">
        <f t="shared" si="54"/>
        <v>4.25</v>
      </c>
      <c r="R236" s="237">
        <v>5</v>
      </c>
      <c r="S236" s="237">
        <v>5</v>
      </c>
      <c r="T236" s="237">
        <v>5</v>
      </c>
      <c r="U236" s="237">
        <v>5</v>
      </c>
      <c r="V236" s="238">
        <f t="shared" si="43"/>
        <v>5</v>
      </c>
      <c r="W236" s="237">
        <v>2</v>
      </c>
      <c r="X236" s="237">
        <v>4</v>
      </c>
      <c r="Y236" s="237">
        <v>4</v>
      </c>
      <c r="Z236" s="237">
        <v>5</v>
      </c>
      <c r="AA236" s="238">
        <f t="shared" ref="AA236:AA285" si="55">AVERAGE(W236:Z236)</f>
        <v>3.75</v>
      </c>
      <c r="AB236" s="240">
        <v>5</v>
      </c>
      <c r="AC236" s="240">
        <v>5</v>
      </c>
      <c r="AD236" s="240">
        <v>5</v>
      </c>
      <c r="AE236" s="240">
        <v>5</v>
      </c>
      <c r="AF236" s="238">
        <f t="shared" si="45"/>
        <v>5</v>
      </c>
      <c r="AG236" s="238">
        <f t="shared" si="46"/>
        <v>4.45</v>
      </c>
      <c r="AH236" s="238">
        <f t="shared" si="47"/>
        <v>13.350000000000001</v>
      </c>
      <c r="AI236" s="237">
        <v>15</v>
      </c>
      <c r="AJ236" s="237">
        <v>3</v>
      </c>
      <c r="AK236" s="237">
        <v>9</v>
      </c>
      <c r="AL236" s="237">
        <v>6</v>
      </c>
      <c r="AM236" s="238">
        <f t="shared" si="48"/>
        <v>29.7</v>
      </c>
      <c r="AN236" s="237">
        <v>9</v>
      </c>
      <c r="AO236" s="237">
        <v>3</v>
      </c>
      <c r="AP236" s="238">
        <f t="shared" si="49"/>
        <v>4.8000000000000007</v>
      </c>
      <c r="AQ236" s="237">
        <v>5</v>
      </c>
      <c r="AR236" s="237">
        <v>5</v>
      </c>
      <c r="AS236" s="237">
        <v>4</v>
      </c>
      <c r="AT236" s="238">
        <f t="shared" si="50"/>
        <v>2.8000000000000003</v>
      </c>
      <c r="AU236" s="238">
        <f t="shared" si="51"/>
        <v>37.299999999999997</v>
      </c>
      <c r="AV236" s="238">
        <f t="shared" si="53"/>
        <v>74.400000000000006</v>
      </c>
    </row>
    <row r="237" spans="1:48" ht="15.75" x14ac:dyDescent="0.25">
      <c r="A237" s="237">
        <v>235</v>
      </c>
      <c r="B237" s="242" t="s">
        <v>2289</v>
      </c>
      <c r="C237" s="237">
        <v>3</v>
      </c>
      <c r="D237" s="237">
        <v>5</v>
      </c>
      <c r="E237" s="237">
        <v>5</v>
      </c>
      <c r="F237" s="237">
        <v>5</v>
      </c>
      <c r="G237" s="238">
        <f t="shared" si="44"/>
        <v>22.5</v>
      </c>
      <c r="H237" s="239">
        <v>3</v>
      </c>
      <c r="I237" s="239">
        <v>5</v>
      </c>
      <c r="J237" s="239">
        <v>5</v>
      </c>
      <c r="K237" s="239">
        <v>5</v>
      </c>
      <c r="L237" s="238">
        <f t="shared" si="52"/>
        <v>4.5</v>
      </c>
      <c r="M237" s="239">
        <v>3</v>
      </c>
      <c r="N237" s="239">
        <v>3</v>
      </c>
      <c r="O237" s="239">
        <v>3</v>
      </c>
      <c r="P237" s="239">
        <v>5</v>
      </c>
      <c r="Q237" s="238">
        <f t="shared" si="54"/>
        <v>3.5</v>
      </c>
      <c r="R237" s="237">
        <v>4</v>
      </c>
      <c r="S237" s="237">
        <v>5</v>
      </c>
      <c r="T237" s="237">
        <v>5</v>
      </c>
      <c r="U237" s="237">
        <v>5</v>
      </c>
      <c r="V237" s="238">
        <f t="shared" si="43"/>
        <v>4.75</v>
      </c>
      <c r="W237" s="237">
        <v>4</v>
      </c>
      <c r="X237" s="237">
        <v>5</v>
      </c>
      <c r="Y237" s="237">
        <v>5</v>
      </c>
      <c r="Z237" s="237">
        <v>5</v>
      </c>
      <c r="AA237" s="238">
        <f t="shared" si="55"/>
        <v>4.75</v>
      </c>
      <c r="AB237" s="240">
        <v>4</v>
      </c>
      <c r="AC237" s="240">
        <v>5</v>
      </c>
      <c r="AD237" s="240">
        <v>5</v>
      </c>
      <c r="AE237" s="240">
        <v>5</v>
      </c>
      <c r="AF237" s="238">
        <f t="shared" si="45"/>
        <v>4.75</v>
      </c>
      <c r="AG237" s="238">
        <f t="shared" si="46"/>
        <v>4.45</v>
      </c>
      <c r="AH237" s="238">
        <f t="shared" si="47"/>
        <v>13.350000000000001</v>
      </c>
      <c r="AI237" s="237">
        <v>14</v>
      </c>
      <c r="AJ237" s="237">
        <v>4</v>
      </c>
      <c r="AK237" s="237">
        <v>6</v>
      </c>
      <c r="AL237" s="237">
        <v>8</v>
      </c>
      <c r="AM237" s="238">
        <f t="shared" si="48"/>
        <v>28.8</v>
      </c>
      <c r="AN237" s="237">
        <v>13</v>
      </c>
      <c r="AO237" s="237">
        <v>4</v>
      </c>
      <c r="AP237" s="238">
        <f t="shared" si="49"/>
        <v>6.8000000000000007</v>
      </c>
      <c r="AQ237" s="237">
        <v>3</v>
      </c>
      <c r="AR237" s="237">
        <v>5</v>
      </c>
      <c r="AS237" s="237">
        <v>6</v>
      </c>
      <c r="AT237" s="238">
        <f t="shared" si="50"/>
        <v>2.8000000000000003</v>
      </c>
      <c r="AU237" s="238">
        <f t="shared" si="51"/>
        <v>38.4</v>
      </c>
      <c r="AV237" s="238">
        <f t="shared" si="53"/>
        <v>74.25</v>
      </c>
    </row>
    <row r="238" spans="1:48" ht="15.75" x14ac:dyDescent="0.25">
      <c r="A238" s="237">
        <v>236</v>
      </c>
      <c r="B238" s="242" t="s">
        <v>2290</v>
      </c>
      <c r="C238" s="237">
        <v>4</v>
      </c>
      <c r="D238" s="237">
        <v>4</v>
      </c>
      <c r="E238" s="237">
        <v>4</v>
      </c>
      <c r="F238" s="237">
        <v>4</v>
      </c>
      <c r="G238" s="238">
        <f t="shared" si="44"/>
        <v>20</v>
      </c>
      <c r="H238" s="239">
        <v>5</v>
      </c>
      <c r="I238" s="239">
        <v>5</v>
      </c>
      <c r="J238" s="239">
        <v>4</v>
      </c>
      <c r="K238" s="239">
        <v>5</v>
      </c>
      <c r="L238" s="238">
        <f t="shared" si="52"/>
        <v>4.75</v>
      </c>
      <c r="M238" s="239">
        <v>3</v>
      </c>
      <c r="N238" s="239">
        <v>4</v>
      </c>
      <c r="O238" s="239">
        <v>4</v>
      </c>
      <c r="P238" s="239">
        <v>4</v>
      </c>
      <c r="Q238" s="238">
        <f t="shared" si="54"/>
        <v>3.75</v>
      </c>
      <c r="R238" s="237">
        <v>5</v>
      </c>
      <c r="S238" s="237">
        <v>3</v>
      </c>
      <c r="T238" s="237">
        <v>4</v>
      </c>
      <c r="U238" s="237">
        <v>4</v>
      </c>
      <c r="V238" s="238">
        <f t="shared" ref="V238:V301" si="56">AVERAGE(R238:U238)</f>
        <v>4</v>
      </c>
      <c r="W238" s="237">
        <v>4</v>
      </c>
      <c r="X238" s="237">
        <v>4</v>
      </c>
      <c r="Y238" s="237">
        <v>4</v>
      </c>
      <c r="Z238" s="237">
        <v>4</v>
      </c>
      <c r="AA238" s="238">
        <f t="shared" si="55"/>
        <v>4</v>
      </c>
      <c r="AB238" s="240">
        <v>4</v>
      </c>
      <c r="AC238" s="240">
        <v>5</v>
      </c>
      <c r="AD238" s="240">
        <v>5</v>
      </c>
      <c r="AE238" s="240">
        <v>5</v>
      </c>
      <c r="AF238" s="238">
        <f t="shared" si="45"/>
        <v>4.75</v>
      </c>
      <c r="AG238" s="238">
        <f t="shared" si="46"/>
        <v>4.25</v>
      </c>
      <c r="AH238" s="238">
        <f t="shared" si="47"/>
        <v>12.75</v>
      </c>
      <c r="AI238" s="237">
        <v>11</v>
      </c>
      <c r="AJ238" s="237">
        <v>5</v>
      </c>
      <c r="AK238" s="237">
        <v>8</v>
      </c>
      <c r="AL238" s="237">
        <v>10</v>
      </c>
      <c r="AM238" s="238">
        <f t="shared" si="48"/>
        <v>30.6</v>
      </c>
      <c r="AN238" s="237">
        <v>15</v>
      </c>
      <c r="AO238" s="237">
        <v>5</v>
      </c>
      <c r="AP238" s="238">
        <f t="shared" si="49"/>
        <v>8</v>
      </c>
      <c r="AQ238" s="237">
        <v>5</v>
      </c>
      <c r="AR238" s="237">
        <v>7</v>
      </c>
      <c r="AS238" s="237">
        <v>2</v>
      </c>
      <c r="AT238" s="238">
        <f t="shared" si="50"/>
        <v>2.8000000000000003</v>
      </c>
      <c r="AU238" s="238">
        <f t="shared" si="51"/>
        <v>41.4</v>
      </c>
      <c r="AV238" s="238">
        <f t="shared" si="53"/>
        <v>74.150000000000006</v>
      </c>
    </row>
    <row r="239" spans="1:48" ht="15.75" x14ac:dyDescent="0.25">
      <c r="A239" s="237">
        <v>237</v>
      </c>
      <c r="B239" s="242" t="s">
        <v>2291</v>
      </c>
      <c r="C239" s="237">
        <v>5</v>
      </c>
      <c r="D239" s="237">
        <v>4</v>
      </c>
      <c r="E239" s="237">
        <v>5</v>
      </c>
      <c r="F239" s="237">
        <v>5</v>
      </c>
      <c r="G239" s="238">
        <f t="shared" si="44"/>
        <v>23.75</v>
      </c>
      <c r="H239" s="241">
        <v>5</v>
      </c>
      <c r="I239" s="241">
        <v>3</v>
      </c>
      <c r="J239" s="241">
        <v>5</v>
      </c>
      <c r="K239" s="241">
        <v>5</v>
      </c>
      <c r="L239" s="238">
        <f t="shared" si="52"/>
        <v>4.5</v>
      </c>
      <c r="M239" s="241">
        <v>5</v>
      </c>
      <c r="N239" s="241">
        <v>5</v>
      </c>
      <c r="O239" s="241">
        <v>5</v>
      </c>
      <c r="P239" s="241">
        <v>5</v>
      </c>
      <c r="Q239" s="238">
        <f t="shared" si="54"/>
        <v>5</v>
      </c>
      <c r="R239" s="237">
        <v>5</v>
      </c>
      <c r="S239" s="237">
        <v>4</v>
      </c>
      <c r="T239" s="237">
        <v>5</v>
      </c>
      <c r="U239" s="237">
        <v>5</v>
      </c>
      <c r="V239" s="238">
        <f t="shared" si="56"/>
        <v>4.75</v>
      </c>
      <c r="W239" s="237">
        <v>3</v>
      </c>
      <c r="X239" s="237">
        <v>4</v>
      </c>
      <c r="Y239" s="237">
        <v>4</v>
      </c>
      <c r="Z239" s="237">
        <v>5</v>
      </c>
      <c r="AA239" s="238">
        <f t="shared" si="55"/>
        <v>4</v>
      </c>
      <c r="AB239" s="240">
        <v>5</v>
      </c>
      <c r="AC239" s="240">
        <v>3</v>
      </c>
      <c r="AD239" s="240">
        <v>5</v>
      </c>
      <c r="AE239" s="240">
        <v>5</v>
      </c>
      <c r="AF239" s="238">
        <f t="shared" si="45"/>
        <v>4.5</v>
      </c>
      <c r="AG239" s="238">
        <f t="shared" si="46"/>
        <v>4.55</v>
      </c>
      <c r="AH239" s="238">
        <f t="shared" si="47"/>
        <v>13.649999999999999</v>
      </c>
      <c r="AI239" s="237">
        <v>12</v>
      </c>
      <c r="AJ239" s="237">
        <v>5</v>
      </c>
      <c r="AK239" s="237">
        <v>8</v>
      </c>
      <c r="AL239" s="237">
        <v>6</v>
      </c>
      <c r="AM239" s="238">
        <f t="shared" si="48"/>
        <v>27.900000000000002</v>
      </c>
      <c r="AN239" s="237">
        <v>12</v>
      </c>
      <c r="AO239" s="237">
        <v>2</v>
      </c>
      <c r="AP239" s="238">
        <f t="shared" si="49"/>
        <v>5.6000000000000005</v>
      </c>
      <c r="AQ239" s="237">
        <v>8</v>
      </c>
      <c r="AR239" s="237">
        <v>5</v>
      </c>
      <c r="AS239" s="237">
        <v>3</v>
      </c>
      <c r="AT239" s="238">
        <f t="shared" si="50"/>
        <v>3.2</v>
      </c>
      <c r="AU239" s="238">
        <f t="shared" si="51"/>
        <v>36.700000000000003</v>
      </c>
      <c r="AV239" s="238">
        <f t="shared" si="53"/>
        <v>74.099999999999994</v>
      </c>
    </row>
    <row r="240" spans="1:48" ht="15.75" x14ac:dyDescent="0.25">
      <c r="A240" s="237">
        <v>238</v>
      </c>
      <c r="B240" s="242" t="s">
        <v>2292</v>
      </c>
      <c r="C240" s="237">
        <v>4</v>
      </c>
      <c r="D240" s="237">
        <v>3</v>
      </c>
      <c r="E240" s="237">
        <v>4</v>
      </c>
      <c r="F240" s="237">
        <v>4</v>
      </c>
      <c r="G240" s="238">
        <f t="shared" si="44"/>
        <v>18.75</v>
      </c>
      <c r="H240" s="241">
        <v>4</v>
      </c>
      <c r="I240" s="241">
        <v>5</v>
      </c>
      <c r="J240" s="241">
        <v>5</v>
      </c>
      <c r="K240" s="241">
        <v>5</v>
      </c>
      <c r="L240" s="238">
        <f t="shared" si="52"/>
        <v>4.75</v>
      </c>
      <c r="M240" s="241">
        <v>3</v>
      </c>
      <c r="N240" s="241">
        <v>5</v>
      </c>
      <c r="O240" s="241">
        <v>4</v>
      </c>
      <c r="P240" s="241">
        <v>5</v>
      </c>
      <c r="Q240" s="238">
        <f t="shared" si="54"/>
        <v>4.25</v>
      </c>
      <c r="R240" s="237">
        <v>4</v>
      </c>
      <c r="S240" s="237">
        <v>3</v>
      </c>
      <c r="T240" s="237">
        <v>3</v>
      </c>
      <c r="U240" s="237">
        <v>5</v>
      </c>
      <c r="V240" s="238">
        <f t="shared" si="56"/>
        <v>3.75</v>
      </c>
      <c r="W240" s="237">
        <v>2</v>
      </c>
      <c r="X240" s="237">
        <v>2</v>
      </c>
      <c r="Y240" s="237">
        <v>5</v>
      </c>
      <c r="Z240" s="237">
        <v>3</v>
      </c>
      <c r="AA240" s="238">
        <f t="shared" si="55"/>
        <v>3</v>
      </c>
      <c r="AB240" s="240">
        <v>5</v>
      </c>
      <c r="AC240" s="240">
        <v>5</v>
      </c>
      <c r="AD240" s="240">
        <v>4</v>
      </c>
      <c r="AE240" s="240">
        <v>4</v>
      </c>
      <c r="AF240" s="238">
        <f t="shared" si="45"/>
        <v>4.5</v>
      </c>
      <c r="AG240" s="238">
        <f t="shared" si="46"/>
        <v>4.05</v>
      </c>
      <c r="AH240" s="238">
        <f t="shared" si="47"/>
        <v>12.149999999999999</v>
      </c>
      <c r="AI240" s="237">
        <v>15</v>
      </c>
      <c r="AJ240" s="237">
        <v>3</v>
      </c>
      <c r="AK240" s="237">
        <v>7</v>
      </c>
      <c r="AL240" s="237">
        <v>9</v>
      </c>
      <c r="AM240" s="238">
        <f t="shared" si="48"/>
        <v>30.6</v>
      </c>
      <c r="AN240" s="237">
        <v>19</v>
      </c>
      <c r="AO240" s="237">
        <v>4</v>
      </c>
      <c r="AP240" s="238">
        <f t="shared" si="49"/>
        <v>9.2000000000000011</v>
      </c>
      <c r="AQ240" s="237">
        <v>3</v>
      </c>
      <c r="AR240" s="237">
        <v>6</v>
      </c>
      <c r="AS240" s="237">
        <v>5</v>
      </c>
      <c r="AT240" s="238">
        <f t="shared" si="50"/>
        <v>2.8000000000000003</v>
      </c>
      <c r="AU240" s="238">
        <f t="shared" si="51"/>
        <v>42.6</v>
      </c>
      <c r="AV240" s="238">
        <f>(G240+AH240+AU240)</f>
        <v>73.5</v>
      </c>
    </row>
    <row r="241" spans="1:48" ht="15.75" x14ac:dyDescent="0.25">
      <c r="A241" s="237">
        <v>239</v>
      </c>
      <c r="B241" s="242" t="s">
        <v>2293</v>
      </c>
      <c r="C241" s="237">
        <v>5</v>
      </c>
      <c r="D241" s="237">
        <v>4</v>
      </c>
      <c r="E241" s="237">
        <v>4</v>
      </c>
      <c r="F241" s="237">
        <v>4</v>
      </c>
      <c r="G241" s="238">
        <f t="shared" si="44"/>
        <v>21.25</v>
      </c>
      <c r="H241" s="241">
        <v>5</v>
      </c>
      <c r="I241" s="241">
        <v>3</v>
      </c>
      <c r="J241" s="241">
        <v>3</v>
      </c>
      <c r="K241" s="241">
        <v>3</v>
      </c>
      <c r="L241" s="238">
        <f t="shared" si="52"/>
        <v>3.5</v>
      </c>
      <c r="M241" s="241">
        <v>4</v>
      </c>
      <c r="N241" s="241">
        <v>4</v>
      </c>
      <c r="O241" s="241">
        <v>4</v>
      </c>
      <c r="P241" s="241">
        <v>4</v>
      </c>
      <c r="Q241" s="238">
        <f t="shared" si="54"/>
        <v>4</v>
      </c>
      <c r="R241" s="237">
        <v>5</v>
      </c>
      <c r="S241" s="237">
        <v>5</v>
      </c>
      <c r="T241" s="237">
        <v>5</v>
      </c>
      <c r="U241" s="237">
        <v>5</v>
      </c>
      <c r="V241" s="238">
        <f t="shared" si="56"/>
        <v>5</v>
      </c>
      <c r="W241" s="237">
        <v>5</v>
      </c>
      <c r="X241" s="237">
        <v>5</v>
      </c>
      <c r="Y241" s="237">
        <v>4</v>
      </c>
      <c r="Z241" s="237">
        <v>3</v>
      </c>
      <c r="AA241" s="238">
        <f t="shared" si="55"/>
        <v>4.25</v>
      </c>
      <c r="AB241" s="240">
        <v>5</v>
      </c>
      <c r="AC241" s="240">
        <v>5</v>
      </c>
      <c r="AD241" s="240">
        <v>3</v>
      </c>
      <c r="AE241" s="240">
        <v>5</v>
      </c>
      <c r="AF241" s="238">
        <f t="shared" si="45"/>
        <v>4.5</v>
      </c>
      <c r="AG241" s="238">
        <f t="shared" si="46"/>
        <v>4.25</v>
      </c>
      <c r="AH241" s="238">
        <f t="shared" si="47"/>
        <v>12.75</v>
      </c>
      <c r="AI241" s="237">
        <v>13</v>
      </c>
      <c r="AJ241" s="237">
        <v>4</v>
      </c>
      <c r="AK241" s="237">
        <v>7</v>
      </c>
      <c r="AL241" s="237">
        <v>8</v>
      </c>
      <c r="AM241" s="238">
        <f t="shared" si="48"/>
        <v>28.8</v>
      </c>
      <c r="AN241" s="237">
        <v>13</v>
      </c>
      <c r="AO241" s="237">
        <v>5</v>
      </c>
      <c r="AP241" s="238">
        <f t="shared" si="49"/>
        <v>7.2</v>
      </c>
      <c r="AQ241" s="237">
        <v>5</v>
      </c>
      <c r="AR241" s="237">
        <v>7</v>
      </c>
      <c r="AS241" s="237">
        <v>5</v>
      </c>
      <c r="AT241" s="238">
        <f t="shared" si="50"/>
        <v>3.4000000000000004</v>
      </c>
      <c r="AU241" s="238">
        <f t="shared" si="51"/>
        <v>39.4</v>
      </c>
      <c r="AV241" s="238">
        <f t="shared" ref="AV241:AV257" si="57">SUM(G241+AH241+AU241)</f>
        <v>73.400000000000006</v>
      </c>
    </row>
    <row r="242" spans="1:48" ht="15.75" x14ac:dyDescent="0.25">
      <c r="A242" s="237">
        <v>240</v>
      </c>
      <c r="B242" s="242" t="s">
        <v>2294</v>
      </c>
      <c r="C242" s="237">
        <v>3</v>
      </c>
      <c r="D242" s="237">
        <v>4</v>
      </c>
      <c r="E242" s="237">
        <v>5</v>
      </c>
      <c r="F242" s="237">
        <v>5</v>
      </c>
      <c r="G242" s="238">
        <f t="shared" si="44"/>
        <v>21.25</v>
      </c>
      <c r="H242" s="239">
        <v>4</v>
      </c>
      <c r="I242" s="239">
        <v>4</v>
      </c>
      <c r="J242" s="239">
        <v>5</v>
      </c>
      <c r="K242" s="239">
        <v>5</v>
      </c>
      <c r="L242" s="238">
        <f t="shared" si="52"/>
        <v>4.5</v>
      </c>
      <c r="M242" s="239">
        <v>3</v>
      </c>
      <c r="N242" s="239">
        <v>5</v>
      </c>
      <c r="O242" s="239">
        <v>5</v>
      </c>
      <c r="P242" s="239">
        <v>5</v>
      </c>
      <c r="Q242" s="238">
        <f t="shared" si="54"/>
        <v>4.5</v>
      </c>
      <c r="R242" s="237">
        <v>3</v>
      </c>
      <c r="S242" s="237">
        <v>5</v>
      </c>
      <c r="T242" s="237">
        <v>5</v>
      </c>
      <c r="U242" s="237">
        <v>5</v>
      </c>
      <c r="V242" s="238">
        <f t="shared" si="56"/>
        <v>4.5</v>
      </c>
      <c r="W242" s="237">
        <v>3</v>
      </c>
      <c r="X242" s="237">
        <v>4</v>
      </c>
      <c r="Y242" s="237">
        <v>5</v>
      </c>
      <c r="Z242" s="237">
        <v>5</v>
      </c>
      <c r="AA242" s="238">
        <f t="shared" si="55"/>
        <v>4.25</v>
      </c>
      <c r="AB242" s="240">
        <v>2</v>
      </c>
      <c r="AC242" s="240">
        <v>5</v>
      </c>
      <c r="AD242" s="240">
        <v>5</v>
      </c>
      <c r="AE242" s="240">
        <v>5</v>
      </c>
      <c r="AF242" s="238">
        <f t="shared" si="45"/>
        <v>4.25</v>
      </c>
      <c r="AG242" s="238">
        <f t="shared" si="46"/>
        <v>4.4000000000000004</v>
      </c>
      <c r="AH242" s="238">
        <f t="shared" si="47"/>
        <v>13.200000000000001</v>
      </c>
      <c r="AI242" s="237">
        <v>11</v>
      </c>
      <c r="AJ242" s="237">
        <v>5</v>
      </c>
      <c r="AK242" s="237">
        <v>7</v>
      </c>
      <c r="AL242" s="237">
        <v>9</v>
      </c>
      <c r="AM242" s="238">
        <f t="shared" si="48"/>
        <v>28.8</v>
      </c>
      <c r="AN242" s="237">
        <v>14</v>
      </c>
      <c r="AO242" s="237">
        <v>3</v>
      </c>
      <c r="AP242" s="238">
        <f t="shared" si="49"/>
        <v>6.8000000000000007</v>
      </c>
      <c r="AQ242" s="237">
        <v>8</v>
      </c>
      <c r="AR242" s="237">
        <v>4</v>
      </c>
      <c r="AS242" s="237">
        <v>4</v>
      </c>
      <c r="AT242" s="238">
        <f t="shared" si="50"/>
        <v>3.2</v>
      </c>
      <c r="AU242" s="238">
        <f t="shared" si="51"/>
        <v>38.800000000000004</v>
      </c>
      <c r="AV242" s="238">
        <f t="shared" si="57"/>
        <v>73.25</v>
      </c>
    </row>
    <row r="243" spans="1:48" ht="15.75" x14ac:dyDescent="0.25">
      <c r="A243" s="237">
        <v>241</v>
      </c>
      <c r="B243" s="242" t="s">
        <v>2295</v>
      </c>
      <c r="C243" s="237">
        <v>4</v>
      </c>
      <c r="D243" s="237">
        <v>4</v>
      </c>
      <c r="E243" s="237">
        <v>4</v>
      </c>
      <c r="F243" s="237">
        <v>4</v>
      </c>
      <c r="G243" s="238">
        <f t="shared" si="44"/>
        <v>20</v>
      </c>
      <c r="H243" s="239">
        <v>4</v>
      </c>
      <c r="I243" s="239">
        <v>4</v>
      </c>
      <c r="J243" s="239">
        <v>5</v>
      </c>
      <c r="K243" s="239">
        <v>5</v>
      </c>
      <c r="L243" s="238">
        <f t="shared" si="52"/>
        <v>4.5</v>
      </c>
      <c r="M243" s="239">
        <v>4</v>
      </c>
      <c r="N243" s="239">
        <v>4</v>
      </c>
      <c r="O243" s="239">
        <v>4</v>
      </c>
      <c r="P243" s="239">
        <v>4</v>
      </c>
      <c r="Q243" s="238">
        <f t="shared" si="54"/>
        <v>4</v>
      </c>
      <c r="R243" s="237">
        <v>5</v>
      </c>
      <c r="S243" s="237">
        <v>3</v>
      </c>
      <c r="T243" s="237">
        <v>3</v>
      </c>
      <c r="U243" s="237">
        <v>4</v>
      </c>
      <c r="V243" s="238">
        <f t="shared" si="56"/>
        <v>3.75</v>
      </c>
      <c r="W243" s="237">
        <v>5</v>
      </c>
      <c r="X243" s="237">
        <v>3</v>
      </c>
      <c r="Y243" s="237">
        <v>3</v>
      </c>
      <c r="Z243" s="237">
        <v>3</v>
      </c>
      <c r="AA243" s="238">
        <f t="shared" si="55"/>
        <v>3.5</v>
      </c>
      <c r="AB243" s="240">
        <v>4</v>
      </c>
      <c r="AC243" s="240">
        <v>5</v>
      </c>
      <c r="AD243" s="240">
        <v>4</v>
      </c>
      <c r="AE243" s="240">
        <v>4</v>
      </c>
      <c r="AF243" s="238">
        <f t="shared" si="45"/>
        <v>4.25</v>
      </c>
      <c r="AG243" s="238">
        <f t="shared" si="46"/>
        <v>4</v>
      </c>
      <c r="AH243" s="238">
        <f t="shared" si="47"/>
        <v>12</v>
      </c>
      <c r="AI243" s="237">
        <v>11</v>
      </c>
      <c r="AJ243" s="237">
        <v>5</v>
      </c>
      <c r="AK243" s="237">
        <v>6</v>
      </c>
      <c r="AL243" s="237">
        <v>10</v>
      </c>
      <c r="AM243" s="238">
        <f t="shared" si="48"/>
        <v>28.8</v>
      </c>
      <c r="AN243" s="237">
        <v>17</v>
      </c>
      <c r="AO243" s="237">
        <v>5</v>
      </c>
      <c r="AP243" s="238">
        <f t="shared" si="49"/>
        <v>8.8000000000000007</v>
      </c>
      <c r="AQ243" s="237">
        <v>5</v>
      </c>
      <c r="AR243" s="237">
        <v>7</v>
      </c>
      <c r="AS243" s="237">
        <v>6</v>
      </c>
      <c r="AT243" s="238">
        <f t="shared" si="50"/>
        <v>3.6</v>
      </c>
      <c r="AU243" s="238">
        <f t="shared" si="51"/>
        <v>41.2</v>
      </c>
      <c r="AV243" s="238">
        <f t="shared" si="57"/>
        <v>73.2</v>
      </c>
    </row>
    <row r="244" spans="1:48" ht="15.75" x14ac:dyDescent="0.25">
      <c r="A244" s="237">
        <v>242</v>
      </c>
      <c r="B244" s="242" t="s">
        <v>2296</v>
      </c>
      <c r="C244" s="237">
        <v>4</v>
      </c>
      <c r="D244" s="237">
        <v>4</v>
      </c>
      <c r="E244" s="237">
        <v>5</v>
      </c>
      <c r="F244" s="237">
        <v>5</v>
      </c>
      <c r="G244" s="238">
        <f t="shared" si="44"/>
        <v>22.5</v>
      </c>
      <c r="H244" s="241">
        <v>4</v>
      </c>
      <c r="I244" s="241">
        <v>5</v>
      </c>
      <c r="J244" s="241">
        <v>5</v>
      </c>
      <c r="K244" s="241">
        <v>5</v>
      </c>
      <c r="L244" s="238">
        <f t="shared" si="52"/>
        <v>4.75</v>
      </c>
      <c r="M244" s="241">
        <v>3</v>
      </c>
      <c r="N244" s="241">
        <v>2</v>
      </c>
      <c r="O244" s="241">
        <v>3</v>
      </c>
      <c r="P244" s="241">
        <v>3</v>
      </c>
      <c r="Q244" s="238">
        <f t="shared" si="54"/>
        <v>2.75</v>
      </c>
      <c r="R244" s="237">
        <v>5</v>
      </c>
      <c r="S244" s="237">
        <v>5</v>
      </c>
      <c r="T244" s="237">
        <v>5</v>
      </c>
      <c r="U244" s="237">
        <v>5</v>
      </c>
      <c r="V244" s="238">
        <f t="shared" si="56"/>
        <v>5</v>
      </c>
      <c r="W244" s="237">
        <v>4</v>
      </c>
      <c r="X244" s="237">
        <v>5</v>
      </c>
      <c r="Y244" s="237">
        <v>5</v>
      </c>
      <c r="Z244" s="237">
        <v>4</v>
      </c>
      <c r="AA244" s="238">
        <f t="shared" si="55"/>
        <v>4.5</v>
      </c>
      <c r="AB244" s="240">
        <v>5</v>
      </c>
      <c r="AC244" s="240">
        <v>5</v>
      </c>
      <c r="AD244" s="240">
        <v>5</v>
      </c>
      <c r="AE244" s="240">
        <v>5</v>
      </c>
      <c r="AF244" s="238">
        <f t="shared" si="45"/>
        <v>5</v>
      </c>
      <c r="AG244" s="238">
        <f t="shared" si="46"/>
        <v>4.4000000000000004</v>
      </c>
      <c r="AH244" s="238">
        <f t="shared" si="47"/>
        <v>13.200000000000001</v>
      </c>
      <c r="AI244" s="237">
        <v>13</v>
      </c>
      <c r="AJ244" s="237">
        <v>3</v>
      </c>
      <c r="AK244" s="237">
        <v>8</v>
      </c>
      <c r="AL244" s="237">
        <v>7</v>
      </c>
      <c r="AM244" s="238">
        <f t="shared" si="48"/>
        <v>27.900000000000002</v>
      </c>
      <c r="AN244" s="237">
        <v>11</v>
      </c>
      <c r="AO244" s="237">
        <v>5</v>
      </c>
      <c r="AP244" s="238">
        <f t="shared" si="49"/>
        <v>6.4</v>
      </c>
      <c r="AQ244" s="237">
        <v>3</v>
      </c>
      <c r="AR244" s="237">
        <v>5</v>
      </c>
      <c r="AS244" s="237">
        <v>7</v>
      </c>
      <c r="AT244" s="238">
        <f t="shared" si="50"/>
        <v>3</v>
      </c>
      <c r="AU244" s="238">
        <f t="shared" si="51"/>
        <v>37.300000000000004</v>
      </c>
      <c r="AV244" s="238">
        <f t="shared" si="57"/>
        <v>73</v>
      </c>
    </row>
    <row r="245" spans="1:48" ht="15.75" x14ac:dyDescent="0.25">
      <c r="A245" s="237">
        <v>243</v>
      </c>
      <c r="B245" s="242" t="s">
        <v>2297</v>
      </c>
      <c r="C245" s="237">
        <v>4</v>
      </c>
      <c r="D245" s="237">
        <v>4</v>
      </c>
      <c r="E245" s="237">
        <v>5</v>
      </c>
      <c r="F245" s="237">
        <v>5</v>
      </c>
      <c r="G245" s="238">
        <f t="shared" si="44"/>
        <v>22.5</v>
      </c>
      <c r="H245" s="239">
        <v>4</v>
      </c>
      <c r="I245" s="239">
        <v>3</v>
      </c>
      <c r="J245" s="239">
        <v>5</v>
      </c>
      <c r="K245" s="239">
        <v>5</v>
      </c>
      <c r="L245" s="238">
        <f t="shared" si="52"/>
        <v>4.25</v>
      </c>
      <c r="M245" s="239">
        <v>5</v>
      </c>
      <c r="N245" s="239">
        <v>4</v>
      </c>
      <c r="O245" s="239">
        <v>5</v>
      </c>
      <c r="P245" s="239">
        <v>3</v>
      </c>
      <c r="Q245" s="238">
        <f t="shared" si="54"/>
        <v>4.25</v>
      </c>
      <c r="R245" s="237">
        <v>5</v>
      </c>
      <c r="S245" s="237">
        <v>5</v>
      </c>
      <c r="T245" s="237">
        <v>5</v>
      </c>
      <c r="U245" s="237">
        <v>5</v>
      </c>
      <c r="V245" s="238">
        <f t="shared" si="56"/>
        <v>5</v>
      </c>
      <c r="W245" s="237">
        <v>2</v>
      </c>
      <c r="X245" s="237">
        <v>4</v>
      </c>
      <c r="Y245" s="237">
        <v>5</v>
      </c>
      <c r="Z245" s="237">
        <v>4</v>
      </c>
      <c r="AA245" s="238">
        <f t="shared" si="55"/>
        <v>3.75</v>
      </c>
      <c r="AB245" s="240">
        <v>5</v>
      </c>
      <c r="AC245" s="240">
        <v>5</v>
      </c>
      <c r="AD245" s="240">
        <v>5</v>
      </c>
      <c r="AE245" s="240">
        <v>5</v>
      </c>
      <c r="AF245" s="238">
        <f t="shared" si="45"/>
        <v>5</v>
      </c>
      <c r="AG245" s="238">
        <f t="shared" si="46"/>
        <v>4.45</v>
      </c>
      <c r="AH245" s="238">
        <f t="shared" si="47"/>
        <v>13.350000000000001</v>
      </c>
      <c r="AI245" s="237">
        <v>15</v>
      </c>
      <c r="AJ245" s="237">
        <v>3</v>
      </c>
      <c r="AK245" s="237">
        <v>9</v>
      </c>
      <c r="AL245" s="237">
        <v>6</v>
      </c>
      <c r="AM245" s="238">
        <f t="shared" si="48"/>
        <v>29.7</v>
      </c>
      <c r="AN245" s="237">
        <v>10</v>
      </c>
      <c r="AO245" s="237">
        <v>3</v>
      </c>
      <c r="AP245" s="238">
        <f t="shared" si="49"/>
        <v>5.2</v>
      </c>
      <c r="AQ245" s="237">
        <v>4</v>
      </c>
      <c r="AR245" s="237">
        <v>5</v>
      </c>
      <c r="AS245" s="237">
        <v>2</v>
      </c>
      <c r="AT245" s="238">
        <f t="shared" si="50"/>
        <v>2.2000000000000002</v>
      </c>
      <c r="AU245" s="238">
        <f t="shared" si="51"/>
        <v>37.1</v>
      </c>
      <c r="AV245" s="238">
        <f t="shared" si="57"/>
        <v>72.95</v>
      </c>
    </row>
    <row r="246" spans="1:48" ht="15.75" x14ac:dyDescent="0.25">
      <c r="A246" s="237">
        <v>244</v>
      </c>
      <c r="B246" s="242" t="s">
        <v>2298</v>
      </c>
      <c r="C246" s="237">
        <v>5</v>
      </c>
      <c r="D246" s="237">
        <v>4</v>
      </c>
      <c r="E246" s="237">
        <v>4</v>
      </c>
      <c r="F246" s="237">
        <v>4</v>
      </c>
      <c r="G246" s="238">
        <f t="shared" si="44"/>
        <v>21.25</v>
      </c>
      <c r="H246" s="239">
        <v>4</v>
      </c>
      <c r="I246" s="239">
        <v>4</v>
      </c>
      <c r="J246" s="239">
        <v>3</v>
      </c>
      <c r="K246" s="239">
        <v>4</v>
      </c>
      <c r="L246" s="238">
        <f t="shared" si="52"/>
        <v>3.75</v>
      </c>
      <c r="M246" s="239">
        <v>5</v>
      </c>
      <c r="N246" s="239">
        <v>5</v>
      </c>
      <c r="O246" s="239">
        <v>5</v>
      </c>
      <c r="P246" s="239">
        <v>5</v>
      </c>
      <c r="Q246" s="238">
        <f t="shared" si="54"/>
        <v>5</v>
      </c>
      <c r="R246" s="237">
        <v>5</v>
      </c>
      <c r="S246" s="237">
        <v>4</v>
      </c>
      <c r="T246" s="237">
        <v>3</v>
      </c>
      <c r="U246" s="237">
        <v>5</v>
      </c>
      <c r="V246" s="238">
        <f t="shared" si="56"/>
        <v>4.25</v>
      </c>
      <c r="W246" s="237">
        <v>5</v>
      </c>
      <c r="X246" s="237">
        <v>4</v>
      </c>
      <c r="Y246" s="237">
        <v>2</v>
      </c>
      <c r="Z246" s="237">
        <v>3</v>
      </c>
      <c r="AA246" s="238">
        <f t="shared" si="55"/>
        <v>3.5</v>
      </c>
      <c r="AB246" s="240">
        <v>4</v>
      </c>
      <c r="AC246" s="240">
        <v>5</v>
      </c>
      <c r="AD246" s="240">
        <v>4</v>
      </c>
      <c r="AE246" s="240">
        <v>5</v>
      </c>
      <c r="AF246" s="238">
        <f t="shared" si="45"/>
        <v>4.5</v>
      </c>
      <c r="AG246" s="238">
        <f t="shared" si="46"/>
        <v>4.2</v>
      </c>
      <c r="AH246" s="238">
        <f t="shared" si="47"/>
        <v>12.600000000000001</v>
      </c>
      <c r="AI246" s="237">
        <v>11</v>
      </c>
      <c r="AJ246" s="237">
        <v>2</v>
      </c>
      <c r="AK246" s="237">
        <v>6</v>
      </c>
      <c r="AL246" s="237">
        <v>12</v>
      </c>
      <c r="AM246" s="238">
        <f t="shared" si="48"/>
        <v>27.900000000000002</v>
      </c>
      <c r="AN246" s="237">
        <v>17</v>
      </c>
      <c r="AO246" s="237">
        <v>3</v>
      </c>
      <c r="AP246" s="238">
        <f t="shared" si="49"/>
        <v>8</v>
      </c>
      <c r="AQ246" s="237">
        <v>4</v>
      </c>
      <c r="AR246" s="237">
        <v>4</v>
      </c>
      <c r="AS246" s="237">
        <v>4</v>
      </c>
      <c r="AT246" s="238">
        <f t="shared" si="50"/>
        <v>2.4000000000000004</v>
      </c>
      <c r="AU246" s="238">
        <f t="shared" si="51"/>
        <v>38.300000000000004</v>
      </c>
      <c r="AV246" s="238">
        <f t="shared" si="57"/>
        <v>72.150000000000006</v>
      </c>
    </row>
    <row r="247" spans="1:48" ht="15.75" x14ac:dyDescent="0.25">
      <c r="A247" s="237">
        <v>245</v>
      </c>
      <c r="B247" s="242" t="s">
        <v>2299</v>
      </c>
      <c r="C247" s="237">
        <v>5</v>
      </c>
      <c r="D247" s="237">
        <v>4</v>
      </c>
      <c r="E247" s="237">
        <v>4</v>
      </c>
      <c r="F247" s="237">
        <v>4</v>
      </c>
      <c r="G247" s="238">
        <f t="shared" si="44"/>
        <v>21.25</v>
      </c>
      <c r="H247" s="241">
        <v>5</v>
      </c>
      <c r="I247" s="241">
        <v>5</v>
      </c>
      <c r="J247" s="241">
        <v>5</v>
      </c>
      <c r="K247" s="241">
        <v>5</v>
      </c>
      <c r="L247" s="238">
        <f t="shared" si="52"/>
        <v>5</v>
      </c>
      <c r="M247" s="241">
        <v>5</v>
      </c>
      <c r="N247" s="241">
        <v>4</v>
      </c>
      <c r="O247" s="241">
        <v>4</v>
      </c>
      <c r="P247" s="241">
        <v>3</v>
      </c>
      <c r="Q247" s="238">
        <f t="shared" si="54"/>
        <v>4</v>
      </c>
      <c r="R247" s="237">
        <v>5</v>
      </c>
      <c r="S247" s="237">
        <v>4</v>
      </c>
      <c r="T247" s="237">
        <v>3</v>
      </c>
      <c r="U247" s="237">
        <v>2</v>
      </c>
      <c r="V247" s="238">
        <f t="shared" si="56"/>
        <v>3.5</v>
      </c>
      <c r="W247" s="237">
        <v>4</v>
      </c>
      <c r="X247" s="237">
        <v>4</v>
      </c>
      <c r="Y247" s="237">
        <v>2</v>
      </c>
      <c r="Z247" s="237">
        <v>2</v>
      </c>
      <c r="AA247" s="238">
        <f t="shared" si="55"/>
        <v>3</v>
      </c>
      <c r="AB247" s="240">
        <v>5</v>
      </c>
      <c r="AC247" s="240">
        <v>5</v>
      </c>
      <c r="AD247" s="240">
        <v>4</v>
      </c>
      <c r="AE247" s="240">
        <v>5</v>
      </c>
      <c r="AF247" s="238">
        <f t="shared" si="45"/>
        <v>4.75</v>
      </c>
      <c r="AG247" s="238">
        <f t="shared" si="46"/>
        <v>4.05</v>
      </c>
      <c r="AH247" s="238">
        <f t="shared" si="47"/>
        <v>12.149999999999999</v>
      </c>
      <c r="AI247" s="237">
        <v>16</v>
      </c>
      <c r="AJ247" s="237">
        <v>4</v>
      </c>
      <c r="AK247" s="237">
        <v>6</v>
      </c>
      <c r="AL247" s="237">
        <v>6</v>
      </c>
      <c r="AM247" s="238">
        <f t="shared" si="48"/>
        <v>28.8</v>
      </c>
      <c r="AN247" s="237">
        <v>13</v>
      </c>
      <c r="AO247" s="237">
        <v>3</v>
      </c>
      <c r="AP247" s="238">
        <f t="shared" si="49"/>
        <v>6.4</v>
      </c>
      <c r="AQ247" s="237">
        <v>5</v>
      </c>
      <c r="AR247" s="237">
        <v>6</v>
      </c>
      <c r="AS247" s="237">
        <v>6</v>
      </c>
      <c r="AT247" s="238">
        <f t="shared" si="50"/>
        <v>3.4000000000000004</v>
      </c>
      <c r="AU247" s="238">
        <f t="shared" si="51"/>
        <v>38.6</v>
      </c>
      <c r="AV247" s="238">
        <f t="shared" si="57"/>
        <v>72</v>
      </c>
    </row>
    <row r="248" spans="1:48" ht="15.75" x14ac:dyDescent="0.25">
      <c r="A248" s="237">
        <v>246</v>
      </c>
      <c r="B248" s="242" t="s">
        <v>2300</v>
      </c>
      <c r="C248" s="237">
        <v>4</v>
      </c>
      <c r="D248" s="237">
        <v>4</v>
      </c>
      <c r="E248" s="237">
        <v>4</v>
      </c>
      <c r="F248" s="237">
        <v>5</v>
      </c>
      <c r="G248" s="238">
        <f t="shared" si="44"/>
        <v>21.25</v>
      </c>
      <c r="H248" s="239">
        <v>4</v>
      </c>
      <c r="I248" s="239">
        <v>4</v>
      </c>
      <c r="J248" s="239">
        <v>5</v>
      </c>
      <c r="K248" s="239">
        <v>4</v>
      </c>
      <c r="L248" s="238">
        <f t="shared" si="52"/>
        <v>4.25</v>
      </c>
      <c r="M248" s="239">
        <v>4</v>
      </c>
      <c r="N248" s="239">
        <v>3</v>
      </c>
      <c r="O248" s="239">
        <v>4</v>
      </c>
      <c r="P248" s="239">
        <v>4</v>
      </c>
      <c r="Q248" s="238">
        <f t="shared" si="54"/>
        <v>3.75</v>
      </c>
      <c r="R248" s="237">
        <v>3</v>
      </c>
      <c r="S248" s="237">
        <v>4</v>
      </c>
      <c r="T248" s="237">
        <v>3</v>
      </c>
      <c r="U248" s="237">
        <v>5</v>
      </c>
      <c r="V248" s="238">
        <f t="shared" si="56"/>
        <v>3.75</v>
      </c>
      <c r="W248" s="237">
        <v>4</v>
      </c>
      <c r="X248" s="237">
        <v>5</v>
      </c>
      <c r="Y248" s="237">
        <v>4</v>
      </c>
      <c r="Z248" s="237">
        <v>5</v>
      </c>
      <c r="AA248" s="238">
        <f t="shared" si="55"/>
        <v>4.5</v>
      </c>
      <c r="AB248" s="240">
        <v>3</v>
      </c>
      <c r="AC248" s="240">
        <v>5</v>
      </c>
      <c r="AD248" s="240">
        <v>4</v>
      </c>
      <c r="AE248" s="240">
        <v>5</v>
      </c>
      <c r="AF248" s="238">
        <f t="shared" si="45"/>
        <v>4.25</v>
      </c>
      <c r="AG248" s="238">
        <f t="shared" si="46"/>
        <v>4.0999999999999996</v>
      </c>
      <c r="AH248" s="238">
        <f t="shared" si="47"/>
        <v>12.299999999999999</v>
      </c>
      <c r="AI248" s="237">
        <v>14</v>
      </c>
      <c r="AJ248" s="237">
        <v>2</v>
      </c>
      <c r="AK248" s="237">
        <v>9</v>
      </c>
      <c r="AL248" s="237">
        <v>8</v>
      </c>
      <c r="AM248" s="238">
        <f t="shared" si="48"/>
        <v>29.7</v>
      </c>
      <c r="AN248" s="237">
        <v>10</v>
      </c>
      <c r="AO248" s="237">
        <v>4</v>
      </c>
      <c r="AP248" s="238">
        <f t="shared" si="49"/>
        <v>5.6000000000000005</v>
      </c>
      <c r="AQ248" s="237">
        <v>6</v>
      </c>
      <c r="AR248" s="237">
        <v>5</v>
      </c>
      <c r="AS248" s="237">
        <v>4</v>
      </c>
      <c r="AT248" s="238">
        <f t="shared" si="50"/>
        <v>3</v>
      </c>
      <c r="AU248" s="238">
        <f t="shared" si="51"/>
        <v>38.299999999999997</v>
      </c>
      <c r="AV248" s="238">
        <f t="shared" si="57"/>
        <v>71.849999999999994</v>
      </c>
    </row>
    <row r="249" spans="1:48" ht="15.75" x14ac:dyDescent="0.25">
      <c r="A249" s="237">
        <v>247</v>
      </c>
      <c r="B249" s="242" t="s">
        <v>2301</v>
      </c>
      <c r="C249" s="237">
        <v>5</v>
      </c>
      <c r="D249" s="237">
        <v>4</v>
      </c>
      <c r="E249" s="237">
        <v>4</v>
      </c>
      <c r="F249" s="237">
        <v>4</v>
      </c>
      <c r="G249" s="238">
        <f t="shared" si="44"/>
        <v>21.25</v>
      </c>
      <c r="H249" s="239">
        <v>4</v>
      </c>
      <c r="I249" s="239">
        <v>4</v>
      </c>
      <c r="J249" s="239">
        <v>3</v>
      </c>
      <c r="K249" s="239">
        <v>3</v>
      </c>
      <c r="L249" s="238">
        <f t="shared" si="52"/>
        <v>3.5</v>
      </c>
      <c r="M249" s="239">
        <v>4</v>
      </c>
      <c r="N249" s="239">
        <v>4</v>
      </c>
      <c r="O249" s="239">
        <v>4</v>
      </c>
      <c r="P249" s="239">
        <v>4</v>
      </c>
      <c r="Q249" s="238">
        <f t="shared" si="54"/>
        <v>4</v>
      </c>
      <c r="R249" s="237">
        <v>5</v>
      </c>
      <c r="S249" s="237">
        <v>5</v>
      </c>
      <c r="T249" s="237">
        <v>4</v>
      </c>
      <c r="U249" s="237">
        <v>4</v>
      </c>
      <c r="V249" s="238">
        <f t="shared" si="56"/>
        <v>4.5</v>
      </c>
      <c r="W249" s="237">
        <v>4</v>
      </c>
      <c r="X249" s="237">
        <v>3</v>
      </c>
      <c r="Y249" s="237">
        <v>4</v>
      </c>
      <c r="Z249" s="237">
        <v>4</v>
      </c>
      <c r="AA249" s="238">
        <f t="shared" si="55"/>
        <v>3.75</v>
      </c>
      <c r="AB249" s="240">
        <v>5</v>
      </c>
      <c r="AC249" s="240">
        <v>5</v>
      </c>
      <c r="AD249" s="240">
        <v>4</v>
      </c>
      <c r="AE249" s="240">
        <v>4</v>
      </c>
      <c r="AF249" s="238">
        <f t="shared" si="45"/>
        <v>4.5</v>
      </c>
      <c r="AG249" s="238">
        <f t="shared" si="46"/>
        <v>4.05</v>
      </c>
      <c r="AH249" s="238">
        <f t="shared" si="47"/>
        <v>12.149999999999999</v>
      </c>
      <c r="AI249" s="237">
        <v>14</v>
      </c>
      <c r="AJ249" s="237">
        <v>4</v>
      </c>
      <c r="AK249" s="237">
        <v>4</v>
      </c>
      <c r="AL249" s="237">
        <v>8</v>
      </c>
      <c r="AM249" s="238">
        <f t="shared" si="48"/>
        <v>27</v>
      </c>
      <c r="AN249" s="237">
        <v>16</v>
      </c>
      <c r="AO249" s="237">
        <v>3</v>
      </c>
      <c r="AP249" s="238">
        <f t="shared" si="49"/>
        <v>7.6000000000000005</v>
      </c>
      <c r="AQ249" s="237">
        <v>7</v>
      </c>
      <c r="AR249" s="237">
        <v>6</v>
      </c>
      <c r="AS249" s="237">
        <v>6</v>
      </c>
      <c r="AT249" s="238">
        <f t="shared" si="50"/>
        <v>3.8000000000000003</v>
      </c>
      <c r="AU249" s="238">
        <f t="shared" si="51"/>
        <v>38.4</v>
      </c>
      <c r="AV249" s="238">
        <f t="shared" si="57"/>
        <v>71.8</v>
      </c>
    </row>
    <row r="250" spans="1:48" ht="15.75" x14ac:dyDescent="0.25">
      <c r="A250" s="237">
        <v>248</v>
      </c>
      <c r="B250" s="242" t="s">
        <v>2302</v>
      </c>
      <c r="C250" s="237">
        <v>4</v>
      </c>
      <c r="D250" s="237">
        <v>4</v>
      </c>
      <c r="E250" s="237">
        <v>4</v>
      </c>
      <c r="F250" s="237">
        <v>5</v>
      </c>
      <c r="G250" s="238">
        <f t="shared" si="44"/>
        <v>21.25</v>
      </c>
      <c r="H250" s="239">
        <v>4</v>
      </c>
      <c r="I250" s="239">
        <v>4</v>
      </c>
      <c r="J250" s="239">
        <v>4</v>
      </c>
      <c r="K250" s="239">
        <v>5</v>
      </c>
      <c r="L250" s="238">
        <f t="shared" si="52"/>
        <v>4.25</v>
      </c>
      <c r="M250" s="239">
        <v>2</v>
      </c>
      <c r="N250" s="239">
        <v>3</v>
      </c>
      <c r="O250" s="239">
        <v>3</v>
      </c>
      <c r="P250" s="239">
        <v>4</v>
      </c>
      <c r="Q250" s="238">
        <f t="shared" si="54"/>
        <v>3</v>
      </c>
      <c r="R250" s="237">
        <v>4</v>
      </c>
      <c r="S250" s="237">
        <v>5</v>
      </c>
      <c r="T250" s="237">
        <v>5</v>
      </c>
      <c r="U250" s="237">
        <v>5</v>
      </c>
      <c r="V250" s="238">
        <f t="shared" si="56"/>
        <v>4.75</v>
      </c>
      <c r="W250" s="237">
        <v>4</v>
      </c>
      <c r="X250" s="237">
        <v>4</v>
      </c>
      <c r="Y250" s="237">
        <v>4</v>
      </c>
      <c r="Z250" s="237">
        <v>5</v>
      </c>
      <c r="AA250" s="238">
        <f t="shared" si="55"/>
        <v>4.25</v>
      </c>
      <c r="AB250" s="240">
        <v>5</v>
      </c>
      <c r="AC250" s="240">
        <v>4</v>
      </c>
      <c r="AD250" s="240">
        <v>5</v>
      </c>
      <c r="AE250" s="240">
        <v>5</v>
      </c>
      <c r="AF250" s="238">
        <f t="shared" si="45"/>
        <v>4.75</v>
      </c>
      <c r="AG250" s="238">
        <f t="shared" si="46"/>
        <v>4.2</v>
      </c>
      <c r="AH250" s="238">
        <f t="shared" si="47"/>
        <v>12.600000000000001</v>
      </c>
      <c r="AI250" s="237">
        <v>11</v>
      </c>
      <c r="AJ250" s="237">
        <v>4</v>
      </c>
      <c r="AK250" s="237">
        <v>4</v>
      </c>
      <c r="AL250" s="237">
        <v>10</v>
      </c>
      <c r="AM250" s="238">
        <f t="shared" si="48"/>
        <v>26.1</v>
      </c>
      <c r="AN250" s="237">
        <v>16</v>
      </c>
      <c r="AO250" s="237">
        <v>3</v>
      </c>
      <c r="AP250" s="238">
        <f t="shared" si="49"/>
        <v>7.6000000000000005</v>
      </c>
      <c r="AQ250" s="237">
        <v>5</v>
      </c>
      <c r="AR250" s="237">
        <v>7</v>
      </c>
      <c r="AS250" s="237">
        <v>6</v>
      </c>
      <c r="AT250" s="238">
        <f t="shared" si="50"/>
        <v>3.6</v>
      </c>
      <c r="AU250" s="238">
        <f t="shared" si="51"/>
        <v>37.300000000000004</v>
      </c>
      <c r="AV250" s="238">
        <f t="shared" si="57"/>
        <v>71.150000000000006</v>
      </c>
    </row>
    <row r="251" spans="1:48" ht="15.75" x14ac:dyDescent="0.25">
      <c r="A251" s="237">
        <v>249</v>
      </c>
      <c r="B251" s="242" t="s">
        <v>2303</v>
      </c>
      <c r="C251" s="237">
        <v>5</v>
      </c>
      <c r="D251" s="237">
        <v>4</v>
      </c>
      <c r="E251" s="237">
        <v>4</v>
      </c>
      <c r="F251" s="237">
        <v>4</v>
      </c>
      <c r="G251" s="238">
        <f t="shared" si="44"/>
        <v>21.25</v>
      </c>
      <c r="H251" s="241">
        <v>4</v>
      </c>
      <c r="I251" s="241">
        <v>5</v>
      </c>
      <c r="J251" s="241">
        <v>5</v>
      </c>
      <c r="K251" s="241">
        <v>4</v>
      </c>
      <c r="L251" s="238">
        <f t="shared" si="52"/>
        <v>4.5</v>
      </c>
      <c r="M251" s="241">
        <v>5</v>
      </c>
      <c r="N251" s="241">
        <v>5</v>
      </c>
      <c r="O251" s="241">
        <v>5</v>
      </c>
      <c r="P251" s="241">
        <v>5</v>
      </c>
      <c r="Q251" s="238">
        <f t="shared" si="54"/>
        <v>5</v>
      </c>
      <c r="R251" s="237">
        <v>5</v>
      </c>
      <c r="S251" s="237">
        <v>4</v>
      </c>
      <c r="T251" s="237">
        <v>3</v>
      </c>
      <c r="U251" s="237">
        <v>2</v>
      </c>
      <c r="V251" s="238">
        <f t="shared" si="56"/>
        <v>3.5</v>
      </c>
      <c r="W251" s="237">
        <v>4</v>
      </c>
      <c r="X251" s="237">
        <v>5</v>
      </c>
      <c r="Y251" s="237">
        <v>5</v>
      </c>
      <c r="Z251" s="237">
        <v>4</v>
      </c>
      <c r="AA251" s="238">
        <f t="shared" si="55"/>
        <v>4.5</v>
      </c>
      <c r="AB251" s="240">
        <v>5</v>
      </c>
      <c r="AC251" s="240">
        <v>5</v>
      </c>
      <c r="AD251" s="240">
        <v>5</v>
      </c>
      <c r="AE251" s="240">
        <v>5</v>
      </c>
      <c r="AF251" s="238">
        <f t="shared" si="45"/>
        <v>5</v>
      </c>
      <c r="AG251" s="238">
        <f t="shared" si="46"/>
        <v>4.5</v>
      </c>
      <c r="AH251" s="238">
        <f t="shared" si="47"/>
        <v>13.5</v>
      </c>
      <c r="AI251" s="237">
        <v>12</v>
      </c>
      <c r="AJ251" s="237">
        <v>3</v>
      </c>
      <c r="AK251" s="237">
        <v>10</v>
      </c>
      <c r="AL251" s="237">
        <v>7</v>
      </c>
      <c r="AM251" s="238">
        <f t="shared" si="48"/>
        <v>28.8</v>
      </c>
      <c r="AN251" s="237">
        <v>6</v>
      </c>
      <c r="AO251" s="237">
        <v>4</v>
      </c>
      <c r="AP251" s="238">
        <f t="shared" si="49"/>
        <v>4</v>
      </c>
      <c r="AQ251" s="237">
        <v>5</v>
      </c>
      <c r="AR251" s="237">
        <v>5</v>
      </c>
      <c r="AS251" s="237">
        <v>5</v>
      </c>
      <c r="AT251" s="238">
        <f t="shared" si="50"/>
        <v>3</v>
      </c>
      <c r="AU251" s="238">
        <f t="shared" si="51"/>
        <v>35.799999999999997</v>
      </c>
      <c r="AV251" s="238">
        <f t="shared" si="57"/>
        <v>70.55</v>
      </c>
    </row>
    <row r="252" spans="1:48" ht="15.75" x14ac:dyDescent="0.25">
      <c r="A252" s="237">
        <v>250</v>
      </c>
      <c r="B252" s="242" t="s">
        <v>2304</v>
      </c>
      <c r="C252" s="237">
        <v>4</v>
      </c>
      <c r="D252" s="237">
        <v>4</v>
      </c>
      <c r="E252" s="237">
        <v>5</v>
      </c>
      <c r="F252" s="237">
        <v>5</v>
      </c>
      <c r="G252" s="238">
        <f t="shared" si="44"/>
        <v>22.5</v>
      </c>
      <c r="H252" s="241">
        <v>3</v>
      </c>
      <c r="I252" s="241">
        <v>4</v>
      </c>
      <c r="J252" s="241">
        <v>5</v>
      </c>
      <c r="K252" s="241">
        <v>5</v>
      </c>
      <c r="L252" s="238">
        <f t="shared" si="52"/>
        <v>4.25</v>
      </c>
      <c r="M252" s="241">
        <v>3</v>
      </c>
      <c r="N252" s="241">
        <v>3</v>
      </c>
      <c r="O252" s="241">
        <v>4</v>
      </c>
      <c r="P252" s="241">
        <v>5</v>
      </c>
      <c r="Q252" s="238">
        <f t="shared" si="54"/>
        <v>3.75</v>
      </c>
      <c r="R252" s="237">
        <v>5</v>
      </c>
      <c r="S252" s="237">
        <v>5</v>
      </c>
      <c r="T252" s="237">
        <v>5</v>
      </c>
      <c r="U252" s="237">
        <v>5</v>
      </c>
      <c r="V252" s="238">
        <f t="shared" si="56"/>
        <v>5</v>
      </c>
      <c r="W252" s="237">
        <v>3</v>
      </c>
      <c r="X252" s="237">
        <v>4</v>
      </c>
      <c r="Y252" s="237">
        <v>3</v>
      </c>
      <c r="Z252" s="237">
        <v>5</v>
      </c>
      <c r="AA252" s="238">
        <f t="shared" si="55"/>
        <v>3.75</v>
      </c>
      <c r="AB252" s="240">
        <v>5</v>
      </c>
      <c r="AC252" s="240">
        <v>5</v>
      </c>
      <c r="AD252" s="240">
        <v>5</v>
      </c>
      <c r="AE252" s="240">
        <v>5</v>
      </c>
      <c r="AF252" s="238">
        <f t="shared" si="45"/>
        <v>5</v>
      </c>
      <c r="AG252" s="238">
        <f t="shared" si="46"/>
        <v>4.3499999999999996</v>
      </c>
      <c r="AH252" s="238">
        <f t="shared" si="47"/>
        <v>13.049999999999999</v>
      </c>
      <c r="AI252" s="237">
        <v>15</v>
      </c>
      <c r="AJ252" s="237">
        <v>3</v>
      </c>
      <c r="AK252" s="237">
        <v>6</v>
      </c>
      <c r="AL252" s="237">
        <v>4</v>
      </c>
      <c r="AM252" s="238">
        <f t="shared" si="48"/>
        <v>25.2</v>
      </c>
      <c r="AN252" s="237">
        <v>10</v>
      </c>
      <c r="AO252" s="237">
        <v>4</v>
      </c>
      <c r="AP252" s="238">
        <f t="shared" si="49"/>
        <v>5.6000000000000005</v>
      </c>
      <c r="AQ252" s="237">
        <v>5</v>
      </c>
      <c r="AR252" s="237">
        <v>5</v>
      </c>
      <c r="AS252" s="237">
        <v>6</v>
      </c>
      <c r="AT252" s="238">
        <f t="shared" si="50"/>
        <v>3.2</v>
      </c>
      <c r="AU252" s="238">
        <f t="shared" si="51"/>
        <v>34</v>
      </c>
      <c r="AV252" s="238">
        <f t="shared" si="57"/>
        <v>69.55</v>
      </c>
    </row>
    <row r="253" spans="1:48" ht="15.75" x14ac:dyDescent="0.25">
      <c r="A253" s="237">
        <v>251</v>
      </c>
      <c r="B253" s="242" t="s">
        <v>2305</v>
      </c>
      <c r="C253" s="237">
        <v>5</v>
      </c>
      <c r="D253" s="237">
        <v>4</v>
      </c>
      <c r="E253" s="237">
        <v>4</v>
      </c>
      <c r="F253" s="237">
        <v>5</v>
      </c>
      <c r="G253" s="238">
        <f t="shared" si="44"/>
        <v>22.5</v>
      </c>
      <c r="H253" s="239">
        <v>4</v>
      </c>
      <c r="I253" s="239">
        <v>4</v>
      </c>
      <c r="J253" s="239">
        <v>3</v>
      </c>
      <c r="K253" s="239">
        <v>5</v>
      </c>
      <c r="L253" s="238">
        <f t="shared" si="52"/>
        <v>4</v>
      </c>
      <c r="M253" s="239">
        <v>5</v>
      </c>
      <c r="N253" s="239">
        <v>5</v>
      </c>
      <c r="O253" s="239">
        <v>5</v>
      </c>
      <c r="P253" s="239">
        <v>5</v>
      </c>
      <c r="Q253" s="238">
        <f t="shared" si="54"/>
        <v>5</v>
      </c>
      <c r="R253" s="237">
        <v>5</v>
      </c>
      <c r="S253" s="237">
        <v>5</v>
      </c>
      <c r="T253" s="237">
        <v>3</v>
      </c>
      <c r="U253" s="237">
        <v>5</v>
      </c>
      <c r="V253" s="238">
        <f t="shared" si="56"/>
        <v>4.5</v>
      </c>
      <c r="W253" s="237">
        <v>5</v>
      </c>
      <c r="X253" s="237">
        <v>5</v>
      </c>
      <c r="Y253" s="237">
        <v>5</v>
      </c>
      <c r="Z253" s="237">
        <v>5</v>
      </c>
      <c r="AA253" s="238">
        <f t="shared" si="55"/>
        <v>5</v>
      </c>
      <c r="AB253" s="240">
        <v>5</v>
      </c>
      <c r="AC253" s="240">
        <v>5</v>
      </c>
      <c r="AD253" s="240">
        <v>3</v>
      </c>
      <c r="AE253" s="240">
        <v>5</v>
      </c>
      <c r="AF253" s="238">
        <f t="shared" si="45"/>
        <v>4.5</v>
      </c>
      <c r="AG253" s="238">
        <f t="shared" si="46"/>
        <v>4.5999999999999996</v>
      </c>
      <c r="AH253" s="238">
        <f t="shared" si="47"/>
        <v>13.799999999999999</v>
      </c>
      <c r="AI253" s="237">
        <v>8</v>
      </c>
      <c r="AJ253" s="237">
        <v>4</v>
      </c>
      <c r="AK253" s="237">
        <v>5</v>
      </c>
      <c r="AL253" s="237">
        <v>8</v>
      </c>
      <c r="AM253" s="238">
        <f t="shared" si="48"/>
        <v>22.5</v>
      </c>
      <c r="AN253" s="237">
        <v>13</v>
      </c>
      <c r="AO253" s="237">
        <v>3</v>
      </c>
      <c r="AP253" s="238">
        <f t="shared" si="49"/>
        <v>6.4</v>
      </c>
      <c r="AQ253" s="237">
        <v>7</v>
      </c>
      <c r="AR253" s="237">
        <v>6</v>
      </c>
      <c r="AS253" s="237">
        <v>8</v>
      </c>
      <c r="AT253" s="238">
        <f t="shared" si="50"/>
        <v>4.2</v>
      </c>
      <c r="AU253" s="238">
        <f t="shared" si="51"/>
        <v>33.1</v>
      </c>
      <c r="AV253" s="238">
        <f t="shared" si="57"/>
        <v>69.400000000000006</v>
      </c>
    </row>
    <row r="254" spans="1:48" ht="15.75" x14ac:dyDescent="0.25">
      <c r="A254" s="237">
        <v>252</v>
      </c>
      <c r="B254" s="242" t="s">
        <v>2306</v>
      </c>
      <c r="C254" s="237">
        <v>4</v>
      </c>
      <c r="D254" s="237">
        <v>4</v>
      </c>
      <c r="E254" s="237">
        <v>5</v>
      </c>
      <c r="F254" s="237">
        <v>5</v>
      </c>
      <c r="G254" s="238">
        <f t="shared" si="44"/>
        <v>22.5</v>
      </c>
      <c r="H254" s="239">
        <v>3</v>
      </c>
      <c r="I254" s="239">
        <v>4</v>
      </c>
      <c r="J254" s="239">
        <v>5</v>
      </c>
      <c r="K254" s="239">
        <v>4</v>
      </c>
      <c r="L254" s="238">
        <f t="shared" si="52"/>
        <v>4</v>
      </c>
      <c r="M254" s="239">
        <v>4</v>
      </c>
      <c r="N254" s="239">
        <v>3</v>
      </c>
      <c r="O254" s="239">
        <v>4</v>
      </c>
      <c r="P254" s="239">
        <v>5</v>
      </c>
      <c r="Q254" s="238">
        <f t="shared" si="54"/>
        <v>4</v>
      </c>
      <c r="R254" s="237">
        <v>5</v>
      </c>
      <c r="S254" s="237">
        <v>5</v>
      </c>
      <c r="T254" s="237">
        <v>5</v>
      </c>
      <c r="U254" s="237">
        <v>5</v>
      </c>
      <c r="V254" s="238">
        <f t="shared" si="56"/>
        <v>5</v>
      </c>
      <c r="W254" s="237">
        <v>3</v>
      </c>
      <c r="X254" s="237">
        <v>3</v>
      </c>
      <c r="Y254" s="237">
        <v>4</v>
      </c>
      <c r="Z254" s="237">
        <v>5</v>
      </c>
      <c r="AA254" s="238">
        <f t="shared" si="55"/>
        <v>3.75</v>
      </c>
      <c r="AB254" s="240">
        <v>4</v>
      </c>
      <c r="AC254" s="240">
        <v>4</v>
      </c>
      <c r="AD254" s="240">
        <v>5</v>
      </c>
      <c r="AE254" s="240">
        <v>5</v>
      </c>
      <c r="AF254" s="238">
        <f t="shared" si="45"/>
        <v>4.5</v>
      </c>
      <c r="AG254" s="238">
        <f t="shared" si="46"/>
        <v>4.25</v>
      </c>
      <c r="AH254" s="238">
        <f t="shared" si="47"/>
        <v>12.75</v>
      </c>
      <c r="AI254" s="237">
        <v>7</v>
      </c>
      <c r="AJ254" s="237">
        <v>3</v>
      </c>
      <c r="AK254" s="237">
        <v>5</v>
      </c>
      <c r="AL254" s="237">
        <v>10</v>
      </c>
      <c r="AM254" s="238">
        <f t="shared" si="48"/>
        <v>22.5</v>
      </c>
      <c r="AN254" s="237">
        <v>17</v>
      </c>
      <c r="AO254" s="237">
        <v>3</v>
      </c>
      <c r="AP254" s="238">
        <f t="shared" si="49"/>
        <v>8</v>
      </c>
      <c r="AQ254" s="237">
        <v>6</v>
      </c>
      <c r="AR254" s="237">
        <v>5</v>
      </c>
      <c r="AS254" s="237">
        <v>3</v>
      </c>
      <c r="AT254" s="238">
        <f t="shared" si="50"/>
        <v>2.8000000000000003</v>
      </c>
      <c r="AU254" s="238">
        <f t="shared" si="51"/>
        <v>33.299999999999997</v>
      </c>
      <c r="AV254" s="238">
        <f t="shared" si="57"/>
        <v>68.55</v>
      </c>
    </row>
    <row r="255" spans="1:48" ht="15.75" x14ac:dyDescent="0.25">
      <c r="A255" s="237">
        <v>253</v>
      </c>
      <c r="B255" s="242" t="s">
        <v>2307</v>
      </c>
      <c r="C255" s="237">
        <v>4</v>
      </c>
      <c r="D255" s="237">
        <v>4</v>
      </c>
      <c r="E255" s="237">
        <v>4</v>
      </c>
      <c r="F255" s="237">
        <v>4</v>
      </c>
      <c r="G255" s="238">
        <f t="shared" si="44"/>
        <v>20</v>
      </c>
      <c r="H255" s="241">
        <v>4</v>
      </c>
      <c r="I255" s="241">
        <v>4</v>
      </c>
      <c r="J255" s="241">
        <v>4</v>
      </c>
      <c r="K255" s="241">
        <v>4</v>
      </c>
      <c r="L255" s="238">
        <f t="shared" si="52"/>
        <v>4</v>
      </c>
      <c r="M255" s="241">
        <v>5</v>
      </c>
      <c r="N255" s="241">
        <v>5</v>
      </c>
      <c r="O255" s="241">
        <v>5</v>
      </c>
      <c r="P255" s="241">
        <v>5</v>
      </c>
      <c r="Q255" s="238">
        <f t="shared" si="54"/>
        <v>5</v>
      </c>
      <c r="R255" s="237">
        <v>4</v>
      </c>
      <c r="S255" s="237">
        <v>3</v>
      </c>
      <c r="T255" s="237">
        <v>3</v>
      </c>
      <c r="U255" s="237">
        <v>3</v>
      </c>
      <c r="V255" s="238">
        <f t="shared" si="56"/>
        <v>3.25</v>
      </c>
      <c r="W255" s="237">
        <v>3</v>
      </c>
      <c r="X255" s="237">
        <v>4</v>
      </c>
      <c r="Y255" s="237">
        <v>3</v>
      </c>
      <c r="Z255" s="237">
        <v>5</v>
      </c>
      <c r="AA255" s="238">
        <f t="shared" si="55"/>
        <v>3.75</v>
      </c>
      <c r="AB255" s="240">
        <v>3</v>
      </c>
      <c r="AC255" s="240">
        <v>4</v>
      </c>
      <c r="AD255" s="240">
        <v>5</v>
      </c>
      <c r="AE255" s="240">
        <v>4</v>
      </c>
      <c r="AF255" s="238">
        <f t="shared" si="45"/>
        <v>4</v>
      </c>
      <c r="AG255" s="238">
        <f t="shared" si="46"/>
        <v>4</v>
      </c>
      <c r="AH255" s="238">
        <f t="shared" si="47"/>
        <v>12</v>
      </c>
      <c r="AI255" s="237">
        <v>13</v>
      </c>
      <c r="AJ255" s="237">
        <v>4</v>
      </c>
      <c r="AK255" s="237">
        <v>6</v>
      </c>
      <c r="AL255" s="237">
        <v>7</v>
      </c>
      <c r="AM255" s="238">
        <f t="shared" si="48"/>
        <v>27</v>
      </c>
      <c r="AN255" s="237">
        <v>12</v>
      </c>
      <c r="AO255" s="237">
        <v>3</v>
      </c>
      <c r="AP255" s="238">
        <f t="shared" si="49"/>
        <v>6</v>
      </c>
      <c r="AQ255" s="237">
        <v>3</v>
      </c>
      <c r="AR255" s="237">
        <v>6</v>
      </c>
      <c r="AS255" s="237">
        <v>6</v>
      </c>
      <c r="AT255" s="238">
        <f t="shared" si="50"/>
        <v>3</v>
      </c>
      <c r="AU255" s="238">
        <f t="shared" si="51"/>
        <v>36</v>
      </c>
      <c r="AV255" s="238">
        <f t="shared" si="57"/>
        <v>68</v>
      </c>
    </row>
    <row r="256" spans="1:48" ht="15.75" x14ac:dyDescent="0.25">
      <c r="A256" s="237">
        <v>254</v>
      </c>
      <c r="B256" s="242" t="s">
        <v>2308</v>
      </c>
      <c r="C256" s="237">
        <v>5</v>
      </c>
      <c r="D256" s="237">
        <v>4</v>
      </c>
      <c r="E256" s="237">
        <v>4</v>
      </c>
      <c r="F256" s="237">
        <v>5</v>
      </c>
      <c r="G256" s="238">
        <f t="shared" si="44"/>
        <v>22.5</v>
      </c>
      <c r="H256" s="241">
        <v>5</v>
      </c>
      <c r="I256" s="240">
        <v>4</v>
      </c>
      <c r="J256" s="240">
        <v>4</v>
      </c>
      <c r="K256" s="240">
        <v>5</v>
      </c>
      <c r="L256" s="238">
        <f t="shared" si="52"/>
        <v>4.5</v>
      </c>
      <c r="M256" s="240">
        <v>5</v>
      </c>
      <c r="N256" s="240">
        <v>5</v>
      </c>
      <c r="O256" s="240">
        <v>5</v>
      </c>
      <c r="P256" s="240">
        <v>5</v>
      </c>
      <c r="Q256" s="238">
        <f t="shared" si="54"/>
        <v>5</v>
      </c>
      <c r="R256" s="240">
        <v>5</v>
      </c>
      <c r="S256" s="240">
        <v>4</v>
      </c>
      <c r="T256" s="240">
        <v>4</v>
      </c>
      <c r="U256" s="240">
        <v>5</v>
      </c>
      <c r="V256" s="238">
        <f t="shared" si="56"/>
        <v>4.5</v>
      </c>
      <c r="W256" s="240">
        <v>5</v>
      </c>
      <c r="X256" s="240">
        <v>5</v>
      </c>
      <c r="Y256" s="240">
        <v>4</v>
      </c>
      <c r="Z256" s="240">
        <v>4</v>
      </c>
      <c r="AA256" s="238">
        <f t="shared" si="55"/>
        <v>4.5</v>
      </c>
      <c r="AB256" s="240">
        <v>5</v>
      </c>
      <c r="AC256" s="240">
        <v>5</v>
      </c>
      <c r="AD256" s="240">
        <v>5</v>
      </c>
      <c r="AE256" s="240">
        <v>5</v>
      </c>
      <c r="AF256" s="238">
        <f t="shared" si="45"/>
        <v>5</v>
      </c>
      <c r="AG256" s="238">
        <f t="shared" si="46"/>
        <v>4.7</v>
      </c>
      <c r="AH256" s="238">
        <f t="shared" si="47"/>
        <v>14.100000000000001</v>
      </c>
      <c r="AI256" s="237">
        <v>11</v>
      </c>
      <c r="AJ256" s="237">
        <v>2</v>
      </c>
      <c r="AK256" s="237">
        <v>5</v>
      </c>
      <c r="AL256" s="237">
        <v>7</v>
      </c>
      <c r="AM256" s="238">
        <f t="shared" si="48"/>
        <v>22.5</v>
      </c>
      <c r="AN256" s="237">
        <v>8</v>
      </c>
      <c r="AO256" s="237">
        <v>5</v>
      </c>
      <c r="AP256" s="238">
        <f t="shared" si="49"/>
        <v>5.2</v>
      </c>
      <c r="AQ256" s="237">
        <v>6</v>
      </c>
      <c r="AR256" s="237">
        <v>6</v>
      </c>
      <c r="AS256" s="237">
        <v>6</v>
      </c>
      <c r="AT256" s="238">
        <f t="shared" si="50"/>
        <v>3.6</v>
      </c>
      <c r="AU256" s="238">
        <f t="shared" si="51"/>
        <v>31.3</v>
      </c>
      <c r="AV256" s="238">
        <f t="shared" si="57"/>
        <v>67.900000000000006</v>
      </c>
    </row>
    <row r="257" spans="1:48" ht="15.75" x14ac:dyDescent="0.25">
      <c r="A257" s="237">
        <v>255</v>
      </c>
      <c r="B257" s="242" t="s">
        <v>2309</v>
      </c>
      <c r="C257" s="237">
        <v>4</v>
      </c>
      <c r="D257" s="237">
        <v>5</v>
      </c>
      <c r="E257" s="237">
        <v>5</v>
      </c>
      <c r="F257" s="237">
        <v>5</v>
      </c>
      <c r="G257" s="238">
        <f t="shared" si="44"/>
        <v>23.75</v>
      </c>
      <c r="H257" s="241">
        <v>3</v>
      </c>
      <c r="I257" s="241">
        <v>4</v>
      </c>
      <c r="J257" s="241">
        <v>4</v>
      </c>
      <c r="K257" s="241">
        <v>5</v>
      </c>
      <c r="L257" s="238">
        <f t="shared" si="52"/>
        <v>4</v>
      </c>
      <c r="M257" s="241">
        <v>4</v>
      </c>
      <c r="N257" s="241">
        <v>5</v>
      </c>
      <c r="O257" s="241">
        <v>5</v>
      </c>
      <c r="P257" s="241">
        <v>5</v>
      </c>
      <c r="Q257" s="238">
        <f t="shared" si="54"/>
        <v>4.75</v>
      </c>
      <c r="R257" s="237">
        <v>4</v>
      </c>
      <c r="S257" s="237">
        <v>5</v>
      </c>
      <c r="T257" s="237">
        <v>5</v>
      </c>
      <c r="U257" s="237">
        <v>5</v>
      </c>
      <c r="V257" s="238">
        <f t="shared" si="56"/>
        <v>4.75</v>
      </c>
      <c r="W257" s="237">
        <v>3</v>
      </c>
      <c r="X257" s="237">
        <v>5</v>
      </c>
      <c r="Y257" s="237">
        <v>5</v>
      </c>
      <c r="Z257" s="237">
        <v>5</v>
      </c>
      <c r="AA257" s="238">
        <f t="shared" si="55"/>
        <v>4.5</v>
      </c>
      <c r="AB257" s="240">
        <v>3</v>
      </c>
      <c r="AC257" s="240">
        <v>5</v>
      </c>
      <c r="AD257" s="240">
        <v>5</v>
      </c>
      <c r="AE257" s="240">
        <v>5</v>
      </c>
      <c r="AF257" s="238">
        <f t="shared" si="45"/>
        <v>4.5</v>
      </c>
      <c r="AG257" s="238">
        <f t="shared" si="46"/>
        <v>4.5</v>
      </c>
      <c r="AH257" s="238">
        <f t="shared" si="47"/>
        <v>13.5</v>
      </c>
      <c r="AI257" s="237">
        <v>9</v>
      </c>
      <c r="AJ257" s="237">
        <v>2</v>
      </c>
      <c r="AK257" s="237">
        <v>5</v>
      </c>
      <c r="AL257" s="237">
        <v>6</v>
      </c>
      <c r="AM257" s="238">
        <f t="shared" si="48"/>
        <v>19.8</v>
      </c>
      <c r="AN257" s="237">
        <v>13</v>
      </c>
      <c r="AO257" s="237">
        <v>2</v>
      </c>
      <c r="AP257" s="238">
        <f t="shared" si="49"/>
        <v>6</v>
      </c>
      <c r="AQ257" s="237">
        <v>4</v>
      </c>
      <c r="AR257" s="237">
        <v>3</v>
      </c>
      <c r="AS257" s="237">
        <v>3</v>
      </c>
      <c r="AT257" s="238">
        <f t="shared" si="50"/>
        <v>2</v>
      </c>
      <c r="AU257" s="238">
        <f t="shared" si="51"/>
        <v>27.8</v>
      </c>
      <c r="AV257" s="238">
        <f t="shared" si="57"/>
        <v>65.05</v>
      </c>
    </row>
    <row r="258" spans="1:48" ht="15.75" x14ac:dyDescent="0.25">
      <c r="A258" s="237">
        <v>256</v>
      </c>
      <c r="B258" s="242" t="s">
        <v>2310</v>
      </c>
      <c r="C258" s="237">
        <v>5</v>
      </c>
      <c r="D258" s="237">
        <v>5</v>
      </c>
      <c r="E258" s="237">
        <v>4</v>
      </c>
      <c r="F258" s="237">
        <v>5</v>
      </c>
      <c r="G258" s="238">
        <f t="shared" si="44"/>
        <v>23.75</v>
      </c>
      <c r="H258" s="241">
        <v>5</v>
      </c>
      <c r="I258" s="241">
        <v>5</v>
      </c>
      <c r="J258" s="241">
        <v>5</v>
      </c>
      <c r="K258" s="241">
        <v>5</v>
      </c>
      <c r="L258" s="238">
        <f t="shared" si="52"/>
        <v>5</v>
      </c>
      <c r="M258" s="241">
        <v>5</v>
      </c>
      <c r="N258" s="241">
        <v>5</v>
      </c>
      <c r="O258" s="241">
        <v>4</v>
      </c>
      <c r="P258" s="241">
        <v>5</v>
      </c>
      <c r="Q258" s="238">
        <f t="shared" si="54"/>
        <v>4.75</v>
      </c>
      <c r="R258" s="237">
        <v>5</v>
      </c>
      <c r="S258" s="237">
        <v>5</v>
      </c>
      <c r="T258" s="237">
        <v>5</v>
      </c>
      <c r="U258" s="237">
        <v>5</v>
      </c>
      <c r="V258" s="238">
        <f t="shared" si="56"/>
        <v>5</v>
      </c>
      <c r="W258" s="237">
        <v>5</v>
      </c>
      <c r="X258" s="237">
        <v>4</v>
      </c>
      <c r="Y258" s="237">
        <v>4</v>
      </c>
      <c r="Z258" s="237">
        <v>5</v>
      </c>
      <c r="AA258" s="238">
        <f t="shared" si="55"/>
        <v>4.5</v>
      </c>
      <c r="AB258" s="240">
        <v>5</v>
      </c>
      <c r="AC258" s="240">
        <v>5</v>
      </c>
      <c r="AD258" s="240">
        <v>5</v>
      </c>
      <c r="AE258" s="240">
        <v>5</v>
      </c>
      <c r="AF258" s="238">
        <f t="shared" si="45"/>
        <v>5</v>
      </c>
      <c r="AG258" s="238">
        <f t="shared" si="46"/>
        <v>4.8499999999999996</v>
      </c>
      <c r="AH258" s="238">
        <f t="shared" si="47"/>
        <v>14.549999999999999</v>
      </c>
      <c r="AI258" s="237">
        <v>10</v>
      </c>
      <c r="AJ258" s="237">
        <v>2</v>
      </c>
      <c r="AK258" s="237">
        <v>8</v>
      </c>
      <c r="AL258" s="237">
        <v>2</v>
      </c>
      <c r="AM258" s="238">
        <f t="shared" si="48"/>
        <v>19.8</v>
      </c>
      <c r="AN258" s="237">
        <v>4</v>
      </c>
      <c r="AO258" s="237">
        <v>2</v>
      </c>
      <c r="AP258" s="238">
        <f t="shared" si="49"/>
        <v>2.4000000000000004</v>
      </c>
      <c r="AQ258" s="237">
        <v>3</v>
      </c>
      <c r="AR258" s="237">
        <v>4</v>
      </c>
      <c r="AS258" s="237">
        <v>6</v>
      </c>
      <c r="AT258" s="238">
        <f t="shared" si="50"/>
        <v>2.6</v>
      </c>
      <c r="AU258" s="238">
        <f t="shared" si="51"/>
        <v>24.800000000000004</v>
      </c>
      <c r="AV258" s="238">
        <f>(G258+AH258+AU258)</f>
        <v>63.1</v>
      </c>
    </row>
    <row r="259" spans="1:48" ht="15.75" x14ac:dyDescent="0.25">
      <c r="A259" s="237">
        <v>257</v>
      </c>
      <c r="B259" s="242" t="s">
        <v>2311</v>
      </c>
      <c r="C259" s="237">
        <v>5</v>
      </c>
      <c r="D259" s="237">
        <v>5</v>
      </c>
      <c r="E259" s="237">
        <v>5</v>
      </c>
      <c r="F259" s="237">
        <v>5</v>
      </c>
      <c r="G259" s="238">
        <f t="shared" ref="G259:G322" si="58">AVERAGE(C259:F259)*5</f>
        <v>25</v>
      </c>
      <c r="H259" s="239">
        <v>5</v>
      </c>
      <c r="I259" s="239">
        <v>5</v>
      </c>
      <c r="J259" s="239">
        <v>4</v>
      </c>
      <c r="K259" s="239">
        <v>5</v>
      </c>
      <c r="L259" s="238">
        <f t="shared" si="52"/>
        <v>4.75</v>
      </c>
      <c r="M259" s="239">
        <v>5</v>
      </c>
      <c r="N259" s="239">
        <v>5</v>
      </c>
      <c r="O259" s="239">
        <v>5</v>
      </c>
      <c r="P259" s="239">
        <v>5</v>
      </c>
      <c r="Q259" s="238">
        <f t="shared" si="54"/>
        <v>5</v>
      </c>
      <c r="R259" s="237">
        <v>5</v>
      </c>
      <c r="S259" s="237">
        <v>5</v>
      </c>
      <c r="T259" s="237">
        <v>5</v>
      </c>
      <c r="U259" s="237">
        <v>5</v>
      </c>
      <c r="V259" s="238">
        <f t="shared" si="56"/>
        <v>5</v>
      </c>
      <c r="W259" s="237">
        <v>5</v>
      </c>
      <c r="X259" s="237">
        <v>5</v>
      </c>
      <c r="Y259" s="237">
        <v>5</v>
      </c>
      <c r="Z259" s="237">
        <v>5</v>
      </c>
      <c r="AA259" s="238">
        <f t="shared" si="55"/>
        <v>5</v>
      </c>
      <c r="AB259" s="240">
        <v>5</v>
      </c>
      <c r="AC259" s="240">
        <v>5</v>
      </c>
      <c r="AD259" s="240">
        <v>5</v>
      </c>
      <c r="AE259" s="240">
        <v>5</v>
      </c>
      <c r="AF259" s="238">
        <f t="shared" ref="AF259:AF322" si="59">AVERAGE(AB259:AE259)</f>
        <v>5</v>
      </c>
      <c r="AG259" s="238">
        <f t="shared" ref="AG259:AG268" si="60">AVERAGE(V259,AA259,AF259,L259,Q259)</f>
        <v>4.95</v>
      </c>
      <c r="AH259" s="238">
        <f t="shared" ref="AH259:AH322" si="61">((L259+Q259+V259+AA259+AF259)/5)*3</f>
        <v>14.850000000000001</v>
      </c>
      <c r="AI259" s="237">
        <v>19</v>
      </c>
      <c r="AJ259" s="237">
        <v>5</v>
      </c>
      <c r="AK259" s="237">
        <v>11</v>
      </c>
      <c r="AL259" s="237">
        <v>12</v>
      </c>
      <c r="AM259" s="238">
        <f t="shared" ref="AM259:AM322" si="62">(AI259+AJ259+AK259+AL259)*0.9</f>
        <v>42.300000000000004</v>
      </c>
      <c r="AN259" s="237">
        <v>20</v>
      </c>
      <c r="AO259" s="237">
        <v>5</v>
      </c>
      <c r="AP259" s="238">
        <f t="shared" ref="AP259:AP322" si="63">(AN259+AO259)*0.4</f>
        <v>10</v>
      </c>
      <c r="AQ259" s="237">
        <v>7</v>
      </c>
      <c r="AR259" s="237">
        <v>6</v>
      </c>
      <c r="AS259" s="237">
        <v>7</v>
      </c>
      <c r="AT259" s="238">
        <f t="shared" ref="AT259:AT322" si="64">(AQ259+AR259+AS259)*0.2</f>
        <v>4</v>
      </c>
      <c r="AU259" s="238">
        <f>(AM259+AP259+AT259)</f>
        <v>56.300000000000004</v>
      </c>
      <c r="AV259" s="238">
        <f>SUM(G259+AH259+AU259)</f>
        <v>96.15</v>
      </c>
    </row>
    <row r="260" spans="1:48" ht="15.75" x14ac:dyDescent="0.25">
      <c r="A260" s="237">
        <v>258</v>
      </c>
      <c r="B260" s="242" t="s">
        <v>2312</v>
      </c>
      <c r="C260" s="237">
        <v>5</v>
      </c>
      <c r="D260" s="237">
        <v>5</v>
      </c>
      <c r="E260" s="237">
        <v>5</v>
      </c>
      <c r="F260" s="237">
        <v>5</v>
      </c>
      <c r="G260" s="238">
        <f t="shared" si="58"/>
        <v>25</v>
      </c>
      <c r="H260" s="239">
        <v>5</v>
      </c>
      <c r="I260" s="239">
        <v>5</v>
      </c>
      <c r="J260" s="239">
        <v>5</v>
      </c>
      <c r="K260" s="239">
        <v>5</v>
      </c>
      <c r="L260" s="238">
        <f t="shared" si="52"/>
        <v>5</v>
      </c>
      <c r="M260" s="239">
        <v>5</v>
      </c>
      <c r="N260" s="239">
        <v>5</v>
      </c>
      <c r="O260" s="239">
        <v>5</v>
      </c>
      <c r="P260" s="239">
        <v>5</v>
      </c>
      <c r="Q260" s="238">
        <f t="shared" si="54"/>
        <v>5</v>
      </c>
      <c r="R260" s="237">
        <v>5</v>
      </c>
      <c r="S260" s="237">
        <v>5</v>
      </c>
      <c r="T260" s="237">
        <v>5</v>
      </c>
      <c r="U260" s="237">
        <v>5</v>
      </c>
      <c r="V260" s="238">
        <f t="shared" si="56"/>
        <v>5</v>
      </c>
      <c r="W260" s="237">
        <v>5</v>
      </c>
      <c r="X260" s="237">
        <v>5</v>
      </c>
      <c r="Y260" s="237">
        <v>5</v>
      </c>
      <c r="Z260" s="237">
        <v>5</v>
      </c>
      <c r="AA260" s="238">
        <f t="shared" si="55"/>
        <v>5</v>
      </c>
      <c r="AB260" s="240">
        <v>5</v>
      </c>
      <c r="AC260" s="240">
        <v>5</v>
      </c>
      <c r="AD260" s="240">
        <v>5</v>
      </c>
      <c r="AE260" s="240">
        <v>5</v>
      </c>
      <c r="AF260" s="238">
        <f t="shared" si="59"/>
        <v>5</v>
      </c>
      <c r="AG260" s="238">
        <f t="shared" si="60"/>
        <v>5</v>
      </c>
      <c r="AH260" s="238">
        <f t="shared" si="61"/>
        <v>15</v>
      </c>
      <c r="AI260" s="237">
        <v>15</v>
      </c>
      <c r="AJ260" s="237">
        <v>5</v>
      </c>
      <c r="AK260" s="237">
        <v>12</v>
      </c>
      <c r="AL260" s="237">
        <v>12</v>
      </c>
      <c r="AM260" s="238">
        <f t="shared" si="62"/>
        <v>39.6</v>
      </c>
      <c r="AN260" s="237">
        <v>20</v>
      </c>
      <c r="AO260" s="237">
        <v>5</v>
      </c>
      <c r="AP260" s="238">
        <f t="shared" si="63"/>
        <v>10</v>
      </c>
      <c r="AQ260" s="237">
        <v>6</v>
      </c>
      <c r="AR260" s="237">
        <v>6</v>
      </c>
      <c r="AS260" s="237">
        <v>8</v>
      </c>
      <c r="AT260" s="238">
        <f t="shared" si="64"/>
        <v>4</v>
      </c>
      <c r="AU260" s="238">
        <f>(AM260+AP260+AT260)</f>
        <v>53.6</v>
      </c>
      <c r="AV260" s="238">
        <f>SUM(G260+AH260+AU260)</f>
        <v>93.6</v>
      </c>
    </row>
    <row r="261" spans="1:48" ht="15.75" x14ac:dyDescent="0.25">
      <c r="A261" s="237">
        <v>259</v>
      </c>
      <c r="B261" s="242" t="s">
        <v>2313</v>
      </c>
      <c r="C261" s="237">
        <v>5</v>
      </c>
      <c r="D261" s="237">
        <v>5</v>
      </c>
      <c r="E261" s="237">
        <v>5</v>
      </c>
      <c r="F261" s="237">
        <v>5</v>
      </c>
      <c r="G261" s="238">
        <f t="shared" si="58"/>
        <v>25</v>
      </c>
      <c r="H261" s="239">
        <v>5</v>
      </c>
      <c r="I261" s="239">
        <v>5</v>
      </c>
      <c r="J261" s="239">
        <v>5</v>
      </c>
      <c r="K261" s="239">
        <v>5</v>
      </c>
      <c r="L261" s="238">
        <f t="shared" si="52"/>
        <v>5</v>
      </c>
      <c r="M261" s="239">
        <v>5</v>
      </c>
      <c r="N261" s="239">
        <v>5</v>
      </c>
      <c r="O261" s="239">
        <v>5</v>
      </c>
      <c r="P261" s="239">
        <v>5</v>
      </c>
      <c r="Q261" s="238">
        <f t="shared" si="54"/>
        <v>5</v>
      </c>
      <c r="R261" s="237">
        <v>5</v>
      </c>
      <c r="S261" s="237">
        <v>5</v>
      </c>
      <c r="T261" s="237">
        <v>5</v>
      </c>
      <c r="U261" s="237">
        <v>5</v>
      </c>
      <c r="V261" s="238">
        <f t="shared" si="56"/>
        <v>5</v>
      </c>
      <c r="W261" s="237">
        <v>5</v>
      </c>
      <c r="X261" s="237">
        <v>5</v>
      </c>
      <c r="Y261" s="237">
        <v>5</v>
      </c>
      <c r="Z261" s="237">
        <v>5</v>
      </c>
      <c r="AA261" s="238">
        <f t="shared" si="55"/>
        <v>5</v>
      </c>
      <c r="AB261" s="240">
        <v>5</v>
      </c>
      <c r="AC261" s="240">
        <v>5</v>
      </c>
      <c r="AD261" s="240">
        <v>5</v>
      </c>
      <c r="AE261" s="240">
        <v>5</v>
      </c>
      <c r="AF261" s="238">
        <f t="shared" si="59"/>
        <v>5</v>
      </c>
      <c r="AG261" s="238">
        <f t="shared" si="60"/>
        <v>5</v>
      </c>
      <c r="AH261" s="238">
        <f t="shared" si="61"/>
        <v>15</v>
      </c>
      <c r="AI261" s="237">
        <v>18</v>
      </c>
      <c r="AJ261" s="237">
        <v>5</v>
      </c>
      <c r="AK261" s="237">
        <v>12</v>
      </c>
      <c r="AL261" s="237">
        <v>11</v>
      </c>
      <c r="AM261" s="238">
        <f t="shared" si="62"/>
        <v>41.4</v>
      </c>
      <c r="AN261" s="237">
        <v>15</v>
      </c>
      <c r="AO261" s="237">
        <v>5</v>
      </c>
      <c r="AP261" s="238">
        <f t="shared" si="63"/>
        <v>8</v>
      </c>
      <c r="AQ261" s="237">
        <v>6</v>
      </c>
      <c r="AR261" s="237">
        <v>7</v>
      </c>
      <c r="AS261" s="237">
        <v>7</v>
      </c>
      <c r="AT261" s="238">
        <f t="shared" si="64"/>
        <v>4</v>
      </c>
      <c r="AU261" s="238">
        <f>(AM261+AP261+AT261)</f>
        <v>53.4</v>
      </c>
      <c r="AV261" s="238">
        <f>SUM(G261+AH261+AU261)</f>
        <v>93.4</v>
      </c>
    </row>
    <row r="262" spans="1:48" ht="15.75" x14ac:dyDescent="0.25">
      <c r="A262" s="237">
        <v>260</v>
      </c>
      <c r="B262" s="242" t="s">
        <v>2314</v>
      </c>
      <c r="C262" s="237">
        <v>5</v>
      </c>
      <c r="D262" s="237">
        <v>5</v>
      </c>
      <c r="E262" s="237">
        <v>4</v>
      </c>
      <c r="F262" s="237">
        <v>4</v>
      </c>
      <c r="G262" s="238">
        <f t="shared" si="58"/>
        <v>22.5</v>
      </c>
      <c r="H262" s="239">
        <v>5</v>
      </c>
      <c r="I262" s="239">
        <v>5</v>
      </c>
      <c r="J262" s="239">
        <v>4</v>
      </c>
      <c r="K262" s="239">
        <v>5</v>
      </c>
      <c r="L262" s="238">
        <f t="shared" si="52"/>
        <v>4.75</v>
      </c>
      <c r="M262" s="239">
        <v>5</v>
      </c>
      <c r="N262" s="239">
        <v>5</v>
      </c>
      <c r="O262" s="239">
        <v>5</v>
      </c>
      <c r="P262" s="239">
        <v>5</v>
      </c>
      <c r="Q262" s="238">
        <f t="shared" si="54"/>
        <v>5</v>
      </c>
      <c r="R262" s="237">
        <v>5</v>
      </c>
      <c r="S262" s="237">
        <v>5</v>
      </c>
      <c r="T262" s="237">
        <v>4</v>
      </c>
      <c r="U262" s="237">
        <v>5</v>
      </c>
      <c r="V262" s="238">
        <f t="shared" si="56"/>
        <v>4.75</v>
      </c>
      <c r="W262" s="237">
        <v>5</v>
      </c>
      <c r="X262" s="237">
        <v>4</v>
      </c>
      <c r="Y262" s="237">
        <v>2</v>
      </c>
      <c r="Z262" s="237">
        <v>2</v>
      </c>
      <c r="AA262" s="238">
        <f t="shared" si="55"/>
        <v>3.25</v>
      </c>
      <c r="AB262" s="240">
        <v>5</v>
      </c>
      <c r="AC262" s="240">
        <v>5</v>
      </c>
      <c r="AD262" s="240">
        <v>5</v>
      </c>
      <c r="AE262" s="240">
        <v>5</v>
      </c>
      <c r="AF262" s="238">
        <f t="shared" si="59"/>
        <v>5</v>
      </c>
      <c r="AG262" s="238">
        <f t="shared" si="60"/>
        <v>4.55</v>
      </c>
      <c r="AH262" s="238">
        <f t="shared" si="61"/>
        <v>13.649999999999999</v>
      </c>
      <c r="AI262" s="237">
        <v>19</v>
      </c>
      <c r="AJ262" s="237">
        <v>5</v>
      </c>
      <c r="AK262" s="237">
        <v>12</v>
      </c>
      <c r="AL262" s="237">
        <v>12</v>
      </c>
      <c r="AM262" s="238">
        <f t="shared" si="62"/>
        <v>43.2</v>
      </c>
      <c r="AN262" s="237">
        <v>18</v>
      </c>
      <c r="AO262" s="237">
        <v>5</v>
      </c>
      <c r="AP262" s="238">
        <f t="shared" si="63"/>
        <v>9.2000000000000011</v>
      </c>
      <c r="AQ262" s="237">
        <v>8</v>
      </c>
      <c r="AR262" s="237">
        <v>6</v>
      </c>
      <c r="AS262" s="237">
        <v>8</v>
      </c>
      <c r="AT262" s="238">
        <f t="shared" si="64"/>
        <v>4.4000000000000004</v>
      </c>
      <c r="AU262" s="238">
        <f>(AM262+AP262+AT262)</f>
        <v>56.800000000000004</v>
      </c>
      <c r="AV262" s="238">
        <f>SUM(G262+AH262+AU262)</f>
        <v>92.95</v>
      </c>
    </row>
    <row r="263" spans="1:48" ht="15.75" x14ac:dyDescent="0.25">
      <c r="A263" s="237">
        <v>261</v>
      </c>
      <c r="B263" s="242" t="s">
        <v>2315</v>
      </c>
      <c r="C263" s="237">
        <v>5</v>
      </c>
      <c r="D263" s="237">
        <v>5</v>
      </c>
      <c r="E263" s="237">
        <v>5</v>
      </c>
      <c r="F263" s="237">
        <v>5</v>
      </c>
      <c r="G263" s="238">
        <f t="shared" si="58"/>
        <v>25</v>
      </c>
      <c r="H263" s="241">
        <v>5</v>
      </c>
      <c r="I263" s="241">
        <v>5</v>
      </c>
      <c r="J263" s="241">
        <v>5</v>
      </c>
      <c r="K263" s="241">
        <v>5</v>
      </c>
      <c r="L263" s="238">
        <f t="shared" si="52"/>
        <v>5</v>
      </c>
      <c r="M263" s="241">
        <v>5</v>
      </c>
      <c r="N263" s="241">
        <v>5</v>
      </c>
      <c r="O263" s="241">
        <v>5</v>
      </c>
      <c r="P263" s="241">
        <v>5</v>
      </c>
      <c r="Q263" s="238">
        <f t="shared" si="54"/>
        <v>5</v>
      </c>
      <c r="R263" s="237">
        <v>5</v>
      </c>
      <c r="S263" s="237">
        <v>5</v>
      </c>
      <c r="T263" s="237">
        <v>5</v>
      </c>
      <c r="U263" s="237">
        <v>5</v>
      </c>
      <c r="V263" s="238">
        <f t="shared" si="56"/>
        <v>5</v>
      </c>
      <c r="W263" s="237">
        <v>5</v>
      </c>
      <c r="X263" s="237">
        <v>5</v>
      </c>
      <c r="Y263" s="237">
        <v>5</v>
      </c>
      <c r="Z263" s="237">
        <v>5</v>
      </c>
      <c r="AA263" s="238">
        <f t="shared" si="55"/>
        <v>5</v>
      </c>
      <c r="AB263" s="240">
        <v>5</v>
      </c>
      <c r="AC263" s="240">
        <v>5</v>
      </c>
      <c r="AD263" s="240">
        <v>5</v>
      </c>
      <c r="AE263" s="240">
        <v>5</v>
      </c>
      <c r="AF263" s="238">
        <f t="shared" si="59"/>
        <v>5</v>
      </c>
      <c r="AG263" s="238">
        <f t="shared" si="60"/>
        <v>5</v>
      </c>
      <c r="AH263" s="238">
        <f t="shared" si="61"/>
        <v>15</v>
      </c>
      <c r="AI263" s="237">
        <v>15</v>
      </c>
      <c r="AJ263" s="237">
        <v>5</v>
      </c>
      <c r="AK263" s="237">
        <v>11</v>
      </c>
      <c r="AL263" s="237">
        <v>12</v>
      </c>
      <c r="AM263" s="238">
        <f t="shared" si="62"/>
        <v>38.700000000000003</v>
      </c>
      <c r="AN263" s="237">
        <v>19</v>
      </c>
      <c r="AO263" s="237">
        <v>5</v>
      </c>
      <c r="AP263" s="238">
        <f t="shared" si="63"/>
        <v>9.6000000000000014</v>
      </c>
      <c r="AQ263" s="237">
        <v>9</v>
      </c>
      <c r="AR263" s="237">
        <v>7</v>
      </c>
      <c r="AS263" s="237">
        <v>7</v>
      </c>
      <c r="AT263" s="238">
        <f t="shared" si="64"/>
        <v>4.6000000000000005</v>
      </c>
      <c r="AU263" s="238">
        <f>SUM(AM263,AP263,AT263)</f>
        <v>52.900000000000006</v>
      </c>
      <c r="AV263" s="238">
        <f>(G263+AH263+AU263)</f>
        <v>92.9</v>
      </c>
    </row>
    <row r="264" spans="1:48" ht="15.75" x14ac:dyDescent="0.25">
      <c r="A264" s="237">
        <v>262</v>
      </c>
      <c r="B264" s="242" t="s">
        <v>2316</v>
      </c>
      <c r="C264" s="237">
        <v>5</v>
      </c>
      <c r="D264" s="237">
        <v>5</v>
      </c>
      <c r="E264" s="237">
        <v>4</v>
      </c>
      <c r="F264" s="237">
        <v>5</v>
      </c>
      <c r="G264" s="238">
        <f t="shared" si="58"/>
        <v>23.75</v>
      </c>
      <c r="H264" s="241">
        <v>4</v>
      </c>
      <c r="I264" s="241">
        <v>5</v>
      </c>
      <c r="J264" s="241">
        <v>5</v>
      </c>
      <c r="K264" s="241">
        <v>5</v>
      </c>
      <c r="L264" s="238">
        <f t="shared" si="52"/>
        <v>4.75</v>
      </c>
      <c r="M264" s="241">
        <v>5</v>
      </c>
      <c r="N264" s="241">
        <v>5</v>
      </c>
      <c r="O264" s="241">
        <v>5</v>
      </c>
      <c r="P264" s="241">
        <v>5</v>
      </c>
      <c r="Q264" s="238">
        <f t="shared" si="54"/>
        <v>5</v>
      </c>
      <c r="R264" s="237">
        <v>5</v>
      </c>
      <c r="S264" s="237">
        <v>5</v>
      </c>
      <c r="T264" s="237">
        <v>5</v>
      </c>
      <c r="U264" s="237">
        <v>5</v>
      </c>
      <c r="V264" s="238">
        <f t="shared" si="56"/>
        <v>5</v>
      </c>
      <c r="W264" s="237">
        <v>5</v>
      </c>
      <c r="X264" s="237">
        <v>5</v>
      </c>
      <c r="Y264" s="237">
        <v>3</v>
      </c>
      <c r="Z264" s="237">
        <v>5</v>
      </c>
      <c r="AA264" s="238">
        <f t="shared" si="55"/>
        <v>4.5</v>
      </c>
      <c r="AB264" s="240">
        <v>5</v>
      </c>
      <c r="AC264" s="240">
        <v>5</v>
      </c>
      <c r="AD264" s="240">
        <v>5</v>
      </c>
      <c r="AE264" s="240">
        <v>5</v>
      </c>
      <c r="AF264" s="238">
        <f t="shared" si="59"/>
        <v>5</v>
      </c>
      <c r="AG264" s="238">
        <f t="shared" si="60"/>
        <v>4.8499999999999996</v>
      </c>
      <c r="AH264" s="238">
        <f t="shared" si="61"/>
        <v>14.549999999999999</v>
      </c>
      <c r="AI264" s="237">
        <v>16</v>
      </c>
      <c r="AJ264" s="237">
        <v>4</v>
      </c>
      <c r="AK264" s="237">
        <v>12</v>
      </c>
      <c r="AL264" s="237">
        <v>12</v>
      </c>
      <c r="AM264" s="238">
        <f t="shared" si="62"/>
        <v>39.6</v>
      </c>
      <c r="AN264" s="237">
        <v>20</v>
      </c>
      <c r="AO264" s="237">
        <v>5</v>
      </c>
      <c r="AP264" s="238">
        <f t="shared" si="63"/>
        <v>10</v>
      </c>
      <c r="AQ264" s="237">
        <v>9</v>
      </c>
      <c r="AR264" s="237">
        <v>7</v>
      </c>
      <c r="AS264" s="237">
        <v>8</v>
      </c>
      <c r="AT264" s="238">
        <f t="shared" si="64"/>
        <v>4.8000000000000007</v>
      </c>
      <c r="AU264" s="238">
        <f>SUM(AM264,AP264,AT264)</f>
        <v>54.400000000000006</v>
      </c>
      <c r="AV264" s="238">
        <f>(G264+AH264+AU264)</f>
        <v>92.7</v>
      </c>
    </row>
    <row r="265" spans="1:48" ht="15.75" x14ac:dyDescent="0.25">
      <c r="A265" s="237">
        <v>263</v>
      </c>
      <c r="B265" s="242" t="s">
        <v>2317</v>
      </c>
      <c r="C265" s="237">
        <v>5</v>
      </c>
      <c r="D265" s="237">
        <v>5</v>
      </c>
      <c r="E265" s="237">
        <v>5</v>
      </c>
      <c r="F265" s="237">
        <v>5</v>
      </c>
      <c r="G265" s="238">
        <f t="shared" si="58"/>
        <v>25</v>
      </c>
      <c r="H265" s="241">
        <v>5</v>
      </c>
      <c r="I265" s="241">
        <v>5</v>
      </c>
      <c r="J265" s="241">
        <v>5</v>
      </c>
      <c r="K265" s="241">
        <v>5</v>
      </c>
      <c r="L265" s="238">
        <f t="shared" si="52"/>
        <v>5</v>
      </c>
      <c r="M265" s="241">
        <v>5</v>
      </c>
      <c r="N265" s="241">
        <v>5</v>
      </c>
      <c r="O265" s="241">
        <v>5</v>
      </c>
      <c r="P265" s="241">
        <v>5</v>
      </c>
      <c r="Q265" s="238">
        <f t="shared" si="54"/>
        <v>5</v>
      </c>
      <c r="R265" s="237">
        <v>5</v>
      </c>
      <c r="S265" s="237">
        <v>5</v>
      </c>
      <c r="T265" s="237">
        <v>5</v>
      </c>
      <c r="U265" s="237">
        <v>5</v>
      </c>
      <c r="V265" s="238">
        <f t="shared" si="56"/>
        <v>5</v>
      </c>
      <c r="W265" s="237">
        <v>5</v>
      </c>
      <c r="X265" s="237">
        <v>5</v>
      </c>
      <c r="Y265" s="237">
        <v>5</v>
      </c>
      <c r="Z265" s="237">
        <v>5</v>
      </c>
      <c r="AA265" s="238">
        <f t="shared" si="55"/>
        <v>5</v>
      </c>
      <c r="AB265" s="240">
        <v>5</v>
      </c>
      <c r="AC265" s="240">
        <v>5</v>
      </c>
      <c r="AD265" s="240">
        <v>5</v>
      </c>
      <c r="AE265" s="240">
        <v>5</v>
      </c>
      <c r="AF265" s="238">
        <f t="shared" si="59"/>
        <v>5</v>
      </c>
      <c r="AG265" s="238">
        <f t="shared" si="60"/>
        <v>5</v>
      </c>
      <c r="AH265" s="238">
        <f t="shared" si="61"/>
        <v>15</v>
      </c>
      <c r="AI265" s="237">
        <v>20</v>
      </c>
      <c r="AJ265" s="237">
        <v>5</v>
      </c>
      <c r="AK265" s="237">
        <v>11</v>
      </c>
      <c r="AL265" s="237">
        <v>10</v>
      </c>
      <c r="AM265" s="238">
        <f t="shared" si="62"/>
        <v>41.4</v>
      </c>
      <c r="AN265" s="237">
        <v>13</v>
      </c>
      <c r="AO265" s="237">
        <v>5</v>
      </c>
      <c r="AP265" s="238">
        <f t="shared" si="63"/>
        <v>7.2</v>
      </c>
      <c r="AQ265" s="237">
        <v>6</v>
      </c>
      <c r="AR265" s="237">
        <v>7</v>
      </c>
      <c r="AS265" s="237">
        <v>7</v>
      </c>
      <c r="AT265" s="238">
        <f t="shared" si="64"/>
        <v>4</v>
      </c>
      <c r="AU265" s="238">
        <f>SUM(AM265,AP265,AT265)</f>
        <v>52.6</v>
      </c>
      <c r="AV265" s="238">
        <f>(G265+AH265+AU265)</f>
        <v>92.6</v>
      </c>
    </row>
    <row r="266" spans="1:48" ht="15.75" x14ac:dyDescent="0.25">
      <c r="A266" s="237">
        <v>264</v>
      </c>
      <c r="B266" s="242" t="s">
        <v>2318</v>
      </c>
      <c r="C266" s="237">
        <v>5</v>
      </c>
      <c r="D266" s="237">
        <v>5</v>
      </c>
      <c r="E266" s="237">
        <v>5</v>
      </c>
      <c r="F266" s="237">
        <v>5</v>
      </c>
      <c r="G266" s="238">
        <f t="shared" si="58"/>
        <v>25</v>
      </c>
      <c r="H266" s="241">
        <v>5</v>
      </c>
      <c r="I266" s="241">
        <v>5</v>
      </c>
      <c r="J266" s="241">
        <v>5</v>
      </c>
      <c r="K266" s="241">
        <v>5</v>
      </c>
      <c r="L266" s="238">
        <f t="shared" ref="L266:L329" si="65">AVERAGE(H266:K266)</f>
        <v>5</v>
      </c>
      <c r="M266" s="241">
        <v>5</v>
      </c>
      <c r="N266" s="241">
        <v>5</v>
      </c>
      <c r="O266" s="241">
        <v>5</v>
      </c>
      <c r="P266" s="241">
        <v>5</v>
      </c>
      <c r="Q266" s="238">
        <f t="shared" si="54"/>
        <v>5</v>
      </c>
      <c r="R266" s="237">
        <v>5</v>
      </c>
      <c r="S266" s="237">
        <v>5</v>
      </c>
      <c r="T266" s="237">
        <v>5</v>
      </c>
      <c r="U266" s="237">
        <v>5</v>
      </c>
      <c r="V266" s="238">
        <f t="shared" si="56"/>
        <v>5</v>
      </c>
      <c r="W266" s="237">
        <v>5</v>
      </c>
      <c r="X266" s="237">
        <v>5</v>
      </c>
      <c r="Y266" s="237">
        <v>5</v>
      </c>
      <c r="Z266" s="237">
        <v>5</v>
      </c>
      <c r="AA266" s="238">
        <f t="shared" si="55"/>
        <v>5</v>
      </c>
      <c r="AB266" s="240">
        <v>5</v>
      </c>
      <c r="AC266" s="240">
        <v>5</v>
      </c>
      <c r="AD266" s="240">
        <v>5</v>
      </c>
      <c r="AE266" s="240">
        <v>5</v>
      </c>
      <c r="AF266" s="238">
        <f t="shared" si="59"/>
        <v>5</v>
      </c>
      <c r="AG266" s="238">
        <f t="shared" si="60"/>
        <v>5</v>
      </c>
      <c r="AH266" s="238">
        <f t="shared" si="61"/>
        <v>15</v>
      </c>
      <c r="AI266" s="237">
        <v>16</v>
      </c>
      <c r="AJ266" s="237">
        <v>5</v>
      </c>
      <c r="AK266" s="237">
        <v>11</v>
      </c>
      <c r="AL266" s="237">
        <v>11</v>
      </c>
      <c r="AM266" s="238">
        <f t="shared" si="62"/>
        <v>38.700000000000003</v>
      </c>
      <c r="AN266" s="237">
        <v>18</v>
      </c>
      <c r="AO266" s="237">
        <v>5</v>
      </c>
      <c r="AP266" s="238">
        <f t="shared" si="63"/>
        <v>9.2000000000000011</v>
      </c>
      <c r="AQ266" s="237">
        <v>8</v>
      </c>
      <c r="AR266" s="237">
        <v>6</v>
      </c>
      <c r="AS266" s="237">
        <v>8</v>
      </c>
      <c r="AT266" s="238">
        <f t="shared" si="64"/>
        <v>4.4000000000000004</v>
      </c>
      <c r="AU266" s="238">
        <f>SUM(AM266,AP266,AT266)</f>
        <v>52.300000000000004</v>
      </c>
      <c r="AV266" s="238">
        <f>(G266+AH266+AU266)</f>
        <v>92.300000000000011</v>
      </c>
    </row>
    <row r="267" spans="1:48" ht="15.75" x14ac:dyDescent="0.25">
      <c r="A267" s="237">
        <v>265</v>
      </c>
      <c r="B267" s="242" t="s">
        <v>2319</v>
      </c>
      <c r="C267" s="237">
        <v>5</v>
      </c>
      <c r="D267" s="237">
        <v>5</v>
      </c>
      <c r="E267" s="237">
        <v>5</v>
      </c>
      <c r="F267" s="237">
        <v>5</v>
      </c>
      <c r="G267" s="238">
        <f t="shared" si="58"/>
        <v>25</v>
      </c>
      <c r="H267" s="239">
        <v>5</v>
      </c>
      <c r="I267" s="239">
        <v>5</v>
      </c>
      <c r="J267" s="239">
        <v>5</v>
      </c>
      <c r="K267" s="239">
        <v>5</v>
      </c>
      <c r="L267" s="238">
        <f t="shared" si="65"/>
        <v>5</v>
      </c>
      <c r="M267" s="239">
        <v>5</v>
      </c>
      <c r="N267" s="239">
        <v>5</v>
      </c>
      <c r="O267" s="239">
        <v>5</v>
      </c>
      <c r="P267" s="239">
        <v>5</v>
      </c>
      <c r="Q267" s="238">
        <f t="shared" si="54"/>
        <v>5</v>
      </c>
      <c r="R267" s="237">
        <v>5</v>
      </c>
      <c r="S267" s="237">
        <v>5</v>
      </c>
      <c r="T267" s="237">
        <v>5</v>
      </c>
      <c r="U267" s="237">
        <v>5</v>
      </c>
      <c r="V267" s="238">
        <f t="shared" si="56"/>
        <v>5</v>
      </c>
      <c r="W267" s="237">
        <v>5</v>
      </c>
      <c r="X267" s="237">
        <v>5</v>
      </c>
      <c r="Y267" s="237">
        <v>5</v>
      </c>
      <c r="Z267" s="237">
        <v>5</v>
      </c>
      <c r="AA267" s="238">
        <f t="shared" si="55"/>
        <v>5</v>
      </c>
      <c r="AB267" s="240">
        <v>5</v>
      </c>
      <c r="AC267" s="240">
        <v>5</v>
      </c>
      <c r="AD267" s="240">
        <v>5</v>
      </c>
      <c r="AE267" s="240">
        <v>5</v>
      </c>
      <c r="AF267" s="238">
        <f t="shared" si="59"/>
        <v>5</v>
      </c>
      <c r="AG267" s="238">
        <f t="shared" si="60"/>
        <v>5</v>
      </c>
      <c r="AH267" s="238">
        <f t="shared" si="61"/>
        <v>15</v>
      </c>
      <c r="AI267" s="237">
        <v>17</v>
      </c>
      <c r="AJ267" s="237">
        <v>4</v>
      </c>
      <c r="AK267" s="237">
        <v>11</v>
      </c>
      <c r="AL267" s="237">
        <v>11</v>
      </c>
      <c r="AM267" s="238">
        <f t="shared" si="62"/>
        <v>38.700000000000003</v>
      </c>
      <c r="AN267" s="237">
        <v>18</v>
      </c>
      <c r="AO267" s="237">
        <v>5</v>
      </c>
      <c r="AP267" s="238">
        <f t="shared" si="63"/>
        <v>9.2000000000000011</v>
      </c>
      <c r="AQ267" s="237">
        <v>8</v>
      </c>
      <c r="AR267" s="237">
        <v>8</v>
      </c>
      <c r="AS267" s="237">
        <v>6</v>
      </c>
      <c r="AT267" s="238">
        <f t="shared" si="64"/>
        <v>4.4000000000000004</v>
      </c>
      <c r="AU267" s="238">
        <f>(AM267+AP267+AT267)</f>
        <v>52.300000000000004</v>
      </c>
      <c r="AV267" s="238">
        <f>SUM(G267+AH267+AU267)</f>
        <v>92.300000000000011</v>
      </c>
    </row>
    <row r="268" spans="1:48" ht="15.75" x14ac:dyDescent="0.25">
      <c r="A268" s="237">
        <v>266</v>
      </c>
      <c r="B268" s="242" t="s">
        <v>2320</v>
      </c>
      <c r="C268" s="237">
        <v>5</v>
      </c>
      <c r="D268" s="237">
        <v>5</v>
      </c>
      <c r="E268" s="237">
        <v>5</v>
      </c>
      <c r="F268" s="237">
        <v>5</v>
      </c>
      <c r="G268" s="238">
        <f t="shared" si="58"/>
        <v>25</v>
      </c>
      <c r="H268" s="239">
        <v>5</v>
      </c>
      <c r="I268" s="239">
        <v>5</v>
      </c>
      <c r="J268" s="239">
        <v>5</v>
      </c>
      <c r="K268" s="239">
        <v>5</v>
      </c>
      <c r="L268" s="238">
        <f t="shared" si="65"/>
        <v>5</v>
      </c>
      <c r="M268" s="239">
        <v>5</v>
      </c>
      <c r="N268" s="239">
        <v>5</v>
      </c>
      <c r="O268" s="239">
        <v>5</v>
      </c>
      <c r="P268" s="239">
        <v>5</v>
      </c>
      <c r="Q268" s="238">
        <f t="shared" si="54"/>
        <v>5</v>
      </c>
      <c r="R268" s="237">
        <v>5</v>
      </c>
      <c r="S268" s="237">
        <v>5</v>
      </c>
      <c r="T268" s="237">
        <v>5</v>
      </c>
      <c r="U268" s="237">
        <v>5</v>
      </c>
      <c r="V268" s="238">
        <f t="shared" si="56"/>
        <v>5</v>
      </c>
      <c r="W268" s="237">
        <v>5</v>
      </c>
      <c r="X268" s="237">
        <v>5</v>
      </c>
      <c r="Y268" s="237">
        <v>5</v>
      </c>
      <c r="Z268" s="237">
        <v>5</v>
      </c>
      <c r="AA268" s="238">
        <f t="shared" si="55"/>
        <v>5</v>
      </c>
      <c r="AB268" s="240">
        <v>5</v>
      </c>
      <c r="AC268" s="240">
        <v>5</v>
      </c>
      <c r="AD268" s="240">
        <v>5</v>
      </c>
      <c r="AE268" s="240">
        <v>5</v>
      </c>
      <c r="AF268" s="238">
        <f t="shared" si="59"/>
        <v>5</v>
      </c>
      <c r="AG268" s="238">
        <f t="shared" si="60"/>
        <v>5</v>
      </c>
      <c r="AH268" s="238">
        <f t="shared" si="61"/>
        <v>15</v>
      </c>
      <c r="AI268" s="237">
        <v>15</v>
      </c>
      <c r="AJ268" s="237">
        <v>5</v>
      </c>
      <c r="AK268" s="237">
        <v>10</v>
      </c>
      <c r="AL268" s="237">
        <v>12</v>
      </c>
      <c r="AM268" s="238">
        <f t="shared" si="62"/>
        <v>37.800000000000004</v>
      </c>
      <c r="AN268" s="237">
        <v>20</v>
      </c>
      <c r="AO268" s="237">
        <v>5</v>
      </c>
      <c r="AP268" s="238">
        <f t="shared" si="63"/>
        <v>10</v>
      </c>
      <c r="AQ268" s="237">
        <v>7</v>
      </c>
      <c r="AR268" s="237">
        <v>7</v>
      </c>
      <c r="AS268" s="237">
        <v>8</v>
      </c>
      <c r="AT268" s="238">
        <f t="shared" si="64"/>
        <v>4.4000000000000004</v>
      </c>
      <c r="AU268" s="238">
        <f>(AM268+AP268+AT268)</f>
        <v>52.2</v>
      </c>
      <c r="AV268" s="238">
        <f>SUM(G268+AH268+AU268)</f>
        <v>92.2</v>
      </c>
    </row>
    <row r="269" spans="1:48" ht="15.75" x14ac:dyDescent="0.25">
      <c r="A269" s="237">
        <v>267</v>
      </c>
      <c r="B269" s="242" t="s">
        <v>2321</v>
      </c>
      <c r="C269" s="237">
        <v>5</v>
      </c>
      <c r="D269" s="237">
        <v>4</v>
      </c>
      <c r="E269" s="237">
        <v>4</v>
      </c>
      <c r="F269" s="237">
        <v>5</v>
      </c>
      <c r="G269" s="238">
        <f t="shared" si="58"/>
        <v>22.5</v>
      </c>
      <c r="H269" s="241">
        <v>4</v>
      </c>
      <c r="I269" s="241">
        <v>4</v>
      </c>
      <c r="J269" s="241">
        <v>4</v>
      </c>
      <c r="K269" s="241">
        <v>5</v>
      </c>
      <c r="L269" s="238">
        <f t="shared" si="65"/>
        <v>4.25</v>
      </c>
      <c r="M269" s="241">
        <v>4</v>
      </c>
      <c r="N269" s="241">
        <v>3</v>
      </c>
      <c r="O269" s="241">
        <v>5</v>
      </c>
      <c r="P269" s="241">
        <v>5</v>
      </c>
      <c r="Q269" s="238">
        <f t="shared" si="54"/>
        <v>4.25</v>
      </c>
      <c r="R269" s="237">
        <v>5</v>
      </c>
      <c r="S269" s="237">
        <v>3</v>
      </c>
      <c r="T269" s="237">
        <v>2</v>
      </c>
      <c r="U269" s="237">
        <v>5</v>
      </c>
      <c r="V269" s="238">
        <f t="shared" si="56"/>
        <v>3.75</v>
      </c>
      <c r="W269" s="237">
        <v>5</v>
      </c>
      <c r="X269" s="237">
        <v>4</v>
      </c>
      <c r="Y269" s="237">
        <v>4</v>
      </c>
      <c r="Z269" s="237">
        <v>5</v>
      </c>
      <c r="AA269" s="238">
        <f t="shared" si="55"/>
        <v>4.5</v>
      </c>
      <c r="AB269" s="240">
        <v>5</v>
      </c>
      <c r="AC269" s="240">
        <v>5</v>
      </c>
      <c r="AD269" s="240">
        <v>4</v>
      </c>
      <c r="AE269" s="240">
        <v>5</v>
      </c>
      <c r="AF269" s="238">
        <f t="shared" si="59"/>
        <v>4.75</v>
      </c>
      <c r="AG269" s="238">
        <f>AVERAGE(L269,Q269,V269,AA269,AF269)</f>
        <v>4.3</v>
      </c>
      <c r="AH269" s="238">
        <f t="shared" si="61"/>
        <v>12.899999999999999</v>
      </c>
      <c r="AI269" s="237">
        <v>20</v>
      </c>
      <c r="AJ269" s="237">
        <v>5</v>
      </c>
      <c r="AK269" s="237">
        <v>11</v>
      </c>
      <c r="AL269" s="237">
        <v>12</v>
      </c>
      <c r="AM269" s="238">
        <f t="shared" si="62"/>
        <v>43.2</v>
      </c>
      <c r="AN269" s="237">
        <v>18</v>
      </c>
      <c r="AO269" s="237">
        <v>5</v>
      </c>
      <c r="AP269" s="238">
        <f t="shared" si="63"/>
        <v>9.2000000000000011</v>
      </c>
      <c r="AQ269" s="237">
        <v>8</v>
      </c>
      <c r="AR269" s="237">
        <v>6</v>
      </c>
      <c r="AS269" s="237">
        <v>8</v>
      </c>
      <c r="AT269" s="238">
        <f t="shared" si="64"/>
        <v>4.4000000000000004</v>
      </c>
      <c r="AU269" s="238">
        <f>SUM(AM269,AP269,AT269)</f>
        <v>56.800000000000004</v>
      </c>
      <c r="AV269" s="238">
        <f>(G269+AH269+AU269)</f>
        <v>92.2</v>
      </c>
    </row>
    <row r="270" spans="1:48" ht="15.75" x14ac:dyDescent="0.25">
      <c r="A270" s="237">
        <v>268</v>
      </c>
      <c r="B270" s="242" t="s">
        <v>2322</v>
      </c>
      <c r="C270" s="237">
        <v>5</v>
      </c>
      <c r="D270" s="237">
        <v>5</v>
      </c>
      <c r="E270" s="237">
        <v>5</v>
      </c>
      <c r="F270" s="237">
        <v>5</v>
      </c>
      <c r="G270" s="238">
        <f t="shared" si="58"/>
        <v>25</v>
      </c>
      <c r="H270" s="241">
        <v>5</v>
      </c>
      <c r="I270" s="241">
        <v>5</v>
      </c>
      <c r="J270" s="241">
        <v>5</v>
      </c>
      <c r="K270" s="241">
        <v>5</v>
      </c>
      <c r="L270" s="238">
        <f t="shared" si="65"/>
        <v>5</v>
      </c>
      <c r="M270" s="241">
        <v>5</v>
      </c>
      <c r="N270" s="241">
        <v>5</v>
      </c>
      <c r="O270" s="241">
        <v>5</v>
      </c>
      <c r="P270" s="241">
        <v>5</v>
      </c>
      <c r="Q270" s="238">
        <f t="shared" si="54"/>
        <v>5</v>
      </c>
      <c r="R270" s="237">
        <v>5</v>
      </c>
      <c r="S270" s="237">
        <v>5</v>
      </c>
      <c r="T270" s="237">
        <v>5</v>
      </c>
      <c r="U270" s="237">
        <v>5</v>
      </c>
      <c r="V270" s="238">
        <f t="shared" si="56"/>
        <v>5</v>
      </c>
      <c r="W270" s="237">
        <v>5</v>
      </c>
      <c r="X270" s="237">
        <v>5</v>
      </c>
      <c r="Y270" s="237">
        <v>5</v>
      </c>
      <c r="Z270" s="237">
        <v>5</v>
      </c>
      <c r="AA270" s="238">
        <f t="shared" si="55"/>
        <v>5</v>
      </c>
      <c r="AB270" s="240">
        <v>5</v>
      </c>
      <c r="AC270" s="240">
        <v>5</v>
      </c>
      <c r="AD270" s="240">
        <v>5</v>
      </c>
      <c r="AE270" s="240">
        <v>5</v>
      </c>
      <c r="AF270" s="238">
        <f t="shared" si="59"/>
        <v>5</v>
      </c>
      <c r="AG270" s="238">
        <f t="shared" ref="AG270:AG278" si="66">AVERAGE(V270,AA270,AF270,L270,Q270)</f>
        <v>5</v>
      </c>
      <c r="AH270" s="238">
        <f t="shared" si="61"/>
        <v>15</v>
      </c>
      <c r="AI270" s="237">
        <v>18</v>
      </c>
      <c r="AJ270" s="237">
        <v>4</v>
      </c>
      <c r="AK270" s="237">
        <v>10</v>
      </c>
      <c r="AL270" s="237">
        <v>11</v>
      </c>
      <c r="AM270" s="238">
        <f t="shared" si="62"/>
        <v>38.700000000000003</v>
      </c>
      <c r="AN270" s="237">
        <v>19</v>
      </c>
      <c r="AO270" s="237">
        <v>5</v>
      </c>
      <c r="AP270" s="238">
        <f t="shared" si="63"/>
        <v>9.6000000000000014</v>
      </c>
      <c r="AQ270" s="237">
        <v>6</v>
      </c>
      <c r="AR270" s="237">
        <v>6</v>
      </c>
      <c r="AS270" s="237">
        <v>7</v>
      </c>
      <c r="AT270" s="238">
        <f t="shared" si="64"/>
        <v>3.8000000000000003</v>
      </c>
      <c r="AU270" s="238">
        <f>SUM(AM270,AP270,AT270)</f>
        <v>52.1</v>
      </c>
      <c r="AV270" s="238">
        <f>(G270+AH270+AU270)</f>
        <v>92.1</v>
      </c>
    </row>
    <row r="271" spans="1:48" ht="15.75" x14ac:dyDescent="0.25">
      <c r="A271" s="237">
        <v>269</v>
      </c>
      <c r="B271" s="242" t="s">
        <v>2323</v>
      </c>
      <c r="C271" s="237">
        <v>5</v>
      </c>
      <c r="D271" s="237">
        <v>5</v>
      </c>
      <c r="E271" s="237">
        <v>5</v>
      </c>
      <c r="F271" s="237">
        <v>5</v>
      </c>
      <c r="G271" s="238">
        <f t="shared" si="58"/>
        <v>25</v>
      </c>
      <c r="H271" s="239">
        <v>5</v>
      </c>
      <c r="I271" s="239">
        <v>5</v>
      </c>
      <c r="J271" s="239">
        <v>5</v>
      </c>
      <c r="K271" s="239">
        <v>5</v>
      </c>
      <c r="L271" s="238">
        <f t="shared" si="65"/>
        <v>5</v>
      </c>
      <c r="M271" s="239">
        <v>5</v>
      </c>
      <c r="N271" s="239">
        <v>5</v>
      </c>
      <c r="O271" s="239">
        <v>5</v>
      </c>
      <c r="P271" s="239">
        <v>5</v>
      </c>
      <c r="Q271" s="238">
        <f t="shared" si="54"/>
        <v>5</v>
      </c>
      <c r="R271" s="237">
        <v>5</v>
      </c>
      <c r="S271" s="237">
        <v>5</v>
      </c>
      <c r="T271" s="237">
        <v>5</v>
      </c>
      <c r="U271" s="237">
        <v>5</v>
      </c>
      <c r="V271" s="238">
        <f t="shared" si="56"/>
        <v>5</v>
      </c>
      <c r="W271" s="237">
        <v>5</v>
      </c>
      <c r="X271" s="237">
        <v>5</v>
      </c>
      <c r="Y271" s="237">
        <v>5</v>
      </c>
      <c r="Z271" s="237">
        <v>5</v>
      </c>
      <c r="AA271" s="238">
        <f t="shared" si="55"/>
        <v>5</v>
      </c>
      <c r="AB271" s="240">
        <v>5</v>
      </c>
      <c r="AC271" s="240">
        <v>5</v>
      </c>
      <c r="AD271" s="240">
        <v>5</v>
      </c>
      <c r="AE271" s="240">
        <v>5</v>
      </c>
      <c r="AF271" s="238">
        <f t="shared" si="59"/>
        <v>5</v>
      </c>
      <c r="AG271" s="238">
        <f t="shared" si="66"/>
        <v>5</v>
      </c>
      <c r="AH271" s="238">
        <f t="shared" si="61"/>
        <v>15</v>
      </c>
      <c r="AI271" s="237">
        <v>19</v>
      </c>
      <c r="AJ271" s="237">
        <v>5</v>
      </c>
      <c r="AK271" s="237">
        <v>10</v>
      </c>
      <c r="AL271" s="237">
        <v>10</v>
      </c>
      <c r="AM271" s="238">
        <f t="shared" si="62"/>
        <v>39.6</v>
      </c>
      <c r="AN271" s="237">
        <v>17</v>
      </c>
      <c r="AO271" s="237">
        <v>5</v>
      </c>
      <c r="AP271" s="238">
        <f t="shared" si="63"/>
        <v>8.8000000000000007</v>
      </c>
      <c r="AQ271" s="237">
        <v>5</v>
      </c>
      <c r="AR271" s="237">
        <v>7</v>
      </c>
      <c r="AS271" s="237">
        <v>5</v>
      </c>
      <c r="AT271" s="238">
        <f t="shared" si="64"/>
        <v>3.4000000000000004</v>
      </c>
      <c r="AU271" s="238">
        <f>(AM271+AP271+AT271)</f>
        <v>51.800000000000004</v>
      </c>
      <c r="AV271" s="238">
        <f>SUM(G271+AH271+AU271)</f>
        <v>91.800000000000011</v>
      </c>
    </row>
    <row r="272" spans="1:48" ht="15.75" x14ac:dyDescent="0.25">
      <c r="A272" s="237">
        <v>270</v>
      </c>
      <c r="B272" s="242" t="s">
        <v>2324</v>
      </c>
      <c r="C272" s="237">
        <v>5</v>
      </c>
      <c r="D272" s="237">
        <v>5</v>
      </c>
      <c r="E272" s="237">
        <v>5</v>
      </c>
      <c r="F272" s="237">
        <v>5</v>
      </c>
      <c r="G272" s="238">
        <f t="shared" si="58"/>
        <v>25</v>
      </c>
      <c r="H272" s="239">
        <v>5</v>
      </c>
      <c r="I272" s="239">
        <v>5</v>
      </c>
      <c r="J272" s="239">
        <v>5</v>
      </c>
      <c r="K272" s="239">
        <v>5</v>
      </c>
      <c r="L272" s="238">
        <f t="shared" si="65"/>
        <v>5</v>
      </c>
      <c r="M272" s="239">
        <v>5</v>
      </c>
      <c r="N272" s="239">
        <v>5</v>
      </c>
      <c r="O272" s="239">
        <v>5</v>
      </c>
      <c r="P272" s="239">
        <v>5</v>
      </c>
      <c r="Q272" s="238">
        <f t="shared" si="54"/>
        <v>5</v>
      </c>
      <c r="R272" s="237">
        <v>5</v>
      </c>
      <c r="S272" s="237">
        <v>5</v>
      </c>
      <c r="T272" s="237">
        <v>5</v>
      </c>
      <c r="U272" s="237">
        <v>5</v>
      </c>
      <c r="V272" s="238">
        <f t="shared" si="56"/>
        <v>5</v>
      </c>
      <c r="W272" s="237">
        <v>5</v>
      </c>
      <c r="X272" s="237">
        <v>5</v>
      </c>
      <c r="Y272" s="237">
        <v>5</v>
      </c>
      <c r="Z272" s="237">
        <v>5</v>
      </c>
      <c r="AA272" s="238">
        <f t="shared" si="55"/>
        <v>5</v>
      </c>
      <c r="AB272" s="240">
        <v>5</v>
      </c>
      <c r="AC272" s="240">
        <v>5</v>
      </c>
      <c r="AD272" s="240">
        <v>5</v>
      </c>
      <c r="AE272" s="240">
        <v>5</v>
      </c>
      <c r="AF272" s="238">
        <f t="shared" si="59"/>
        <v>5</v>
      </c>
      <c r="AG272" s="238">
        <f t="shared" si="66"/>
        <v>5</v>
      </c>
      <c r="AH272" s="238">
        <f t="shared" si="61"/>
        <v>15</v>
      </c>
      <c r="AI272" s="237">
        <v>19</v>
      </c>
      <c r="AJ272" s="237">
        <v>5</v>
      </c>
      <c r="AK272" s="237">
        <v>8</v>
      </c>
      <c r="AL272" s="237">
        <v>11</v>
      </c>
      <c r="AM272" s="238">
        <f t="shared" si="62"/>
        <v>38.700000000000003</v>
      </c>
      <c r="AN272" s="237">
        <v>17</v>
      </c>
      <c r="AO272" s="237">
        <v>5</v>
      </c>
      <c r="AP272" s="238">
        <f t="shared" si="63"/>
        <v>8.8000000000000007</v>
      </c>
      <c r="AQ272" s="237">
        <v>6</v>
      </c>
      <c r="AR272" s="237">
        <v>5</v>
      </c>
      <c r="AS272" s="237">
        <v>8</v>
      </c>
      <c r="AT272" s="238">
        <f t="shared" si="64"/>
        <v>3.8000000000000003</v>
      </c>
      <c r="AU272" s="238">
        <f>(AM272+AP272+AT272)</f>
        <v>51.3</v>
      </c>
      <c r="AV272" s="238">
        <f>SUM(G272+AH272+AU272)</f>
        <v>91.3</v>
      </c>
    </row>
    <row r="273" spans="1:48" ht="15.75" x14ac:dyDescent="0.25">
      <c r="A273" s="237">
        <v>271</v>
      </c>
      <c r="B273" s="242" t="s">
        <v>2325</v>
      </c>
      <c r="C273" s="237">
        <v>5</v>
      </c>
      <c r="D273" s="237">
        <v>5</v>
      </c>
      <c r="E273" s="237">
        <v>5</v>
      </c>
      <c r="F273" s="237">
        <v>5</v>
      </c>
      <c r="G273" s="238">
        <f t="shared" si="58"/>
        <v>25</v>
      </c>
      <c r="H273" s="239">
        <v>5</v>
      </c>
      <c r="I273" s="239">
        <v>5</v>
      </c>
      <c r="J273" s="239">
        <v>5</v>
      </c>
      <c r="K273" s="239">
        <v>5</v>
      </c>
      <c r="L273" s="238">
        <f t="shared" si="65"/>
        <v>5</v>
      </c>
      <c r="M273" s="239">
        <v>5</v>
      </c>
      <c r="N273" s="239">
        <v>5</v>
      </c>
      <c r="O273" s="239">
        <v>5</v>
      </c>
      <c r="P273" s="239">
        <v>5</v>
      </c>
      <c r="Q273" s="238">
        <f t="shared" si="54"/>
        <v>5</v>
      </c>
      <c r="R273" s="237">
        <v>5</v>
      </c>
      <c r="S273" s="237">
        <v>5</v>
      </c>
      <c r="T273" s="237">
        <v>5</v>
      </c>
      <c r="U273" s="237">
        <v>5</v>
      </c>
      <c r="V273" s="238">
        <f t="shared" si="56"/>
        <v>5</v>
      </c>
      <c r="W273" s="237">
        <v>5</v>
      </c>
      <c r="X273" s="237">
        <v>5</v>
      </c>
      <c r="Y273" s="237">
        <v>5</v>
      </c>
      <c r="Z273" s="237">
        <v>5</v>
      </c>
      <c r="AA273" s="238">
        <f t="shared" si="55"/>
        <v>5</v>
      </c>
      <c r="AB273" s="240">
        <v>5</v>
      </c>
      <c r="AC273" s="240">
        <v>5</v>
      </c>
      <c r="AD273" s="240">
        <v>5</v>
      </c>
      <c r="AE273" s="240">
        <v>5</v>
      </c>
      <c r="AF273" s="238">
        <f t="shared" si="59"/>
        <v>5</v>
      </c>
      <c r="AG273" s="238">
        <f t="shared" si="66"/>
        <v>5</v>
      </c>
      <c r="AH273" s="238">
        <f t="shared" si="61"/>
        <v>15</v>
      </c>
      <c r="AI273" s="237">
        <v>18</v>
      </c>
      <c r="AJ273" s="237">
        <v>4</v>
      </c>
      <c r="AK273" s="237">
        <v>8</v>
      </c>
      <c r="AL273" s="237">
        <v>12</v>
      </c>
      <c r="AM273" s="238">
        <f t="shared" si="62"/>
        <v>37.800000000000004</v>
      </c>
      <c r="AN273" s="237">
        <v>20</v>
      </c>
      <c r="AO273" s="237">
        <v>3</v>
      </c>
      <c r="AP273" s="238">
        <f t="shared" si="63"/>
        <v>9.2000000000000011</v>
      </c>
      <c r="AQ273" s="237">
        <v>7</v>
      </c>
      <c r="AR273" s="237">
        <v>5</v>
      </c>
      <c r="AS273" s="237">
        <v>8</v>
      </c>
      <c r="AT273" s="238">
        <f t="shared" si="64"/>
        <v>4</v>
      </c>
      <c r="AU273" s="238">
        <f>(AM273+AP273+AT273)</f>
        <v>51.000000000000007</v>
      </c>
      <c r="AV273" s="238">
        <f>SUM(G273+AH273+AU273)</f>
        <v>91</v>
      </c>
    </row>
    <row r="274" spans="1:48" ht="15.75" x14ac:dyDescent="0.25">
      <c r="A274" s="237">
        <v>272</v>
      </c>
      <c r="B274" s="242" t="s">
        <v>2326</v>
      </c>
      <c r="C274" s="237">
        <v>5</v>
      </c>
      <c r="D274" s="237">
        <v>5</v>
      </c>
      <c r="E274" s="237">
        <v>5</v>
      </c>
      <c r="F274" s="237">
        <v>5</v>
      </c>
      <c r="G274" s="238">
        <f t="shared" si="58"/>
        <v>25</v>
      </c>
      <c r="H274" s="239">
        <v>5</v>
      </c>
      <c r="I274" s="239">
        <v>5</v>
      </c>
      <c r="J274" s="239">
        <v>5</v>
      </c>
      <c r="K274" s="239">
        <v>5</v>
      </c>
      <c r="L274" s="238">
        <f t="shared" si="65"/>
        <v>5</v>
      </c>
      <c r="M274" s="239">
        <v>5</v>
      </c>
      <c r="N274" s="239">
        <v>5</v>
      </c>
      <c r="O274" s="239">
        <v>5</v>
      </c>
      <c r="P274" s="239">
        <v>5</v>
      </c>
      <c r="Q274" s="238">
        <f t="shared" si="54"/>
        <v>5</v>
      </c>
      <c r="R274" s="237">
        <v>5</v>
      </c>
      <c r="S274" s="237">
        <v>5</v>
      </c>
      <c r="T274" s="237">
        <v>5</v>
      </c>
      <c r="U274" s="237">
        <v>5</v>
      </c>
      <c r="V274" s="238">
        <f t="shared" si="56"/>
        <v>5</v>
      </c>
      <c r="W274" s="237">
        <v>5</v>
      </c>
      <c r="X274" s="237">
        <v>5</v>
      </c>
      <c r="Y274" s="237">
        <v>5</v>
      </c>
      <c r="Z274" s="237">
        <v>5</v>
      </c>
      <c r="AA274" s="238">
        <f t="shared" si="55"/>
        <v>5</v>
      </c>
      <c r="AB274" s="240">
        <v>5</v>
      </c>
      <c r="AC274" s="240">
        <v>5</v>
      </c>
      <c r="AD274" s="240">
        <v>5</v>
      </c>
      <c r="AE274" s="240">
        <v>5</v>
      </c>
      <c r="AF274" s="238">
        <f t="shared" si="59"/>
        <v>5</v>
      </c>
      <c r="AG274" s="238">
        <f t="shared" si="66"/>
        <v>5</v>
      </c>
      <c r="AH274" s="238">
        <f t="shared" si="61"/>
        <v>15</v>
      </c>
      <c r="AI274" s="237">
        <v>14</v>
      </c>
      <c r="AJ274" s="237">
        <v>5</v>
      </c>
      <c r="AK274" s="237">
        <v>11</v>
      </c>
      <c r="AL274" s="237">
        <v>11</v>
      </c>
      <c r="AM274" s="238">
        <f t="shared" si="62"/>
        <v>36.9</v>
      </c>
      <c r="AN274" s="237">
        <v>20</v>
      </c>
      <c r="AO274" s="237">
        <v>4</v>
      </c>
      <c r="AP274" s="238">
        <f t="shared" si="63"/>
        <v>9.6000000000000014</v>
      </c>
      <c r="AQ274" s="237">
        <v>7</v>
      </c>
      <c r="AR274" s="237">
        <v>7</v>
      </c>
      <c r="AS274" s="237">
        <v>8</v>
      </c>
      <c r="AT274" s="238">
        <f t="shared" si="64"/>
        <v>4.4000000000000004</v>
      </c>
      <c r="AU274" s="238">
        <f>(AM274+AP274+AT274)</f>
        <v>50.9</v>
      </c>
      <c r="AV274" s="238">
        <f>SUM(G274+AH274+AU274)</f>
        <v>90.9</v>
      </c>
    </row>
    <row r="275" spans="1:48" ht="15.75" x14ac:dyDescent="0.25">
      <c r="A275" s="237">
        <v>273</v>
      </c>
      <c r="B275" s="242" t="s">
        <v>2327</v>
      </c>
      <c r="C275" s="237">
        <v>5</v>
      </c>
      <c r="D275" s="237">
        <v>5</v>
      </c>
      <c r="E275" s="237">
        <v>5</v>
      </c>
      <c r="F275" s="237">
        <v>5</v>
      </c>
      <c r="G275" s="238">
        <f t="shared" si="58"/>
        <v>25</v>
      </c>
      <c r="H275" s="241">
        <v>5</v>
      </c>
      <c r="I275" s="241">
        <v>5</v>
      </c>
      <c r="J275" s="241">
        <v>5</v>
      </c>
      <c r="K275" s="241">
        <v>5</v>
      </c>
      <c r="L275" s="238">
        <f t="shared" si="65"/>
        <v>5</v>
      </c>
      <c r="M275" s="241">
        <v>5</v>
      </c>
      <c r="N275" s="241">
        <v>5</v>
      </c>
      <c r="O275" s="241">
        <v>5</v>
      </c>
      <c r="P275" s="241">
        <v>5</v>
      </c>
      <c r="Q275" s="238">
        <f t="shared" si="54"/>
        <v>5</v>
      </c>
      <c r="R275" s="237">
        <v>5</v>
      </c>
      <c r="S275" s="237">
        <v>5</v>
      </c>
      <c r="T275" s="237">
        <v>5</v>
      </c>
      <c r="U275" s="237">
        <v>5</v>
      </c>
      <c r="V275" s="238">
        <f t="shared" si="56"/>
        <v>5</v>
      </c>
      <c r="W275" s="237">
        <v>5</v>
      </c>
      <c r="X275" s="237">
        <v>5</v>
      </c>
      <c r="Y275" s="237">
        <v>5</v>
      </c>
      <c r="Z275" s="237">
        <v>5</v>
      </c>
      <c r="AA275" s="238">
        <f t="shared" si="55"/>
        <v>5</v>
      </c>
      <c r="AB275" s="240">
        <v>5</v>
      </c>
      <c r="AC275" s="240">
        <v>5</v>
      </c>
      <c r="AD275" s="240">
        <v>5</v>
      </c>
      <c r="AE275" s="240">
        <v>5</v>
      </c>
      <c r="AF275" s="238">
        <f t="shared" si="59"/>
        <v>5</v>
      </c>
      <c r="AG275" s="238">
        <f t="shared" si="66"/>
        <v>5</v>
      </c>
      <c r="AH275" s="238">
        <f t="shared" si="61"/>
        <v>15</v>
      </c>
      <c r="AI275" s="237">
        <v>16</v>
      </c>
      <c r="AJ275" s="237">
        <v>5</v>
      </c>
      <c r="AK275" s="237">
        <v>11</v>
      </c>
      <c r="AL275" s="237">
        <v>10</v>
      </c>
      <c r="AM275" s="242">
        <f t="shared" si="62"/>
        <v>37.800000000000004</v>
      </c>
      <c r="AN275" s="237">
        <v>18</v>
      </c>
      <c r="AO275" s="237">
        <v>4</v>
      </c>
      <c r="AP275" s="238">
        <f t="shared" si="63"/>
        <v>8.8000000000000007</v>
      </c>
      <c r="AQ275" s="237">
        <v>7</v>
      </c>
      <c r="AR275" s="237">
        <v>7</v>
      </c>
      <c r="AS275" s="237">
        <v>6</v>
      </c>
      <c r="AT275" s="238">
        <f t="shared" si="64"/>
        <v>4</v>
      </c>
      <c r="AU275" s="238">
        <f>SUM(AM275,AP275,AT275)</f>
        <v>50.600000000000009</v>
      </c>
      <c r="AV275" s="238">
        <f>(G275+AH275+AU275)</f>
        <v>90.600000000000009</v>
      </c>
    </row>
    <row r="276" spans="1:48" ht="15.75" x14ac:dyDescent="0.25">
      <c r="A276" s="237">
        <v>274</v>
      </c>
      <c r="B276" s="242" t="s">
        <v>2328</v>
      </c>
      <c r="C276" s="237">
        <v>5</v>
      </c>
      <c r="D276" s="237">
        <v>5</v>
      </c>
      <c r="E276" s="237">
        <v>5</v>
      </c>
      <c r="F276" s="237">
        <v>5</v>
      </c>
      <c r="G276" s="238">
        <f t="shared" si="58"/>
        <v>25</v>
      </c>
      <c r="H276" s="241">
        <v>5</v>
      </c>
      <c r="I276" s="241">
        <v>5</v>
      </c>
      <c r="J276" s="241">
        <v>5</v>
      </c>
      <c r="K276" s="241">
        <v>5</v>
      </c>
      <c r="L276" s="238">
        <f t="shared" si="65"/>
        <v>5</v>
      </c>
      <c r="M276" s="241">
        <v>5</v>
      </c>
      <c r="N276" s="241">
        <v>5</v>
      </c>
      <c r="O276" s="241">
        <v>5</v>
      </c>
      <c r="P276" s="241">
        <v>5</v>
      </c>
      <c r="Q276" s="238">
        <f t="shared" si="54"/>
        <v>5</v>
      </c>
      <c r="R276" s="237">
        <v>5</v>
      </c>
      <c r="S276" s="237">
        <v>5</v>
      </c>
      <c r="T276" s="237">
        <v>5</v>
      </c>
      <c r="U276" s="237">
        <v>5</v>
      </c>
      <c r="V276" s="238">
        <f t="shared" si="56"/>
        <v>5</v>
      </c>
      <c r="W276" s="237">
        <v>5</v>
      </c>
      <c r="X276" s="237">
        <v>5</v>
      </c>
      <c r="Y276" s="237">
        <v>5</v>
      </c>
      <c r="Z276" s="237">
        <v>5</v>
      </c>
      <c r="AA276" s="238">
        <f t="shared" si="55"/>
        <v>5</v>
      </c>
      <c r="AB276" s="240">
        <v>5</v>
      </c>
      <c r="AC276" s="240">
        <v>5</v>
      </c>
      <c r="AD276" s="240">
        <v>5</v>
      </c>
      <c r="AE276" s="240">
        <v>5</v>
      </c>
      <c r="AF276" s="238">
        <f t="shared" si="59"/>
        <v>5</v>
      </c>
      <c r="AG276" s="238">
        <f t="shared" si="66"/>
        <v>5</v>
      </c>
      <c r="AH276" s="238">
        <f t="shared" si="61"/>
        <v>15</v>
      </c>
      <c r="AI276" s="237">
        <v>17</v>
      </c>
      <c r="AJ276" s="237">
        <v>5</v>
      </c>
      <c r="AK276" s="237">
        <v>10</v>
      </c>
      <c r="AL276" s="237">
        <v>11</v>
      </c>
      <c r="AM276" s="238">
        <f t="shared" si="62"/>
        <v>38.700000000000003</v>
      </c>
      <c r="AN276" s="237">
        <v>15</v>
      </c>
      <c r="AO276" s="237">
        <v>5</v>
      </c>
      <c r="AP276" s="238">
        <f t="shared" si="63"/>
        <v>8</v>
      </c>
      <c r="AQ276" s="237">
        <v>5</v>
      </c>
      <c r="AR276" s="237">
        <v>7</v>
      </c>
      <c r="AS276" s="237">
        <v>7</v>
      </c>
      <c r="AT276" s="238">
        <f t="shared" si="64"/>
        <v>3.8000000000000003</v>
      </c>
      <c r="AU276" s="238">
        <f>SUM(AM276,AP276,AT276)</f>
        <v>50.5</v>
      </c>
      <c r="AV276" s="238">
        <f>(G276+AH276+AU276)</f>
        <v>90.5</v>
      </c>
    </row>
    <row r="277" spans="1:48" ht="15.75" x14ac:dyDescent="0.25">
      <c r="A277" s="237">
        <v>275</v>
      </c>
      <c r="B277" s="242" t="s">
        <v>2329</v>
      </c>
      <c r="C277" s="237">
        <v>5</v>
      </c>
      <c r="D277" s="237">
        <v>5</v>
      </c>
      <c r="E277" s="237">
        <v>5</v>
      </c>
      <c r="F277" s="237">
        <v>5</v>
      </c>
      <c r="G277" s="238">
        <f t="shared" si="58"/>
        <v>25</v>
      </c>
      <c r="H277" s="241">
        <v>5</v>
      </c>
      <c r="I277" s="241">
        <v>5</v>
      </c>
      <c r="J277" s="241">
        <v>5</v>
      </c>
      <c r="K277" s="241">
        <v>5</v>
      </c>
      <c r="L277" s="238">
        <f t="shared" si="65"/>
        <v>5</v>
      </c>
      <c r="M277" s="241">
        <v>5</v>
      </c>
      <c r="N277" s="241">
        <v>5</v>
      </c>
      <c r="O277" s="241">
        <v>5</v>
      </c>
      <c r="P277" s="241">
        <v>5</v>
      </c>
      <c r="Q277" s="238">
        <f t="shared" si="54"/>
        <v>5</v>
      </c>
      <c r="R277" s="237">
        <v>5</v>
      </c>
      <c r="S277" s="237">
        <v>5</v>
      </c>
      <c r="T277" s="237">
        <v>5</v>
      </c>
      <c r="U277" s="237">
        <v>5</v>
      </c>
      <c r="V277" s="238">
        <f t="shared" si="56"/>
        <v>5</v>
      </c>
      <c r="W277" s="237">
        <v>5</v>
      </c>
      <c r="X277" s="237">
        <v>5</v>
      </c>
      <c r="Y277" s="237">
        <v>5</v>
      </c>
      <c r="Z277" s="237">
        <v>5</v>
      </c>
      <c r="AA277" s="238">
        <f t="shared" si="55"/>
        <v>5</v>
      </c>
      <c r="AB277" s="240">
        <v>5</v>
      </c>
      <c r="AC277" s="240">
        <v>5</v>
      </c>
      <c r="AD277" s="240">
        <v>5</v>
      </c>
      <c r="AE277" s="240">
        <v>5</v>
      </c>
      <c r="AF277" s="238">
        <f t="shared" si="59"/>
        <v>5</v>
      </c>
      <c r="AG277" s="238">
        <f t="shared" si="66"/>
        <v>5</v>
      </c>
      <c r="AH277" s="238">
        <f t="shared" si="61"/>
        <v>15</v>
      </c>
      <c r="AI277" s="237">
        <v>14</v>
      </c>
      <c r="AJ277" s="237">
        <v>5</v>
      </c>
      <c r="AK277" s="237">
        <v>12</v>
      </c>
      <c r="AL277" s="237">
        <v>10</v>
      </c>
      <c r="AM277" s="238">
        <f t="shared" si="62"/>
        <v>36.9</v>
      </c>
      <c r="AN277" s="237">
        <v>18</v>
      </c>
      <c r="AO277" s="237">
        <v>4</v>
      </c>
      <c r="AP277" s="238">
        <f t="shared" si="63"/>
        <v>8.8000000000000007</v>
      </c>
      <c r="AQ277" s="237">
        <v>8</v>
      </c>
      <c r="AR277" s="237">
        <v>7</v>
      </c>
      <c r="AS277" s="237">
        <v>8</v>
      </c>
      <c r="AT277" s="238">
        <f t="shared" si="64"/>
        <v>4.6000000000000005</v>
      </c>
      <c r="AU277" s="238">
        <f>SUM(AM277,AP277,AT277)</f>
        <v>50.300000000000004</v>
      </c>
      <c r="AV277" s="238">
        <f>(G277+AH277+AU277)</f>
        <v>90.300000000000011</v>
      </c>
    </row>
    <row r="278" spans="1:48" ht="15.75" x14ac:dyDescent="0.25">
      <c r="A278" s="237">
        <v>276</v>
      </c>
      <c r="B278" s="242" t="s">
        <v>2330</v>
      </c>
      <c r="C278" s="237">
        <v>5</v>
      </c>
      <c r="D278" s="237">
        <v>5</v>
      </c>
      <c r="E278" s="237">
        <v>5</v>
      </c>
      <c r="F278" s="237">
        <v>5</v>
      </c>
      <c r="G278" s="238">
        <f t="shared" si="58"/>
        <v>25</v>
      </c>
      <c r="H278" s="239">
        <v>5</v>
      </c>
      <c r="I278" s="239">
        <v>5</v>
      </c>
      <c r="J278" s="239">
        <v>5</v>
      </c>
      <c r="K278" s="239">
        <v>5</v>
      </c>
      <c r="L278" s="238">
        <f t="shared" si="65"/>
        <v>5</v>
      </c>
      <c r="M278" s="239">
        <v>5</v>
      </c>
      <c r="N278" s="239">
        <v>5</v>
      </c>
      <c r="O278" s="239">
        <v>5</v>
      </c>
      <c r="P278" s="239">
        <v>5</v>
      </c>
      <c r="Q278" s="238">
        <f t="shared" si="54"/>
        <v>5</v>
      </c>
      <c r="R278" s="237">
        <v>5</v>
      </c>
      <c r="S278" s="237">
        <v>5</v>
      </c>
      <c r="T278" s="237">
        <v>5</v>
      </c>
      <c r="U278" s="237">
        <v>5</v>
      </c>
      <c r="V278" s="238">
        <f t="shared" si="56"/>
        <v>5</v>
      </c>
      <c r="W278" s="237">
        <v>5</v>
      </c>
      <c r="X278" s="237">
        <v>5</v>
      </c>
      <c r="Y278" s="237">
        <v>5</v>
      </c>
      <c r="Z278" s="237">
        <v>5</v>
      </c>
      <c r="AA278" s="238">
        <f t="shared" si="55"/>
        <v>5</v>
      </c>
      <c r="AB278" s="240">
        <v>5</v>
      </c>
      <c r="AC278" s="240">
        <v>5</v>
      </c>
      <c r="AD278" s="240">
        <v>5</v>
      </c>
      <c r="AE278" s="240">
        <v>5</v>
      </c>
      <c r="AF278" s="238">
        <f t="shared" si="59"/>
        <v>5</v>
      </c>
      <c r="AG278" s="238">
        <f t="shared" si="66"/>
        <v>5</v>
      </c>
      <c r="AH278" s="238">
        <f t="shared" si="61"/>
        <v>15</v>
      </c>
      <c r="AI278" s="237">
        <v>15</v>
      </c>
      <c r="AJ278" s="237">
        <v>5</v>
      </c>
      <c r="AK278" s="237">
        <v>11</v>
      </c>
      <c r="AL278" s="237">
        <v>10</v>
      </c>
      <c r="AM278" s="238">
        <f t="shared" si="62"/>
        <v>36.9</v>
      </c>
      <c r="AN278" s="237">
        <v>19</v>
      </c>
      <c r="AO278" s="237">
        <v>5</v>
      </c>
      <c r="AP278" s="238">
        <f t="shared" si="63"/>
        <v>9.6000000000000014</v>
      </c>
      <c r="AQ278" s="237">
        <v>5</v>
      </c>
      <c r="AR278" s="237">
        <v>7</v>
      </c>
      <c r="AS278" s="237">
        <v>7</v>
      </c>
      <c r="AT278" s="238">
        <f t="shared" si="64"/>
        <v>3.8000000000000003</v>
      </c>
      <c r="AU278" s="238">
        <f>(AM278+AP278+AT278)</f>
        <v>50.3</v>
      </c>
      <c r="AV278" s="238">
        <f>SUM(G278+AH278+AU278)</f>
        <v>90.3</v>
      </c>
    </row>
    <row r="279" spans="1:48" ht="15.75" x14ac:dyDescent="0.25">
      <c r="A279" s="237">
        <v>277</v>
      </c>
      <c r="B279" s="242" t="s">
        <v>2331</v>
      </c>
      <c r="C279" s="237">
        <v>5</v>
      </c>
      <c r="D279" s="237">
        <v>5</v>
      </c>
      <c r="E279" s="237">
        <v>5</v>
      </c>
      <c r="F279" s="237">
        <v>5</v>
      </c>
      <c r="G279" s="238">
        <f t="shared" si="58"/>
        <v>25</v>
      </c>
      <c r="H279" s="241">
        <v>5</v>
      </c>
      <c r="I279" s="241">
        <v>5</v>
      </c>
      <c r="J279" s="241">
        <v>5</v>
      </c>
      <c r="K279" s="241">
        <v>5</v>
      </c>
      <c r="L279" s="238">
        <f t="shared" si="65"/>
        <v>5</v>
      </c>
      <c r="M279" s="241">
        <v>5</v>
      </c>
      <c r="N279" s="241">
        <v>5</v>
      </c>
      <c r="O279" s="241">
        <v>5</v>
      </c>
      <c r="P279" s="241">
        <v>5</v>
      </c>
      <c r="Q279" s="238">
        <f t="shared" si="54"/>
        <v>5</v>
      </c>
      <c r="R279" s="237">
        <v>5</v>
      </c>
      <c r="S279" s="237">
        <v>5</v>
      </c>
      <c r="T279" s="237">
        <v>5</v>
      </c>
      <c r="U279" s="237">
        <v>5</v>
      </c>
      <c r="V279" s="238">
        <f t="shared" si="56"/>
        <v>5</v>
      </c>
      <c r="W279" s="237">
        <v>5</v>
      </c>
      <c r="X279" s="237">
        <v>5</v>
      </c>
      <c r="Y279" s="237">
        <v>5</v>
      </c>
      <c r="Z279" s="237">
        <v>5</v>
      </c>
      <c r="AA279" s="238">
        <f t="shared" si="55"/>
        <v>5</v>
      </c>
      <c r="AB279" s="240">
        <v>5</v>
      </c>
      <c r="AC279" s="240">
        <v>5</v>
      </c>
      <c r="AD279" s="240">
        <v>5</v>
      </c>
      <c r="AE279" s="240">
        <v>5</v>
      </c>
      <c r="AF279" s="238">
        <f t="shared" si="59"/>
        <v>5</v>
      </c>
      <c r="AG279" s="238">
        <f>AVERAGE(L279,Q279,V279,AA279,AF279)</f>
        <v>5</v>
      </c>
      <c r="AH279" s="238">
        <f t="shared" si="61"/>
        <v>15</v>
      </c>
      <c r="AI279" s="237">
        <v>14</v>
      </c>
      <c r="AJ279" s="237">
        <v>5</v>
      </c>
      <c r="AK279" s="237">
        <v>11</v>
      </c>
      <c r="AL279" s="237">
        <v>11</v>
      </c>
      <c r="AM279" s="238">
        <f t="shared" si="62"/>
        <v>36.9</v>
      </c>
      <c r="AN279" s="237">
        <v>20</v>
      </c>
      <c r="AO279" s="237">
        <v>5</v>
      </c>
      <c r="AP279" s="238">
        <f t="shared" si="63"/>
        <v>10</v>
      </c>
      <c r="AQ279" s="237">
        <v>4</v>
      </c>
      <c r="AR279" s="237">
        <v>6</v>
      </c>
      <c r="AS279" s="237">
        <v>7</v>
      </c>
      <c r="AT279" s="238">
        <f t="shared" si="64"/>
        <v>3.4000000000000004</v>
      </c>
      <c r="AU279" s="238">
        <f>SUM(AM279,AP279,AT279)</f>
        <v>50.3</v>
      </c>
      <c r="AV279" s="238">
        <f>(G279+AH279+AU279)</f>
        <v>90.3</v>
      </c>
    </row>
    <row r="280" spans="1:48" ht="15.75" x14ac:dyDescent="0.25">
      <c r="A280" s="237">
        <v>278</v>
      </c>
      <c r="B280" s="242" t="s">
        <v>2332</v>
      </c>
      <c r="C280" s="237">
        <v>5</v>
      </c>
      <c r="D280" s="237">
        <v>5</v>
      </c>
      <c r="E280" s="237">
        <v>5</v>
      </c>
      <c r="F280" s="237">
        <v>5</v>
      </c>
      <c r="G280" s="238">
        <f t="shared" si="58"/>
        <v>25</v>
      </c>
      <c r="H280" s="241">
        <v>5</v>
      </c>
      <c r="I280" s="241">
        <v>5</v>
      </c>
      <c r="J280" s="241">
        <v>5</v>
      </c>
      <c r="K280" s="241">
        <v>5</v>
      </c>
      <c r="L280" s="238">
        <f t="shared" si="65"/>
        <v>5</v>
      </c>
      <c r="M280" s="241">
        <v>5</v>
      </c>
      <c r="N280" s="241">
        <v>5</v>
      </c>
      <c r="O280" s="241">
        <v>5</v>
      </c>
      <c r="P280" s="241">
        <v>5</v>
      </c>
      <c r="Q280" s="238">
        <f t="shared" si="54"/>
        <v>5</v>
      </c>
      <c r="R280" s="237">
        <v>5</v>
      </c>
      <c r="S280" s="237">
        <v>5</v>
      </c>
      <c r="T280" s="237">
        <v>5</v>
      </c>
      <c r="U280" s="237">
        <v>5</v>
      </c>
      <c r="V280" s="238">
        <f t="shared" si="56"/>
        <v>5</v>
      </c>
      <c r="W280" s="237">
        <v>5</v>
      </c>
      <c r="X280" s="237">
        <v>5</v>
      </c>
      <c r="Y280" s="237">
        <v>5</v>
      </c>
      <c r="Z280" s="237">
        <v>5</v>
      </c>
      <c r="AA280" s="238">
        <f t="shared" si="55"/>
        <v>5</v>
      </c>
      <c r="AB280" s="240">
        <v>5</v>
      </c>
      <c r="AC280" s="240">
        <v>5</v>
      </c>
      <c r="AD280" s="240">
        <v>5</v>
      </c>
      <c r="AE280" s="240">
        <v>5</v>
      </c>
      <c r="AF280" s="238">
        <f t="shared" si="59"/>
        <v>5</v>
      </c>
      <c r="AG280" s="238">
        <f t="shared" ref="AG280:AG293" si="67">AVERAGE(V280,AA280,AF280,L280,Q280)</f>
        <v>5</v>
      </c>
      <c r="AH280" s="238">
        <f t="shared" si="61"/>
        <v>15</v>
      </c>
      <c r="AI280" s="237">
        <v>17</v>
      </c>
      <c r="AJ280" s="237">
        <v>5</v>
      </c>
      <c r="AK280" s="237">
        <v>9</v>
      </c>
      <c r="AL280" s="237">
        <v>11</v>
      </c>
      <c r="AM280" s="238">
        <f t="shared" si="62"/>
        <v>37.800000000000004</v>
      </c>
      <c r="AN280" s="237">
        <v>16</v>
      </c>
      <c r="AO280" s="237">
        <v>5</v>
      </c>
      <c r="AP280" s="238">
        <f t="shared" si="63"/>
        <v>8.4</v>
      </c>
      <c r="AQ280" s="237">
        <v>9</v>
      </c>
      <c r="AR280" s="237">
        <v>5</v>
      </c>
      <c r="AS280" s="237">
        <v>6</v>
      </c>
      <c r="AT280" s="238">
        <f t="shared" si="64"/>
        <v>4</v>
      </c>
      <c r="AU280" s="238">
        <f>SUM(AM280,AP280,AT280)</f>
        <v>50.2</v>
      </c>
      <c r="AV280" s="238">
        <f>(G280+AH280+AU280)</f>
        <v>90.2</v>
      </c>
    </row>
    <row r="281" spans="1:48" ht="15.75" x14ac:dyDescent="0.25">
      <c r="A281" s="237">
        <v>279</v>
      </c>
      <c r="B281" s="242" t="s">
        <v>2333</v>
      </c>
      <c r="C281" s="237">
        <v>4</v>
      </c>
      <c r="D281" s="237">
        <v>5</v>
      </c>
      <c r="E281" s="237">
        <v>5</v>
      </c>
      <c r="F281" s="237">
        <v>5</v>
      </c>
      <c r="G281" s="238">
        <f t="shared" si="58"/>
        <v>23.75</v>
      </c>
      <c r="H281" s="241">
        <v>3</v>
      </c>
      <c r="I281" s="241">
        <v>5</v>
      </c>
      <c r="J281" s="241">
        <v>5</v>
      </c>
      <c r="K281" s="241">
        <v>5</v>
      </c>
      <c r="L281" s="238">
        <f t="shared" si="65"/>
        <v>4.5</v>
      </c>
      <c r="M281" s="241">
        <v>3</v>
      </c>
      <c r="N281" s="241">
        <v>4</v>
      </c>
      <c r="O281" s="241">
        <v>5</v>
      </c>
      <c r="P281" s="241">
        <v>5</v>
      </c>
      <c r="Q281" s="238">
        <f t="shared" si="54"/>
        <v>4.25</v>
      </c>
      <c r="R281" s="237">
        <v>3</v>
      </c>
      <c r="S281" s="237">
        <v>5</v>
      </c>
      <c r="T281" s="237">
        <v>5</v>
      </c>
      <c r="U281" s="237">
        <v>5</v>
      </c>
      <c r="V281" s="238">
        <f t="shared" si="56"/>
        <v>4.5</v>
      </c>
      <c r="W281" s="237">
        <v>4</v>
      </c>
      <c r="X281" s="237">
        <v>5</v>
      </c>
      <c r="Y281" s="237">
        <v>5</v>
      </c>
      <c r="Z281" s="237">
        <v>5</v>
      </c>
      <c r="AA281" s="238">
        <f t="shared" si="55"/>
        <v>4.75</v>
      </c>
      <c r="AB281" s="240">
        <v>5</v>
      </c>
      <c r="AC281" s="240">
        <v>5</v>
      </c>
      <c r="AD281" s="240">
        <v>5</v>
      </c>
      <c r="AE281" s="240">
        <v>5</v>
      </c>
      <c r="AF281" s="238">
        <f t="shared" si="59"/>
        <v>5</v>
      </c>
      <c r="AG281" s="238">
        <f t="shared" si="67"/>
        <v>4.5999999999999996</v>
      </c>
      <c r="AH281" s="238">
        <f t="shared" si="61"/>
        <v>13.799999999999999</v>
      </c>
      <c r="AI281" s="237">
        <v>15</v>
      </c>
      <c r="AJ281" s="237">
        <v>5</v>
      </c>
      <c r="AK281" s="237">
        <v>11</v>
      </c>
      <c r="AL281" s="237">
        <v>12</v>
      </c>
      <c r="AM281" s="238">
        <f t="shared" si="62"/>
        <v>38.700000000000003</v>
      </c>
      <c r="AN281" s="237">
        <v>19</v>
      </c>
      <c r="AO281" s="237">
        <v>5</v>
      </c>
      <c r="AP281" s="238">
        <f t="shared" si="63"/>
        <v>9.6000000000000014</v>
      </c>
      <c r="AQ281" s="237">
        <v>6</v>
      </c>
      <c r="AR281" s="237">
        <v>6</v>
      </c>
      <c r="AS281" s="237">
        <v>8</v>
      </c>
      <c r="AT281" s="238">
        <f t="shared" si="64"/>
        <v>4</v>
      </c>
      <c r="AU281" s="238">
        <f>SUM(AM281,AP281,AT281)</f>
        <v>52.300000000000004</v>
      </c>
      <c r="AV281" s="238">
        <f>(G281+AH281+AU281)</f>
        <v>89.85</v>
      </c>
    </row>
    <row r="282" spans="1:48" ht="15.75" x14ac:dyDescent="0.25">
      <c r="A282" s="237">
        <v>280</v>
      </c>
      <c r="B282" s="242" t="s">
        <v>2334</v>
      </c>
      <c r="C282" s="237">
        <v>5</v>
      </c>
      <c r="D282" s="237">
        <v>5</v>
      </c>
      <c r="E282" s="237">
        <v>5</v>
      </c>
      <c r="F282" s="237">
        <v>5</v>
      </c>
      <c r="G282" s="238">
        <f t="shared" si="58"/>
        <v>25</v>
      </c>
      <c r="H282" s="239">
        <v>5</v>
      </c>
      <c r="I282" s="239">
        <v>5</v>
      </c>
      <c r="J282" s="239">
        <v>5</v>
      </c>
      <c r="K282" s="239">
        <v>5</v>
      </c>
      <c r="L282" s="238">
        <f t="shared" si="65"/>
        <v>5</v>
      </c>
      <c r="M282" s="239">
        <v>5</v>
      </c>
      <c r="N282" s="239">
        <v>5</v>
      </c>
      <c r="O282" s="239">
        <v>5</v>
      </c>
      <c r="P282" s="239">
        <v>5</v>
      </c>
      <c r="Q282" s="238">
        <f t="shared" si="54"/>
        <v>5</v>
      </c>
      <c r="R282" s="237">
        <v>5</v>
      </c>
      <c r="S282" s="237">
        <v>5</v>
      </c>
      <c r="T282" s="237">
        <v>5</v>
      </c>
      <c r="U282" s="237">
        <v>5</v>
      </c>
      <c r="V282" s="238">
        <f t="shared" si="56"/>
        <v>5</v>
      </c>
      <c r="W282" s="237">
        <v>5</v>
      </c>
      <c r="X282" s="237">
        <v>5</v>
      </c>
      <c r="Y282" s="237">
        <v>5</v>
      </c>
      <c r="Z282" s="237">
        <v>5</v>
      </c>
      <c r="AA282" s="238">
        <f t="shared" si="55"/>
        <v>5</v>
      </c>
      <c r="AB282" s="240">
        <v>5</v>
      </c>
      <c r="AC282" s="240">
        <v>5</v>
      </c>
      <c r="AD282" s="240">
        <v>5</v>
      </c>
      <c r="AE282" s="240">
        <v>5</v>
      </c>
      <c r="AF282" s="238">
        <f t="shared" si="59"/>
        <v>5</v>
      </c>
      <c r="AG282" s="238">
        <f t="shared" si="67"/>
        <v>5</v>
      </c>
      <c r="AH282" s="238">
        <f t="shared" si="61"/>
        <v>15</v>
      </c>
      <c r="AI282" s="237">
        <v>18</v>
      </c>
      <c r="AJ282" s="237">
        <v>5</v>
      </c>
      <c r="AK282" s="237">
        <v>9</v>
      </c>
      <c r="AL282" s="237">
        <v>8</v>
      </c>
      <c r="AM282" s="238">
        <f t="shared" si="62"/>
        <v>36</v>
      </c>
      <c r="AN282" s="237">
        <v>19</v>
      </c>
      <c r="AO282" s="237">
        <v>5</v>
      </c>
      <c r="AP282" s="238">
        <f t="shared" si="63"/>
        <v>9.6000000000000014</v>
      </c>
      <c r="AQ282" s="237">
        <v>8</v>
      </c>
      <c r="AR282" s="237">
        <v>7</v>
      </c>
      <c r="AS282" s="237">
        <v>5</v>
      </c>
      <c r="AT282" s="238">
        <f t="shared" si="64"/>
        <v>4</v>
      </c>
      <c r="AU282" s="238">
        <f>(AM282+AP282+AT282)</f>
        <v>49.6</v>
      </c>
      <c r="AV282" s="238">
        <f>SUM(G282+AH282+AU282)</f>
        <v>89.6</v>
      </c>
    </row>
    <row r="283" spans="1:48" ht="15.75" x14ac:dyDescent="0.25">
      <c r="A283" s="237">
        <v>281</v>
      </c>
      <c r="B283" s="242" t="s">
        <v>2335</v>
      </c>
      <c r="C283" s="237">
        <v>5</v>
      </c>
      <c r="D283" s="237">
        <v>5</v>
      </c>
      <c r="E283" s="237">
        <v>5</v>
      </c>
      <c r="F283" s="237">
        <v>5</v>
      </c>
      <c r="G283" s="238">
        <f t="shared" si="58"/>
        <v>25</v>
      </c>
      <c r="H283" s="241">
        <v>5</v>
      </c>
      <c r="I283" s="241">
        <v>5</v>
      </c>
      <c r="J283" s="241">
        <v>5</v>
      </c>
      <c r="K283" s="241">
        <v>5</v>
      </c>
      <c r="L283" s="238">
        <f t="shared" si="65"/>
        <v>5</v>
      </c>
      <c r="M283" s="241">
        <v>5</v>
      </c>
      <c r="N283" s="241">
        <v>5</v>
      </c>
      <c r="O283" s="241">
        <v>5</v>
      </c>
      <c r="P283" s="241">
        <v>5</v>
      </c>
      <c r="Q283" s="238">
        <f t="shared" si="54"/>
        <v>5</v>
      </c>
      <c r="R283" s="237">
        <v>4</v>
      </c>
      <c r="S283" s="237">
        <v>4</v>
      </c>
      <c r="T283" s="237">
        <v>5</v>
      </c>
      <c r="U283" s="237">
        <v>5</v>
      </c>
      <c r="V283" s="238">
        <f t="shared" si="56"/>
        <v>4.5</v>
      </c>
      <c r="W283" s="237">
        <v>4</v>
      </c>
      <c r="X283" s="237">
        <v>4</v>
      </c>
      <c r="Y283" s="237">
        <v>5</v>
      </c>
      <c r="Z283" s="237">
        <v>5</v>
      </c>
      <c r="AA283" s="238">
        <f t="shared" si="55"/>
        <v>4.5</v>
      </c>
      <c r="AB283" s="240">
        <v>5</v>
      </c>
      <c r="AC283" s="240">
        <v>5</v>
      </c>
      <c r="AD283" s="240">
        <v>5</v>
      </c>
      <c r="AE283" s="240">
        <v>5</v>
      </c>
      <c r="AF283" s="238">
        <f t="shared" si="59"/>
        <v>5</v>
      </c>
      <c r="AG283" s="238">
        <f t="shared" si="67"/>
        <v>4.8</v>
      </c>
      <c r="AH283" s="238">
        <f t="shared" si="61"/>
        <v>14.399999999999999</v>
      </c>
      <c r="AI283" s="237">
        <v>19</v>
      </c>
      <c r="AJ283" s="237">
        <v>5</v>
      </c>
      <c r="AK283" s="237">
        <v>8</v>
      </c>
      <c r="AL283" s="237">
        <v>10</v>
      </c>
      <c r="AM283" s="238">
        <f t="shared" si="62"/>
        <v>37.800000000000004</v>
      </c>
      <c r="AN283" s="237">
        <v>17</v>
      </c>
      <c r="AO283" s="237">
        <v>5</v>
      </c>
      <c r="AP283" s="238">
        <f t="shared" si="63"/>
        <v>8.8000000000000007</v>
      </c>
      <c r="AQ283" s="237">
        <v>6</v>
      </c>
      <c r="AR283" s="237">
        <v>6</v>
      </c>
      <c r="AS283" s="237">
        <v>5</v>
      </c>
      <c r="AT283" s="238">
        <f t="shared" si="64"/>
        <v>3.4000000000000004</v>
      </c>
      <c r="AU283" s="238">
        <f>SUM(AM283,AP283,AT283)</f>
        <v>50.000000000000007</v>
      </c>
      <c r="AV283" s="238">
        <f>(G283+AH283+AU283)</f>
        <v>89.4</v>
      </c>
    </row>
    <row r="284" spans="1:48" ht="15.75" x14ac:dyDescent="0.25">
      <c r="A284" s="237">
        <v>282</v>
      </c>
      <c r="B284" s="242" t="s">
        <v>2336</v>
      </c>
      <c r="C284" s="237">
        <v>4</v>
      </c>
      <c r="D284" s="237">
        <v>4</v>
      </c>
      <c r="E284" s="237">
        <v>5</v>
      </c>
      <c r="F284" s="237">
        <v>5</v>
      </c>
      <c r="G284" s="238">
        <f t="shared" si="58"/>
        <v>22.5</v>
      </c>
      <c r="H284" s="239">
        <v>3</v>
      </c>
      <c r="I284" s="239">
        <v>3</v>
      </c>
      <c r="J284" s="239">
        <v>5</v>
      </c>
      <c r="K284" s="239">
        <v>5</v>
      </c>
      <c r="L284" s="238">
        <f t="shared" si="65"/>
        <v>4</v>
      </c>
      <c r="M284" s="239">
        <v>3</v>
      </c>
      <c r="N284" s="239">
        <v>4</v>
      </c>
      <c r="O284" s="239">
        <v>5</v>
      </c>
      <c r="P284" s="239">
        <v>5</v>
      </c>
      <c r="Q284" s="238">
        <f t="shared" si="54"/>
        <v>4.25</v>
      </c>
      <c r="R284" s="237">
        <v>4</v>
      </c>
      <c r="S284" s="237">
        <v>5</v>
      </c>
      <c r="T284" s="237">
        <v>5</v>
      </c>
      <c r="U284" s="237">
        <v>5</v>
      </c>
      <c r="V284" s="238">
        <f t="shared" si="56"/>
        <v>4.75</v>
      </c>
      <c r="W284" s="237">
        <v>4</v>
      </c>
      <c r="X284" s="237">
        <v>4</v>
      </c>
      <c r="Y284" s="237">
        <v>5</v>
      </c>
      <c r="Z284" s="237">
        <v>5</v>
      </c>
      <c r="AA284" s="238">
        <f t="shared" si="55"/>
        <v>4.5</v>
      </c>
      <c r="AB284" s="240">
        <v>3</v>
      </c>
      <c r="AC284" s="240">
        <v>4</v>
      </c>
      <c r="AD284" s="240">
        <v>5</v>
      </c>
      <c r="AE284" s="240">
        <v>5</v>
      </c>
      <c r="AF284" s="238">
        <f t="shared" si="59"/>
        <v>4.25</v>
      </c>
      <c r="AG284" s="238">
        <f t="shared" si="67"/>
        <v>4.3499999999999996</v>
      </c>
      <c r="AH284" s="238">
        <f t="shared" si="61"/>
        <v>13.049999999999999</v>
      </c>
      <c r="AI284" s="237">
        <v>18</v>
      </c>
      <c r="AJ284" s="237">
        <v>5</v>
      </c>
      <c r="AK284" s="237">
        <v>13</v>
      </c>
      <c r="AL284" s="237">
        <v>10</v>
      </c>
      <c r="AM284" s="238">
        <f t="shared" si="62"/>
        <v>41.4</v>
      </c>
      <c r="AN284" s="237">
        <v>18</v>
      </c>
      <c r="AO284" s="237">
        <v>4</v>
      </c>
      <c r="AP284" s="238">
        <f t="shared" si="63"/>
        <v>8.8000000000000007</v>
      </c>
      <c r="AQ284" s="237">
        <v>6</v>
      </c>
      <c r="AR284" s="237">
        <v>6</v>
      </c>
      <c r="AS284" s="237">
        <v>5</v>
      </c>
      <c r="AT284" s="238">
        <f t="shared" si="64"/>
        <v>3.4000000000000004</v>
      </c>
      <c r="AU284" s="238">
        <f>(AM284+AP284+AT284)</f>
        <v>53.6</v>
      </c>
      <c r="AV284" s="238">
        <f>SUM(G284+AH284+AU284)</f>
        <v>89.15</v>
      </c>
    </row>
    <row r="285" spans="1:48" ht="15.75" x14ac:dyDescent="0.25">
      <c r="A285" s="237">
        <v>283</v>
      </c>
      <c r="B285" s="242" t="s">
        <v>2337</v>
      </c>
      <c r="C285" s="237">
        <v>5</v>
      </c>
      <c r="D285" s="237">
        <v>5</v>
      </c>
      <c r="E285" s="237">
        <v>5</v>
      </c>
      <c r="F285" s="237">
        <v>5</v>
      </c>
      <c r="G285" s="238">
        <f t="shared" si="58"/>
        <v>25</v>
      </c>
      <c r="H285" s="241">
        <v>5</v>
      </c>
      <c r="I285" s="241">
        <v>5</v>
      </c>
      <c r="J285" s="241">
        <v>5</v>
      </c>
      <c r="K285" s="241">
        <v>5</v>
      </c>
      <c r="L285" s="238">
        <f t="shared" si="65"/>
        <v>5</v>
      </c>
      <c r="M285" s="241">
        <v>5</v>
      </c>
      <c r="N285" s="241">
        <v>5</v>
      </c>
      <c r="O285" s="241">
        <v>5</v>
      </c>
      <c r="P285" s="241">
        <v>5</v>
      </c>
      <c r="Q285" s="238">
        <f t="shared" si="54"/>
        <v>5</v>
      </c>
      <c r="R285" s="237">
        <v>5</v>
      </c>
      <c r="S285" s="237">
        <v>5</v>
      </c>
      <c r="T285" s="237">
        <v>5</v>
      </c>
      <c r="U285" s="237">
        <v>5</v>
      </c>
      <c r="V285" s="238">
        <f t="shared" si="56"/>
        <v>5</v>
      </c>
      <c r="W285" s="237">
        <v>5</v>
      </c>
      <c r="X285" s="237">
        <v>5</v>
      </c>
      <c r="Y285" s="237">
        <v>5</v>
      </c>
      <c r="Z285" s="237">
        <v>5</v>
      </c>
      <c r="AA285" s="238">
        <f t="shared" si="55"/>
        <v>5</v>
      </c>
      <c r="AB285" s="240">
        <v>5</v>
      </c>
      <c r="AC285" s="240">
        <v>5</v>
      </c>
      <c r="AD285" s="240">
        <v>5</v>
      </c>
      <c r="AE285" s="240">
        <v>5</v>
      </c>
      <c r="AF285" s="238">
        <f t="shared" si="59"/>
        <v>5</v>
      </c>
      <c r="AG285" s="238">
        <f t="shared" si="67"/>
        <v>5</v>
      </c>
      <c r="AH285" s="238">
        <f t="shared" si="61"/>
        <v>15</v>
      </c>
      <c r="AI285" s="237">
        <v>17</v>
      </c>
      <c r="AJ285" s="237">
        <v>5</v>
      </c>
      <c r="AK285" s="237">
        <v>9</v>
      </c>
      <c r="AL285" s="237">
        <v>11</v>
      </c>
      <c r="AM285" s="238">
        <f t="shared" si="62"/>
        <v>37.800000000000004</v>
      </c>
      <c r="AN285" s="237">
        <v>15</v>
      </c>
      <c r="AO285" s="237">
        <v>4</v>
      </c>
      <c r="AP285" s="238">
        <f t="shared" si="63"/>
        <v>7.6000000000000005</v>
      </c>
      <c r="AQ285" s="237">
        <v>6</v>
      </c>
      <c r="AR285" s="237">
        <v>5</v>
      </c>
      <c r="AS285" s="237">
        <v>7</v>
      </c>
      <c r="AT285" s="238">
        <f t="shared" si="64"/>
        <v>3.6</v>
      </c>
      <c r="AU285" s="238">
        <f>SUM(AM285,AP285,AT285)</f>
        <v>49.000000000000007</v>
      </c>
      <c r="AV285" s="238">
        <f>(G285+AH285+AU285)</f>
        <v>89</v>
      </c>
    </row>
    <row r="286" spans="1:48" ht="15.75" x14ac:dyDescent="0.25">
      <c r="A286" s="237">
        <v>284</v>
      </c>
      <c r="B286" s="242" t="s">
        <v>2338</v>
      </c>
      <c r="C286" s="237">
        <v>5</v>
      </c>
      <c r="D286" s="237">
        <v>5</v>
      </c>
      <c r="E286" s="237">
        <v>5</v>
      </c>
      <c r="F286" s="237">
        <v>5</v>
      </c>
      <c r="G286" s="238">
        <f t="shared" si="58"/>
        <v>25</v>
      </c>
      <c r="H286" s="239">
        <v>5</v>
      </c>
      <c r="I286" s="239">
        <v>5</v>
      </c>
      <c r="J286" s="239">
        <v>5</v>
      </c>
      <c r="K286" s="239">
        <v>5</v>
      </c>
      <c r="L286" s="238">
        <f t="shared" si="65"/>
        <v>5</v>
      </c>
      <c r="M286" s="239">
        <v>5</v>
      </c>
      <c r="N286" s="239">
        <v>3</v>
      </c>
      <c r="O286" s="239">
        <v>5</v>
      </c>
      <c r="P286" s="239">
        <v>5</v>
      </c>
      <c r="Q286" s="238">
        <f t="shared" si="54"/>
        <v>4.5</v>
      </c>
      <c r="R286" s="237">
        <v>5</v>
      </c>
      <c r="S286" s="237">
        <v>5</v>
      </c>
      <c r="T286" s="237">
        <v>5</v>
      </c>
      <c r="U286" s="237">
        <v>5</v>
      </c>
      <c r="V286" s="238">
        <f t="shared" si="56"/>
        <v>5</v>
      </c>
      <c r="W286" s="237">
        <v>5</v>
      </c>
      <c r="X286" s="237">
        <v>5</v>
      </c>
      <c r="Y286" s="237">
        <v>5</v>
      </c>
      <c r="Z286" s="237">
        <v>5</v>
      </c>
      <c r="AA286" s="238">
        <v>5</v>
      </c>
      <c r="AB286" s="240">
        <v>5</v>
      </c>
      <c r="AC286" s="240">
        <v>5</v>
      </c>
      <c r="AD286" s="240">
        <v>5</v>
      </c>
      <c r="AE286" s="240">
        <v>5</v>
      </c>
      <c r="AF286" s="238">
        <f t="shared" si="59"/>
        <v>5</v>
      </c>
      <c r="AG286" s="238">
        <f t="shared" si="67"/>
        <v>4.9000000000000004</v>
      </c>
      <c r="AH286" s="238">
        <f t="shared" si="61"/>
        <v>14.700000000000001</v>
      </c>
      <c r="AI286" s="237">
        <v>18</v>
      </c>
      <c r="AJ286" s="237">
        <v>4</v>
      </c>
      <c r="AK286" s="237">
        <v>10</v>
      </c>
      <c r="AL286" s="237">
        <v>9</v>
      </c>
      <c r="AM286" s="238">
        <f t="shared" si="62"/>
        <v>36.9</v>
      </c>
      <c r="AN286" s="237">
        <v>17</v>
      </c>
      <c r="AO286" s="237">
        <v>5</v>
      </c>
      <c r="AP286" s="238">
        <f t="shared" si="63"/>
        <v>8.8000000000000007</v>
      </c>
      <c r="AQ286" s="237">
        <v>4</v>
      </c>
      <c r="AR286" s="237">
        <v>7</v>
      </c>
      <c r="AS286" s="237">
        <v>7</v>
      </c>
      <c r="AT286" s="238">
        <f t="shared" si="64"/>
        <v>3.6</v>
      </c>
      <c r="AU286" s="238">
        <f>(AM286+AP286+AT286)</f>
        <v>49.300000000000004</v>
      </c>
      <c r="AV286" s="238">
        <f>SUM(G286+AH286+AU286)</f>
        <v>89</v>
      </c>
    </row>
    <row r="287" spans="1:48" ht="15.75" x14ac:dyDescent="0.25">
      <c r="A287" s="237">
        <v>285</v>
      </c>
      <c r="B287" s="242" t="s">
        <v>2339</v>
      </c>
      <c r="C287" s="237">
        <v>5</v>
      </c>
      <c r="D287" s="237">
        <v>5</v>
      </c>
      <c r="E287" s="237">
        <v>5</v>
      </c>
      <c r="F287" s="237">
        <v>5</v>
      </c>
      <c r="G287" s="238">
        <f t="shared" si="58"/>
        <v>25</v>
      </c>
      <c r="H287" s="241">
        <v>5</v>
      </c>
      <c r="I287" s="241">
        <v>5</v>
      </c>
      <c r="J287" s="241">
        <v>4</v>
      </c>
      <c r="K287" s="241">
        <v>5</v>
      </c>
      <c r="L287" s="238">
        <f t="shared" si="65"/>
        <v>4.75</v>
      </c>
      <c r="M287" s="241">
        <v>5</v>
      </c>
      <c r="N287" s="241">
        <v>5</v>
      </c>
      <c r="O287" s="241">
        <v>4</v>
      </c>
      <c r="P287" s="241">
        <v>4</v>
      </c>
      <c r="Q287" s="238">
        <f t="shared" si="54"/>
        <v>4.5</v>
      </c>
      <c r="R287" s="237">
        <v>5</v>
      </c>
      <c r="S287" s="237">
        <v>5</v>
      </c>
      <c r="T287" s="237">
        <v>5</v>
      </c>
      <c r="U287" s="237">
        <v>5</v>
      </c>
      <c r="V287" s="238">
        <f t="shared" si="56"/>
        <v>5</v>
      </c>
      <c r="W287" s="237">
        <v>5</v>
      </c>
      <c r="X287" s="237">
        <v>5</v>
      </c>
      <c r="Y287" s="237">
        <v>5</v>
      </c>
      <c r="Z287" s="237">
        <v>5</v>
      </c>
      <c r="AA287" s="238">
        <f t="shared" ref="AA287:AA350" si="68">AVERAGE(W287:Z287)</f>
        <v>5</v>
      </c>
      <c r="AB287" s="240">
        <v>5</v>
      </c>
      <c r="AC287" s="240">
        <v>5</v>
      </c>
      <c r="AD287" s="240">
        <v>5</v>
      </c>
      <c r="AE287" s="240">
        <v>5</v>
      </c>
      <c r="AF287" s="238">
        <f t="shared" si="59"/>
        <v>5</v>
      </c>
      <c r="AG287" s="238">
        <f t="shared" si="67"/>
        <v>4.8499999999999996</v>
      </c>
      <c r="AH287" s="238">
        <f t="shared" si="61"/>
        <v>14.549999999999999</v>
      </c>
      <c r="AI287" s="237">
        <v>19</v>
      </c>
      <c r="AJ287" s="237">
        <v>5</v>
      </c>
      <c r="AK287" s="237">
        <v>8</v>
      </c>
      <c r="AL287" s="237">
        <v>10</v>
      </c>
      <c r="AM287" s="238">
        <f t="shared" si="62"/>
        <v>37.800000000000004</v>
      </c>
      <c r="AN287" s="237">
        <v>16</v>
      </c>
      <c r="AO287" s="237">
        <v>4</v>
      </c>
      <c r="AP287" s="238">
        <f t="shared" si="63"/>
        <v>8</v>
      </c>
      <c r="AQ287" s="237">
        <v>4</v>
      </c>
      <c r="AR287" s="237">
        <v>6</v>
      </c>
      <c r="AS287" s="237">
        <v>8</v>
      </c>
      <c r="AT287" s="238">
        <f t="shared" si="64"/>
        <v>3.6</v>
      </c>
      <c r="AU287" s="238">
        <f>SUM(AM287,AP287,AT287)</f>
        <v>49.400000000000006</v>
      </c>
      <c r="AV287" s="238">
        <f>(G287+AH287+AU287)</f>
        <v>88.95</v>
      </c>
    </row>
    <row r="288" spans="1:48" ht="15.75" x14ac:dyDescent="0.25">
      <c r="A288" s="237">
        <v>286</v>
      </c>
      <c r="B288" s="242" t="s">
        <v>2340</v>
      </c>
      <c r="C288" s="237">
        <v>5</v>
      </c>
      <c r="D288" s="237">
        <v>5</v>
      </c>
      <c r="E288" s="237">
        <v>5</v>
      </c>
      <c r="F288" s="237">
        <v>5</v>
      </c>
      <c r="G288" s="238">
        <f t="shared" si="58"/>
        <v>25</v>
      </c>
      <c r="H288" s="241">
        <v>5</v>
      </c>
      <c r="I288" s="241">
        <v>5</v>
      </c>
      <c r="J288" s="241">
        <v>5</v>
      </c>
      <c r="K288" s="241">
        <v>5</v>
      </c>
      <c r="L288" s="238">
        <f t="shared" si="65"/>
        <v>5</v>
      </c>
      <c r="M288" s="241">
        <v>5</v>
      </c>
      <c r="N288" s="241">
        <v>5</v>
      </c>
      <c r="O288" s="241">
        <v>5</v>
      </c>
      <c r="P288" s="241">
        <v>5</v>
      </c>
      <c r="Q288" s="238">
        <f t="shared" si="54"/>
        <v>5</v>
      </c>
      <c r="R288" s="237">
        <v>5</v>
      </c>
      <c r="S288" s="237">
        <v>5</v>
      </c>
      <c r="T288" s="237">
        <v>5</v>
      </c>
      <c r="U288" s="237">
        <v>5</v>
      </c>
      <c r="V288" s="238">
        <f t="shared" si="56"/>
        <v>5</v>
      </c>
      <c r="W288" s="237">
        <v>5</v>
      </c>
      <c r="X288" s="237">
        <v>5</v>
      </c>
      <c r="Y288" s="237">
        <v>5</v>
      </c>
      <c r="Z288" s="237">
        <v>5</v>
      </c>
      <c r="AA288" s="238">
        <f t="shared" si="68"/>
        <v>5</v>
      </c>
      <c r="AB288" s="240">
        <v>5</v>
      </c>
      <c r="AC288" s="240">
        <v>5</v>
      </c>
      <c r="AD288" s="240">
        <v>5</v>
      </c>
      <c r="AE288" s="240">
        <v>5</v>
      </c>
      <c r="AF288" s="238">
        <f t="shared" si="59"/>
        <v>5</v>
      </c>
      <c r="AG288" s="238">
        <f t="shared" si="67"/>
        <v>5</v>
      </c>
      <c r="AH288" s="238">
        <f t="shared" si="61"/>
        <v>15</v>
      </c>
      <c r="AI288" s="237">
        <v>12</v>
      </c>
      <c r="AJ288" s="237">
        <v>5</v>
      </c>
      <c r="AK288" s="237">
        <v>13</v>
      </c>
      <c r="AL288" s="237">
        <v>10</v>
      </c>
      <c r="AM288" s="238">
        <f t="shared" si="62"/>
        <v>36</v>
      </c>
      <c r="AN288" s="237">
        <v>17</v>
      </c>
      <c r="AO288" s="237">
        <v>4</v>
      </c>
      <c r="AP288" s="238">
        <f t="shared" si="63"/>
        <v>8.4</v>
      </c>
      <c r="AQ288" s="237">
        <v>8</v>
      </c>
      <c r="AR288" s="237">
        <v>7</v>
      </c>
      <c r="AS288" s="237">
        <v>7</v>
      </c>
      <c r="AT288" s="238">
        <f t="shared" si="64"/>
        <v>4.4000000000000004</v>
      </c>
      <c r="AU288" s="238">
        <f>SUM(AM288,AP288,AT288)</f>
        <v>48.8</v>
      </c>
      <c r="AV288" s="238">
        <f>(G288+AH288+AU288)</f>
        <v>88.8</v>
      </c>
    </row>
    <row r="289" spans="1:48" ht="15.75" x14ac:dyDescent="0.25">
      <c r="A289" s="237">
        <v>287</v>
      </c>
      <c r="B289" s="242" t="s">
        <v>2341</v>
      </c>
      <c r="C289" s="237">
        <v>4</v>
      </c>
      <c r="D289" s="237">
        <v>5</v>
      </c>
      <c r="E289" s="237">
        <v>5</v>
      </c>
      <c r="F289" s="237">
        <v>5</v>
      </c>
      <c r="G289" s="238">
        <f t="shared" si="58"/>
        <v>23.75</v>
      </c>
      <c r="H289" s="241">
        <v>4</v>
      </c>
      <c r="I289" s="241">
        <v>4</v>
      </c>
      <c r="J289" s="241">
        <v>4</v>
      </c>
      <c r="K289" s="241">
        <v>5</v>
      </c>
      <c r="L289" s="238">
        <f t="shared" si="65"/>
        <v>4.25</v>
      </c>
      <c r="M289" s="241">
        <v>5</v>
      </c>
      <c r="N289" s="241">
        <v>5</v>
      </c>
      <c r="O289" s="241">
        <v>5</v>
      </c>
      <c r="P289" s="241">
        <v>5</v>
      </c>
      <c r="Q289" s="238">
        <f t="shared" si="54"/>
        <v>5</v>
      </c>
      <c r="R289" s="237">
        <v>4</v>
      </c>
      <c r="S289" s="237">
        <v>5</v>
      </c>
      <c r="T289" s="237">
        <v>5</v>
      </c>
      <c r="U289" s="237">
        <v>5</v>
      </c>
      <c r="V289" s="238">
        <f t="shared" si="56"/>
        <v>4.75</v>
      </c>
      <c r="W289" s="237">
        <v>4</v>
      </c>
      <c r="X289" s="237">
        <v>5</v>
      </c>
      <c r="Y289" s="237">
        <v>4</v>
      </c>
      <c r="Z289" s="237">
        <v>5</v>
      </c>
      <c r="AA289" s="238">
        <f t="shared" si="68"/>
        <v>4.5</v>
      </c>
      <c r="AB289" s="240">
        <v>4</v>
      </c>
      <c r="AC289" s="240">
        <v>5</v>
      </c>
      <c r="AD289" s="240">
        <v>5</v>
      </c>
      <c r="AE289" s="240">
        <v>5</v>
      </c>
      <c r="AF289" s="238">
        <f t="shared" si="59"/>
        <v>4.75</v>
      </c>
      <c r="AG289" s="238">
        <f t="shared" si="67"/>
        <v>4.6500000000000004</v>
      </c>
      <c r="AH289" s="238">
        <f t="shared" si="61"/>
        <v>13.950000000000001</v>
      </c>
      <c r="AI289" s="237">
        <v>15</v>
      </c>
      <c r="AJ289" s="237">
        <v>5</v>
      </c>
      <c r="AK289" s="237">
        <v>11</v>
      </c>
      <c r="AL289" s="237">
        <v>11</v>
      </c>
      <c r="AM289" s="238">
        <f t="shared" si="62"/>
        <v>37.800000000000004</v>
      </c>
      <c r="AN289" s="237">
        <v>18</v>
      </c>
      <c r="AO289" s="237">
        <v>4</v>
      </c>
      <c r="AP289" s="238">
        <f t="shared" si="63"/>
        <v>8.8000000000000007</v>
      </c>
      <c r="AQ289" s="237">
        <v>8</v>
      </c>
      <c r="AR289" s="237">
        <v>7</v>
      </c>
      <c r="AS289" s="237">
        <v>7</v>
      </c>
      <c r="AT289" s="238">
        <f t="shared" si="64"/>
        <v>4.4000000000000004</v>
      </c>
      <c r="AU289" s="238">
        <f>SUM(AM289,AP289,AT289)</f>
        <v>51.000000000000007</v>
      </c>
      <c r="AV289" s="238">
        <f>(G289+AH289+AU289)</f>
        <v>88.700000000000017</v>
      </c>
    </row>
    <row r="290" spans="1:48" ht="15.75" x14ac:dyDescent="0.25">
      <c r="A290" s="237">
        <v>288</v>
      </c>
      <c r="B290" s="242" t="s">
        <v>2342</v>
      </c>
      <c r="C290" s="237">
        <v>5</v>
      </c>
      <c r="D290" s="237">
        <v>5</v>
      </c>
      <c r="E290" s="237">
        <v>5</v>
      </c>
      <c r="F290" s="237">
        <v>5</v>
      </c>
      <c r="G290" s="238">
        <f t="shared" si="58"/>
        <v>25</v>
      </c>
      <c r="H290" s="241">
        <v>5</v>
      </c>
      <c r="I290" s="241">
        <v>5</v>
      </c>
      <c r="J290" s="241">
        <v>5</v>
      </c>
      <c r="K290" s="241">
        <v>5</v>
      </c>
      <c r="L290" s="238">
        <f t="shared" si="65"/>
        <v>5</v>
      </c>
      <c r="M290" s="241">
        <v>5</v>
      </c>
      <c r="N290" s="241">
        <v>5</v>
      </c>
      <c r="O290" s="241">
        <v>5</v>
      </c>
      <c r="P290" s="241">
        <v>5</v>
      </c>
      <c r="Q290" s="238">
        <f t="shared" si="54"/>
        <v>5</v>
      </c>
      <c r="R290" s="237">
        <v>5</v>
      </c>
      <c r="S290" s="237">
        <v>5</v>
      </c>
      <c r="T290" s="237">
        <v>5</v>
      </c>
      <c r="U290" s="237">
        <v>5</v>
      </c>
      <c r="V290" s="238">
        <f t="shared" si="56"/>
        <v>5</v>
      </c>
      <c r="W290" s="237">
        <v>5</v>
      </c>
      <c r="X290" s="237">
        <v>5</v>
      </c>
      <c r="Y290" s="237">
        <v>5</v>
      </c>
      <c r="Z290" s="237">
        <v>5</v>
      </c>
      <c r="AA290" s="238">
        <f t="shared" si="68"/>
        <v>5</v>
      </c>
      <c r="AB290" s="240">
        <v>5</v>
      </c>
      <c r="AC290" s="240">
        <v>5</v>
      </c>
      <c r="AD290" s="240">
        <v>5</v>
      </c>
      <c r="AE290" s="240">
        <v>5</v>
      </c>
      <c r="AF290" s="238">
        <f t="shared" si="59"/>
        <v>5</v>
      </c>
      <c r="AG290" s="238">
        <f t="shared" si="67"/>
        <v>5</v>
      </c>
      <c r="AH290" s="238">
        <f t="shared" si="61"/>
        <v>15</v>
      </c>
      <c r="AI290" s="237">
        <v>12</v>
      </c>
      <c r="AJ290" s="237">
        <v>5</v>
      </c>
      <c r="AK290" s="237">
        <v>13</v>
      </c>
      <c r="AL290" s="237">
        <v>10</v>
      </c>
      <c r="AM290" s="238">
        <f t="shared" si="62"/>
        <v>36</v>
      </c>
      <c r="AN290" s="237">
        <v>18</v>
      </c>
      <c r="AO290" s="237">
        <v>4</v>
      </c>
      <c r="AP290" s="238">
        <f t="shared" si="63"/>
        <v>8.8000000000000007</v>
      </c>
      <c r="AQ290" s="237">
        <v>7</v>
      </c>
      <c r="AR290" s="237">
        <v>5</v>
      </c>
      <c r="AS290" s="237">
        <v>7</v>
      </c>
      <c r="AT290" s="238">
        <f t="shared" si="64"/>
        <v>3.8000000000000003</v>
      </c>
      <c r="AU290" s="238">
        <f>SUM(AM290,AP290,AT290)</f>
        <v>48.599999999999994</v>
      </c>
      <c r="AV290" s="238">
        <f>(G290+AH290+AU290)</f>
        <v>88.6</v>
      </c>
    </row>
    <row r="291" spans="1:48" ht="15.75" x14ac:dyDescent="0.25">
      <c r="A291" s="237">
        <v>289</v>
      </c>
      <c r="B291" s="242" t="s">
        <v>2343</v>
      </c>
      <c r="C291" s="237">
        <v>5</v>
      </c>
      <c r="D291" s="237">
        <v>4</v>
      </c>
      <c r="E291" s="237">
        <v>3</v>
      </c>
      <c r="F291" s="237">
        <v>4</v>
      </c>
      <c r="G291" s="238">
        <f t="shared" si="58"/>
        <v>20</v>
      </c>
      <c r="H291" s="239">
        <v>5</v>
      </c>
      <c r="I291" s="239">
        <v>4</v>
      </c>
      <c r="J291" s="239">
        <v>3</v>
      </c>
      <c r="K291" s="239">
        <v>4</v>
      </c>
      <c r="L291" s="238">
        <f t="shared" si="65"/>
        <v>4</v>
      </c>
      <c r="M291" s="239">
        <v>5</v>
      </c>
      <c r="N291" s="239">
        <v>5</v>
      </c>
      <c r="O291" s="239">
        <v>5</v>
      </c>
      <c r="P291" s="239">
        <v>4</v>
      </c>
      <c r="Q291" s="238">
        <f t="shared" si="54"/>
        <v>4.75</v>
      </c>
      <c r="R291" s="237">
        <v>5</v>
      </c>
      <c r="S291" s="237">
        <v>4</v>
      </c>
      <c r="T291" s="237">
        <v>2</v>
      </c>
      <c r="U291" s="237">
        <v>5</v>
      </c>
      <c r="V291" s="238">
        <f t="shared" si="56"/>
        <v>4</v>
      </c>
      <c r="W291" s="237">
        <v>5</v>
      </c>
      <c r="X291" s="237">
        <v>3</v>
      </c>
      <c r="Y291" s="237">
        <v>3</v>
      </c>
      <c r="Z291" s="237">
        <v>3</v>
      </c>
      <c r="AA291" s="238">
        <f t="shared" si="68"/>
        <v>3.5</v>
      </c>
      <c r="AB291" s="240">
        <v>5</v>
      </c>
      <c r="AC291" s="240">
        <v>3</v>
      </c>
      <c r="AD291" s="240">
        <v>3</v>
      </c>
      <c r="AE291" s="240">
        <v>4</v>
      </c>
      <c r="AF291" s="238">
        <f t="shared" si="59"/>
        <v>3.75</v>
      </c>
      <c r="AG291" s="238">
        <f t="shared" si="67"/>
        <v>4</v>
      </c>
      <c r="AH291" s="238">
        <f t="shared" si="61"/>
        <v>12</v>
      </c>
      <c r="AI291" s="237">
        <v>19</v>
      </c>
      <c r="AJ291" s="237">
        <v>5</v>
      </c>
      <c r="AK291" s="237">
        <v>12</v>
      </c>
      <c r="AL291" s="237">
        <v>12</v>
      </c>
      <c r="AM291" s="238">
        <f t="shared" si="62"/>
        <v>43.2</v>
      </c>
      <c r="AN291" s="237">
        <v>17</v>
      </c>
      <c r="AO291" s="237">
        <v>5</v>
      </c>
      <c r="AP291" s="238">
        <f t="shared" si="63"/>
        <v>8.8000000000000007</v>
      </c>
      <c r="AQ291" s="237">
        <v>8</v>
      </c>
      <c r="AR291" s="237">
        <v>6</v>
      </c>
      <c r="AS291" s="237">
        <v>8</v>
      </c>
      <c r="AT291" s="238">
        <f t="shared" si="64"/>
        <v>4.4000000000000004</v>
      </c>
      <c r="AU291" s="238">
        <f>(AM291+AP291+AT291)</f>
        <v>56.4</v>
      </c>
      <c r="AV291" s="238">
        <f>SUM(G291+AH291+AU291)</f>
        <v>88.4</v>
      </c>
    </row>
    <row r="292" spans="1:48" ht="15.75" x14ac:dyDescent="0.25">
      <c r="A292" s="237">
        <v>290</v>
      </c>
      <c r="B292" s="242" t="s">
        <v>2344</v>
      </c>
      <c r="C292" s="237">
        <v>5</v>
      </c>
      <c r="D292" s="237">
        <v>5</v>
      </c>
      <c r="E292" s="237">
        <v>5</v>
      </c>
      <c r="F292" s="237">
        <v>5</v>
      </c>
      <c r="G292" s="238">
        <f t="shared" si="58"/>
        <v>25</v>
      </c>
      <c r="H292" s="239">
        <v>5</v>
      </c>
      <c r="I292" s="239">
        <v>5</v>
      </c>
      <c r="J292" s="239">
        <v>5</v>
      </c>
      <c r="K292" s="239">
        <v>5</v>
      </c>
      <c r="L292" s="238">
        <f t="shared" si="65"/>
        <v>5</v>
      </c>
      <c r="M292" s="239">
        <v>5</v>
      </c>
      <c r="N292" s="239">
        <v>5</v>
      </c>
      <c r="O292" s="239">
        <v>5</v>
      </c>
      <c r="P292" s="239">
        <v>5</v>
      </c>
      <c r="Q292" s="238">
        <f t="shared" si="54"/>
        <v>5</v>
      </c>
      <c r="R292" s="237">
        <v>5</v>
      </c>
      <c r="S292" s="237">
        <v>5</v>
      </c>
      <c r="T292" s="237">
        <v>5</v>
      </c>
      <c r="U292" s="237">
        <v>5</v>
      </c>
      <c r="V292" s="238">
        <f t="shared" si="56"/>
        <v>5</v>
      </c>
      <c r="W292" s="237">
        <v>5</v>
      </c>
      <c r="X292" s="237">
        <v>5</v>
      </c>
      <c r="Y292" s="237">
        <v>5</v>
      </c>
      <c r="Z292" s="237">
        <v>5</v>
      </c>
      <c r="AA292" s="238">
        <f t="shared" si="68"/>
        <v>5</v>
      </c>
      <c r="AB292" s="240">
        <v>5</v>
      </c>
      <c r="AC292" s="240">
        <v>5</v>
      </c>
      <c r="AD292" s="240">
        <v>5</v>
      </c>
      <c r="AE292" s="240">
        <v>5</v>
      </c>
      <c r="AF292" s="238">
        <f t="shared" si="59"/>
        <v>5</v>
      </c>
      <c r="AG292" s="238">
        <f t="shared" si="67"/>
        <v>5</v>
      </c>
      <c r="AH292" s="238">
        <f t="shared" si="61"/>
        <v>15</v>
      </c>
      <c r="AI292" s="237">
        <v>12</v>
      </c>
      <c r="AJ292" s="237">
        <v>5</v>
      </c>
      <c r="AK292" s="237">
        <v>11</v>
      </c>
      <c r="AL292" s="237">
        <v>10</v>
      </c>
      <c r="AM292" s="238">
        <f t="shared" si="62"/>
        <v>34.200000000000003</v>
      </c>
      <c r="AN292" s="237">
        <v>19</v>
      </c>
      <c r="AO292" s="237">
        <v>5</v>
      </c>
      <c r="AP292" s="238">
        <f t="shared" si="63"/>
        <v>9.6000000000000014</v>
      </c>
      <c r="AQ292" s="237">
        <v>7</v>
      </c>
      <c r="AR292" s="237">
        <v>8</v>
      </c>
      <c r="AS292" s="237">
        <v>7</v>
      </c>
      <c r="AT292" s="238">
        <f t="shared" si="64"/>
        <v>4.4000000000000004</v>
      </c>
      <c r="AU292" s="238">
        <f>(AM292+AP292+AT292)</f>
        <v>48.2</v>
      </c>
      <c r="AV292" s="238">
        <f>SUM(G292+AH292+AU292)</f>
        <v>88.2</v>
      </c>
    </row>
    <row r="293" spans="1:48" ht="15.75" x14ac:dyDescent="0.25">
      <c r="A293" s="237">
        <v>291</v>
      </c>
      <c r="B293" s="242" t="s">
        <v>2345</v>
      </c>
      <c r="C293" s="237">
        <v>3</v>
      </c>
      <c r="D293" s="237">
        <v>4</v>
      </c>
      <c r="E293" s="237">
        <v>5</v>
      </c>
      <c r="F293" s="237">
        <v>5</v>
      </c>
      <c r="G293" s="238">
        <f t="shared" si="58"/>
        <v>21.25</v>
      </c>
      <c r="H293" s="241">
        <v>4</v>
      </c>
      <c r="I293" s="241">
        <v>4</v>
      </c>
      <c r="J293" s="241">
        <v>5</v>
      </c>
      <c r="K293" s="241">
        <v>5</v>
      </c>
      <c r="L293" s="238">
        <f t="shared" si="65"/>
        <v>4.5</v>
      </c>
      <c r="M293" s="241">
        <v>3</v>
      </c>
      <c r="N293" s="241">
        <v>4</v>
      </c>
      <c r="O293" s="241">
        <v>5</v>
      </c>
      <c r="P293" s="241">
        <v>5</v>
      </c>
      <c r="Q293" s="238">
        <f t="shared" si="54"/>
        <v>4.25</v>
      </c>
      <c r="R293" s="237">
        <v>3</v>
      </c>
      <c r="S293" s="237">
        <v>4</v>
      </c>
      <c r="T293" s="237">
        <v>5</v>
      </c>
      <c r="U293" s="237">
        <v>5</v>
      </c>
      <c r="V293" s="238">
        <f t="shared" si="56"/>
        <v>4.25</v>
      </c>
      <c r="W293" s="237">
        <v>3</v>
      </c>
      <c r="X293" s="237">
        <v>4</v>
      </c>
      <c r="Y293" s="237">
        <v>5</v>
      </c>
      <c r="Z293" s="237">
        <v>5</v>
      </c>
      <c r="AA293" s="238">
        <f t="shared" si="68"/>
        <v>4.25</v>
      </c>
      <c r="AB293" s="240">
        <v>2</v>
      </c>
      <c r="AC293" s="240">
        <v>4</v>
      </c>
      <c r="AD293" s="240">
        <v>5</v>
      </c>
      <c r="AE293" s="240">
        <v>5</v>
      </c>
      <c r="AF293" s="238">
        <f t="shared" si="59"/>
        <v>4</v>
      </c>
      <c r="AG293" s="238">
        <f t="shared" si="67"/>
        <v>4.25</v>
      </c>
      <c r="AH293" s="238">
        <f t="shared" si="61"/>
        <v>12.75</v>
      </c>
      <c r="AI293" s="237">
        <v>17</v>
      </c>
      <c r="AJ293" s="237">
        <v>5</v>
      </c>
      <c r="AK293" s="237">
        <v>13</v>
      </c>
      <c r="AL293" s="237">
        <v>11</v>
      </c>
      <c r="AM293" s="238">
        <f t="shared" si="62"/>
        <v>41.4</v>
      </c>
      <c r="AN293" s="237">
        <v>18</v>
      </c>
      <c r="AO293" s="237">
        <v>4</v>
      </c>
      <c r="AP293" s="238">
        <f t="shared" si="63"/>
        <v>8.8000000000000007</v>
      </c>
      <c r="AQ293" s="237">
        <v>7</v>
      </c>
      <c r="AR293" s="237">
        <v>7</v>
      </c>
      <c r="AS293" s="237">
        <v>6</v>
      </c>
      <c r="AT293" s="238">
        <f t="shared" si="64"/>
        <v>4</v>
      </c>
      <c r="AU293" s="238">
        <f>SUM(AM293,AP293,AT293)</f>
        <v>54.2</v>
      </c>
      <c r="AV293" s="238">
        <f>(G293+AH293+AU293)</f>
        <v>88.2</v>
      </c>
    </row>
    <row r="294" spans="1:48" ht="15.75" x14ac:dyDescent="0.25">
      <c r="A294" s="237">
        <v>292</v>
      </c>
      <c r="B294" s="242" t="s">
        <v>2346</v>
      </c>
      <c r="C294" s="237">
        <v>5</v>
      </c>
      <c r="D294" s="237">
        <v>5</v>
      </c>
      <c r="E294" s="237">
        <v>5</v>
      </c>
      <c r="F294" s="237">
        <v>5</v>
      </c>
      <c r="G294" s="238">
        <f t="shared" si="58"/>
        <v>25</v>
      </c>
      <c r="H294" s="241">
        <v>5</v>
      </c>
      <c r="I294" s="241">
        <v>5</v>
      </c>
      <c r="J294" s="241">
        <v>5</v>
      </c>
      <c r="K294" s="241">
        <v>5</v>
      </c>
      <c r="L294" s="238">
        <f t="shared" si="65"/>
        <v>5</v>
      </c>
      <c r="M294" s="241">
        <v>5</v>
      </c>
      <c r="N294" s="241">
        <v>5</v>
      </c>
      <c r="O294" s="241">
        <v>5</v>
      </c>
      <c r="P294" s="241">
        <v>5</v>
      </c>
      <c r="Q294" s="238">
        <f t="shared" si="54"/>
        <v>5</v>
      </c>
      <c r="R294" s="237">
        <v>5</v>
      </c>
      <c r="S294" s="237">
        <v>5</v>
      </c>
      <c r="T294" s="237">
        <v>5</v>
      </c>
      <c r="U294" s="237">
        <v>5</v>
      </c>
      <c r="V294" s="238">
        <f t="shared" si="56"/>
        <v>5</v>
      </c>
      <c r="W294" s="237">
        <v>5</v>
      </c>
      <c r="X294" s="237">
        <v>5</v>
      </c>
      <c r="Y294" s="237">
        <v>5</v>
      </c>
      <c r="Z294" s="237">
        <v>5</v>
      </c>
      <c r="AA294" s="238">
        <f t="shared" si="68"/>
        <v>5</v>
      </c>
      <c r="AB294" s="240">
        <v>5</v>
      </c>
      <c r="AC294" s="240">
        <v>5</v>
      </c>
      <c r="AD294" s="240">
        <v>5</v>
      </c>
      <c r="AE294" s="240">
        <v>5</v>
      </c>
      <c r="AF294" s="238">
        <f t="shared" si="59"/>
        <v>5</v>
      </c>
      <c r="AG294" s="238">
        <f>AVERAGE(L294,Q294,V294,AA294,AF294)</f>
        <v>5</v>
      </c>
      <c r="AH294" s="238">
        <f t="shared" si="61"/>
        <v>15</v>
      </c>
      <c r="AI294" s="237">
        <v>15</v>
      </c>
      <c r="AJ294" s="237">
        <v>5</v>
      </c>
      <c r="AK294" s="237">
        <v>11</v>
      </c>
      <c r="AL294" s="237">
        <v>9</v>
      </c>
      <c r="AM294" s="238">
        <f t="shared" si="62"/>
        <v>36</v>
      </c>
      <c r="AN294" s="237">
        <v>17</v>
      </c>
      <c r="AO294" s="237">
        <v>5</v>
      </c>
      <c r="AP294" s="238">
        <f t="shared" si="63"/>
        <v>8.8000000000000007</v>
      </c>
      <c r="AQ294" s="237">
        <v>7</v>
      </c>
      <c r="AR294" s="237">
        <v>5</v>
      </c>
      <c r="AS294" s="237">
        <v>5</v>
      </c>
      <c r="AT294" s="238">
        <f t="shared" si="64"/>
        <v>3.4000000000000004</v>
      </c>
      <c r="AU294" s="238">
        <f>SUM(AM294,AP294,AT294)</f>
        <v>48.199999999999996</v>
      </c>
      <c r="AV294" s="238">
        <f>(G294+AH294+AU294)</f>
        <v>88.199999999999989</v>
      </c>
    </row>
    <row r="295" spans="1:48" ht="15.75" x14ac:dyDescent="0.25">
      <c r="A295" s="237">
        <v>293</v>
      </c>
      <c r="B295" s="242" t="s">
        <v>2347</v>
      </c>
      <c r="C295" s="237">
        <v>5</v>
      </c>
      <c r="D295" s="237">
        <v>5</v>
      </c>
      <c r="E295" s="237">
        <v>5</v>
      </c>
      <c r="F295" s="237">
        <v>5</v>
      </c>
      <c r="G295" s="238">
        <f t="shared" si="58"/>
        <v>25</v>
      </c>
      <c r="H295" s="239">
        <v>5</v>
      </c>
      <c r="I295" s="239">
        <v>5</v>
      </c>
      <c r="J295" s="239">
        <v>5</v>
      </c>
      <c r="K295" s="239">
        <v>5</v>
      </c>
      <c r="L295" s="238">
        <f t="shared" si="65"/>
        <v>5</v>
      </c>
      <c r="M295" s="239">
        <v>5</v>
      </c>
      <c r="N295" s="239">
        <v>5</v>
      </c>
      <c r="O295" s="239">
        <v>5</v>
      </c>
      <c r="P295" s="239">
        <v>5</v>
      </c>
      <c r="Q295" s="238">
        <f t="shared" si="54"/>
        <v>5</v>
      </c>
      <c r="R295" s="237">
        <v>5</v>
      </c>
      <c r="S295" s="237">
        <v>5</v>
      </c>
      <c r="T295" s="237">
        <v>5</v>
      </c>
      <c r="U295" s="237">
        <v>5</v>
      </c>
      <c r="V295" s="238">
        <f t="shared" si="56"/>
        <v>5</v>
      </c>
      <c r="W295" s="237">
        <v>5</v>
      </c>
      <c r="X295" s="237">
        <v>4</v>
      </c>
      <c r="Y295" s="237">
        <v>5</v>
      </c>
      <c r="Z295" s="237">
        <v>5</v>
      </c>
      <c r="AA295" s="238">
        <f t="shared" si="68"/>
        <v>4.75</v>
      </c>
      <c r="AB295" s="240">
        <v>5</v>
      </c>
      <c r="AC295" s="240">
        <v>5</v>
      </c>
      <c r="AD295" s="240">
        <v>5</v>
      </c>
      <c r="AE295" s="240">
        <v>5</v>
      </c>
      <c r="AF295" s="238">
        <f t="shared" si="59"/>
        <v>5</v>
      </c>
      <c r="AG295" s="238">
        <f t="shared" ref="AG295:AG303" si="69">AVERAGE(V295,AA295,AF295,L295,Q295)</f>
        <v>4.95</v>
      </c>
      <c r="AH295" s="238">
        <f t="shared" si="61"/>
        <v>14.850000000000001</v>
      </c>
      <c r="AI295" s="237">
        <v>15</v>
      </c>
      <c r="AJ295" s="237">
        <v>5</v>
      </c>
      <c r="AK295" s="237">
        <v>10</v>
      </c>
      <c r="AL295" s="237">
        <v>10</v>
      </c>
      <c r="AM295" s="238">
        <f t="shared" si="62"/>
        <v>36</v>
      </c>
      <c r="AN295" s="237">
        <v>18</v>
      </c>
      <c r="AO295" s="237">
        <v>4</v>
      </c>
      <c r="AP295" s="238">
        <f t="shared" si="63"/>
        <v>8.8000000000000007</v>
      </c>
      <c r="AQ295" s="237">
        <v>5</v>
      </c>
      <c r="AR295" s="237">
        <v>6</v>
      </c>
      <c r="AS295" s="237">
        <v>5</v>
      </c>
      <c r="AT295" s="238">
        <f t="shared" si="64"/>
        <v>3.2</v>
      </c>
      <c r="AU295" s="238">
        <f>(AM295+AP295+AT295)</f>
        <v>48</v>
      </c>
      <c r="AV295" s="238">
        <f>SUM(G295+AH295+AU295)</f>
        <v>87.85</v>
      </c>
    </row>
    <row r="296" spans="1:48" ht="15.75" x14ac:dyDescent="0.25">
      <c r="A296" s="237">
        <v>294</v>
      </c>
      <c r="B296" s="242" t="s">
        <v>2348</v>
      </c>
      <c r="C296" s="237">
        <v>5</v>
      </c>
      <c r="D296" s="237">
        <v>5</v>
      </c>
      <c r="E296" s="237">
        <v>5</v>
      </c>
      <c r="F296" s="237">
        <v>5</v>
      </c>
      <c r="G296" s="238">
        <f t="shared" si="58"/>
        <v>25</v>
      </c>
      <c r="H296" s="241">
        <v>5</v>
      </c>
      <c r="I296" s="241">
        <v>5</v>
      </c>
      <c r="J296" s="241">
        <v>5</v>
      </c>
      <c r="K296" s="241">
        <v>5</v>
      </c>
      <c r="L296" s="238">
        <f t="shared" si="65"/>
        <v>5</v>
      </c>
      <c r="M296" s="241">
        <v>5</v>
      </c>
      <c r="N296" s="241">
        <v>5</v>
      </c>
      <c r="O296" s="241">
        <v>5</v>
      </c>
      <c r="P296" s="241">
        <v>5</v>
      </c>
      <c r="Q296" s="238">
        <f t="shared" si="54"/>
        <v>5</v>
      </c>
      <c r="R296" s="237">
        <v>5</v>
      </c>
      <c r="S296" s="237">
        <v>5</v>
      </c>
      <c r="T296" s="237">
        <v>5</v>
      </c>
      <c r="U296" s="237">
        <v>5</v>
      </c>
      <c r="V296" s="238">
        <f t="shared" si="56"/>
        <v>5</v>
      </c>
      <c r="W296" s="237">
        <v>5</v>
      </c>
      <c r="X296" s="237">
        <v>5</v>
      </c>
      <c r="Y296" s="237">
        <v>5</v>
      </c>
      <c r="Z296" s="237">
        <v>5</v>
      </c>
      <c r="AA296" s="238">
        <f t="shared" si="68"/>
        <v>5</v>
      </c>
      <c r="AB296" s="240">
        <v>5</v>
      </c>
      <c r="AC296" s="240">
        <v>5</v>
      </c>
      <c r="AD296" s="240">
        <v>5</v>
      </c>
      <c r="AE296" s="240">
        <v>5</v>
      </c>
      <c r="AF296" s="238">
        <f t="shared" si="59"/>
        <v>5</v>
      </c>
      <c r="AG296" s="238">
        <f t="shared" si="69"/>
        <v>5</v>
      </c>
      <c r="AH296" s="238">
        <f t="shared" si="61"/>
        <v>15</v>
      </c>
      <c r="AI296" s="237">
        <v>18</v>
      </c>
      <c r="AJ296" s="237">
        <v>4</v>
      </c>
      <c r="AK296" s="237">
        <v>10</v>
      </c>
      <c r="AL296" s="237">
        <v>10</v>
      </c>
      <c r="AM296" s="238">
        <f t="shared" si="62"/>
        <v>37.800000000000004</v>
      </c>
      <c r="AN296" s="237">
        <v>12</v>
      </c>
      <c r="AO296" s="237">
        <v>4</v>
      </c>
      <c r="AP296" s="238">
        <f t="shared" si="63"/>
        <v>6.4</v>
      </c>
      <c r="AQ296" s="237">
        <v>3</v>
      </c>
      <c r="AR296" s="237">
        <v>7</v>
      </c>
      <c r="AS296" s="237">
        <v>8</v>
      </c>
      <c r="AT296" s="238">
        <f t="shared" si="64"/>
        <v>3.6</v>
      </c>
      <c r="AU296" s="238">
        <f>SUM(AM296,AP296,AT296)</f>
        <v>47.800000000000004</v>
      </c>
      <c r="AV296" s="238">
        <f>(G296+AH296+AU296)</f>
        <v>87.800000000000011</v>
      </c>
    </row>
    <row r="297" spans="1:48" ht="15.75" x14ac:dyDescent="0.25">
      <c r="A297" s="237">
        <v>295</v>
      </c>
      <c r="B297" s="242" t="s">
        <v>2349</v>
      </c>
      <c r="C297" s="237">
        <v>5</v>
      </c>
      <c r="D297" s="237">
        <v>4</v>
      </c>
      <c r="E297" s="237">
        <v>5</v>
      </c>
      <c r="F297" s="237">
        <v>5</v>
      </c>
      <c r="G297" s="238">
        <f t="shared" si="58"/>
        <v>23.75</v>
      </c>
      <c r="H297" s="241">
        <v>5</v>
      </c>
      <c r="I297" s="241">
        <v>3</v>
      </c>
      <c r="J297" s="241">
        <v>5</v>
      </c>
      <c r="K297" s="241">
        <v>5</v>
      </c>
      <c r="L297" s="238">
        <f t="shared" si="65"/>
        <v>4.5</v>
      </c>
      <c r="M297" s="241">
        <v>5</v>
      </c>
      <c r="N297" s="241">
        <v>4</v>
      </c>
      <c r="O297" s="241">
        <v>5</v>
      </c>
      <c r="P297" s="241">
        <v>5</v>
      </c>
      <c r="Q297" s="238">
        <f t="shared" ref="Q297:Q360" si="70">AVERAGE(M297:P297)</f>
        <v>4.75</v>
      </c>
      <c r="R297" s="237">
        <v>5</v>
      </c>
      <c r="S297" s="237">
        <v>5</v>
      </c>
      <c r="T297" s="237">
        <v>5</v>
      </c>
      <c r="U297" s="237">
        <v>5</v>
      </c>
      <c r="V297" s="238">
        <f t="shared" si="56"/>
        <v>5</v>
      </c>
      <c r="W297" s="237">
        <v>4</v>
      </c>
      <c r="X297" s="237">
        <v>4</v>
      </c>
      <c r="Y297" s="237">
        <v>5</v>
      </c>
      <c r="Z297" s="237">
        <v>5</v>
      </c>
      <c r="AA297" s="238">
        <f t="shared" si="68"/>
        <v>4.5</v>
      </c>
      <c r="AB297" s="240">
        <v>5</v>
      </c>
      <c r="AC297" s="240">
        <v>5</v>
      </c>
      <c r="AD297" s="240">
        <v>5</v>
      </c>
      <c r="AE297" s="240">
        <v>5</v>
      </c>
      <c r="AF297" s="238">
        <f t="shared" si="59"/>
        <v>5</v>
      </c>
      <c r="AG297" s="238">
        <f t="shared" si="69"/>
        <v>4.75</v>
      </c>
      <c r="AH297" s="238">
        <f t="shared" si="61"/>
        <v>14.25</v>
      </c>
      <c r="AI297" s="237">
        <v>14</v>
      </c>
      <c r="AJ297" s="237">
        <v>5</v>
      </c>
      <c r="AK297" s="237">
        <v>12</v>
      </c>
      <c r="AL297" s="237">
        <v>10</v>
      </c>
      <c r="AM297" s="238">
        <f t="shared" si="62"/>
        <v>36.9</v>
      </c>
      <c r="AN297" s="237">
        <v>18</v>
      </c>
      <c r="AO297" s="237">
        <v>5</v>
      </c>
      <c r="AP297" s="238">
        <f t="shared" si="63"/>
        <v>9.2000000000000011</v>
      </c>
      <c r="AQ297" s="237">
        <v>6</v>
      </c>
      <c r="AR297" s="237">
        <v>7</v>
      </c>
      <c r="AS297" s="237">
        <v>5</v>
      </c>
      <c r="AT297" s="238">
        <f t="shared" si="64"/>
        <v>3.6</v>
      </c>
      <c r="AU297" s="238">
        <f>SUM(AM297,AP297,AT297)</f>
        <v>49.7</v>
      </c>
      <c r="AV297" s="238">
        <f>(G297+AH297+AU297)</f>
        <v>87.7</v>
      </c>
    </row>
    <row r="298" spans="1:48" ht="15.75" x14ac:dyDescent="0.25">
      <c r="A298" s="237">
        <v>296</v>
      </c>
      <c r="B298" s="242" t="s">
        <v>2350</v>
      </c>
      <c r="C298" s="237">
        <v>4</v>
      </c>
      <c r="D298" s="237">
        <v>5</v>
      </c>
      <c r="E298" s="237">
        <v>5</v>
      </c>
      <c r="F298" s="237">
        <v>5</v>
      </c>
      <c r="G298" s="238">
        <f t="shared" si="58"/>
        <v>23.75</v>
      </c>
      <c r="H298" s="239">
        <v>3</v>
      </c>
      <c r="I298" s="239">
        <v>3</v>
      </c>
      <c r="J298" s="239">
        <v>4</v>
      </c>
      <c r="K298" s="239">
        <v>4</v>
      </c>
      <c r="L298" s="238">
        <f t="shared" si="65"/>
        <v>3.5</v>
      </c>
      <c r="M298" s="239">
        <v>3</v>
      </c>
      <c r="N298" s="239">
        <v>4</v>
      </c>
      <c r="O298" s="239">
        <v>5</v>
      </c>
      <c r="P298" s="239">
        <v>5</v>
      </c>
      <c r="Q298" s="238">
        <f t="shared" si="70"/>
        <v>4.25</v>
      </c>
      <c r="R298" s="237">
        <v>5</v>
      </c>
      <c r="S298" s="237">
        <v>5</v>
      </c>
      <c r="T298" s="237">
        <v>5</v>
      </c>
      <c r="U298" s="237">
        <v>5</v>
      </c>
      <c r="V298" s="238">
        <f t="shared" si="56"/>
        <v>5</v>
      </c>
      <c r="W298" s="237">
        <v>3</v>
      </c>
      <c r="X298" s="237">
        <v>4</v>
      </c>
      <c r="Y298" s="237">
        <v>4</v>
      </c>
      <c r="Z298" s="237">
        <v>4</v>
      </c>
      <c r="AA298" s="238">
        <f t="shared" si="68"/>
        <v>3.75</v>
      </c>
      <c r="AB298" s="240">
        <v>4</v>
      </c>
      <c r="AC298" s="240">
        <v>5</v>
      </c>
      <c r="AD298" s="240">
        <v>5</v>
      </c>
      <c r="AE298" s="240">
        <v>5</v>
      </c>
      <c r="AF298" s="238">
        <f t="shared" si="59"/>
        <v>4.75</v>
      </c>
      <c r="AG298" s="238">
        <f t="shared" si="69"/>
        <v>4.25</v>
      </c>
      <c r="AH298" s="238">
        <f t="shared" si="61"/>
        <v>12.75</v>
      </c>
      <c r="AI298" s="237">
        <v>14</v>
      </c>
      <c r="AJ298" s="237">
        <v>5</v>
      </c>
      <c r="AK298" s="237">
        <v>11</v>
      </c>
      <c r="AL298" s="237">
        <v>11</v>
      </c>
      <c r="AM298" s="238">
        <f t="shared" si="62"/>
        <v>36.9</v>
      </c>
      <c r="AN298" s="237">
        <v>20</v>
      </c>
      <c r="AO298" s="237">
        <v>5</v>
      </c>
      <c r="AP298" s="238">
        <f t="shared" si="63"/>
        <v>10</v>
      </c>
      <c r="AQ298" s="237">
        <v>7</v>
      </c>
      <c r="AR298" s="237">
        <v>7</v>
      </c>
      <c r="AS298" s="237">
        <v>7</v>
      </c>
      <c r="AT298" s="238">
        <f t="shared" si="64"/>
        <v>4.2</v>
      </c>
      <c r="AU298" s="238">
        <f>(AM298+AP298+AT298)</f>
        <v>51.1</v>
      </c>
      <c r="AV298" s="238">
        <f>SUM(G298+AH298+AU298)</f>
        <v>87.6</v>
      </c>
    </row>
    <row r="299" spans="1:48" ht="15.75" x14ac:dyDescent="0.25">
      <c r="A299" s="237">
        <v>297</v>
      </c>
      <c r="B299" s="242" t="s">
        <v>2351</v>
      </c>
      <c r="C299" s="237">
        <v>5</v>
      </c>
      <c r="D299" s="237">
        <v>5</v>
      </c>
      <c r="E299" s="237">
        <v>5</v>
      </c>
      <c r="F299" s="237">
        <v>5</v>
      </c>
      <c r="G299" s="238">
        <f t="shared" si="58"/>
        <v>25</v>
      </c>
      <c r="H299" s="241">
        <v>5</v>
      </c>
      <c r="I299" s="241">
        <v>5</v>
      </c>
      <c r="J299" s="241">
        <v>5</v>
      </c>
      <c r="K299" s="241">
        <v>5</v>
      </c>
      <c r="L299" s="238">
        <f t="shared" si="65"/>
        <v>5</v>
      </c>
      <c r="M299" s="241">
        <v>4</v>
      </c>
      <c r="N299" s="241">
        <v>5</v>
      </c>
      <c r="O299" s="241">
        <v>5</v>
      </c>
      <c r="P299" s="241">
        <v>5</v>
      </c>
      <c r="Q299" s="238">
        <f t="shared" si="70"/>
        <v>4.75</v>
      </c>
      <c r="R299" s="237">
        <v>5</v>
      </c>
      <c r="S299" s="237">
        <v>5</v>
      </c>
      <c r="T299" s="237">
        <v>5</v>
      </c>
      <c r="U299" s="237">
        <v>5</v>
      </c>
      <c r="V299" s="238">
        <f t="shared" si="56"/>
        <v>5</v>
      </c>
      <c r="W299" s="237">
        <v>5</v>
      </c>
      <c r="X299" s="237">
        <v>5</v>
      </c>
      <c r="Y299" s="237">
        <v>5</v>
      </c>
      <c r="Z299" s="237">
        <v>5</v>
      </c>
      <c r="AA299" s="238">
        <f t="shared" si="68"/>
        <v>5</v>
      </c>
      <c r="AB299" s="240">
        <v>5</v>
      </c>
      <c r="AC299" s="240">
        <v>5</v>
      </c>
      <c r="AD299" s="240">
        <v>5</v>
      </c>
      <c r="AE299" s="240">
        <v>5</v>
      </c>
      <c r="AF299" s="238">
        <f t="shared" si="59"/>
        <v>5</v>
      </c>
      <c r="AG299" s="238">
        <f t="shared" si="69"/>
        <v>4.95</v>
      </c>
      <c r="AH299" s="238">
        <f t="shared" si="61"/>
        <v>14.850000000000001</v>
      </c>
      <c r="AI299" s="237">
        <v>13</v>
      </c>
      <c r="AJ299" s="237">
        <v>5</v>
      </c>
      <c r="AK299" s="237">
        <v>10</v>
      </c>
      <c r="AL299" s="237">
        <v>10</v>
      </c>
      <c r="AM299" s="238">
        <f t="shared" si="62"/>
        <v>34.200000000000003</v>
      </c>
      <c r="AN299" s="237">
        <v>18</v>
      </c>
      <c r="AO299" s="237">
        <v>5</v>
      </c>
      <c r="AP299" s="238">
        <f t="shared" si="63"/>
        <v>9.2000000000000011</v>
      </c>
      <c r="AQ299" s="237">
        <v>8</v>
      </c>
      <c r="AR299" s="237">
        <v>6</v>
      </c>
      <c r="AS299" s="237">
        <v>7</v>
      </c>
      <c r="AT299" s="238">
        <f t="shared" si="64"/>
        <v>4.2</v>
      </c>
      <c r="AU299" s="238">
        <f>SUM(AM299,AP299,AT299)</f>
        <v>47.600000000000009</v>
      </c>
      <c r="AV299" s="238">
        <f>(G299+AH299+AU299)</f>
        <v>87.450000000000017</v>
      </c>
    </row>
    <row r="300" spans="1:48" ht="15.75" x14ac:dyDescent="0.25">
      <c r="A300" s="237">
        <v>298</v>
      </c>
      <c r="B300" s="242" t="s">
        <v>2352</v>
      </c>
      <c r="C300" s="237">
        <v>5</v>
      </c>
      <c r="D300" s="237">
        <v>4</v>
      </c>
      <c r="E300" s="237">
        <v>4</v>
      </c>
      <c r="F300" s="237">
        <v>5</v>
      </c>
      <c r="G300" s="238">
        <f t="shared" si="58"/>
        <v>22.5</v>
      </c>
      <c r="H300" s="241">
        <v>4</v>
      </c>
      <c r="I300" s="241">
        <v>4</v>
      </c>
      <c r="J300" s="241">
        <v>3</v>
      </c>
      <c r="K300" s="241">
        <v>5</v>
      </c>
      <c r="L300" s="238">
        <f t="shared" si="65"/>
        <v>4</v>
      </c>
      <c r="M300" s="241">
        <v>5</v>
      </c>
      <c r="N300" s="241">
        <v>3</v>
      </c>
      <c r="O300" s="241">
        <v>3</v>
      </c>
      <c r="P300" s="241">
        <v>4</v>
      </c>
      <c r="Q300" s="238">
        <f t="shared" si="70"/>
        <v>3.75</v>
      </c>
      <c r="R300" s="237">
        <v>5</v>
      </c>
      <c r="S300" s="237">
        <v>4</v>
      </c>
      <c r="T300" s="237">
        <v>4</v>
      </c>
      <c r="U300" s="237">
        <v>4</v>
      </c>
      <c r="V300" s="238">
        <f t="shared" si="56"/>
        <v>4.25</v>
      </c>
      <c r="W300" s="237">
        <v>4</v>
      </c>
      <c r="X300" s="237">
        <v>4</v>
      </c>
      <c r="Y300" s="237">
        <v>5</v>
      </c>
      <c r="Z300" s="237">
        <v>5</v>
      </c>
      <c r="AA300" s="238">
        <f t="shared" si="68"/>
        <v>4.5</v>
      </c>
      <c r="AB300" s="240">
        <v>5</v>
      </c>
      <c r="AC300" s="240">
        <v>5</v>
      </c>
      <c r="AD300" s="240">
        <v>4</v>
      </c>
      <c r="AE300" s="240">
        <v>5</v>
      </c>
      <c r="AF300" s="238">
        <f t="shared" si="59"/>
        <v>4.75</v>
      </c>
      <c r="AG300" s="238">
        <f t="shared" si="69"/>
        <v>4.25</v>
      </c>
      <c r="AH300" s="238">
        <f t="shared" si="61"/>
        <v>12.75</v>
      </c>
      <c r="AI300" s="237">
        <v>18</v>
      </c>
      <c r="AJ300" s="237">
        <v>5</v>
      </c>
      <c r="AK300" s="237">
        <v>10</v>
      </c>
      <c r="AL300" s="237">
        <v>11</v>
      </c>
      <c r="AM300" s="238">
        <f t="shared" si="62"/>
        <v>39.6</v>
      </c>
      <c r="AN300" s="237">
        <v>17</v>
      </c>
      <c r="AO300" s="237">
        <v>5</v>
      </c>
      <c r="AP300" s="238">
        <f t="shared" si="63"/>
        <v>8.8000000000000007</v>
      </c>
      <c r="AQ300" s="237">
        <v>5</v>
      </c>
      <c r="AR300" s="237">
        <v>7</v>
      </c>
      <c r="AS300" s="237">
        <v>7</v>
      </c>
      <c r="AT300" s="238">
        <f t="shared" si="64"/>
        <v>3.8000000000000003</v>
      </c>
      <c r="AU300" s="238">
        <f>SUM(AM300,AP300,AT300)</f>
        <v>52.2</v>
      </c>
      <c r="AV300" s="238">
        <f>(G300+AH300+AU300)</f>
        <v>87.45</v>
      </c>
    </row>
    <row r="301" spans="1:48" ht="15.75" x14ac:dyDescent="0.25">
      <c r="A301" s="237">
        <v>299</v>
      </c>
      <c r="B301" s="242" t="s">
        <v>2353</v>
      </c>
      <c r="C301" s="237">
        <v>5</v>
      </c>
      <c r="D301" s="237">
        <v>5</v>
      </c>
      <c r="E301" s="237">
        <v>5</v>
      </c>
      <c r="F301" s="237">
        <v>4</v>
      </c>
      <c r="G301" s="238">
        <f t="shared" si="58"/>
        <v>23.75</v>
      </c>
      <c r="H301" s="239">
        <v>4</v>
      </c>
      <c r="I301" s="239">
        <v>4</v>
      </c>
      <c r="J301" s="239">
        <v>5</v>
      </c>
      <c r="K301" s="239">
        <v>4</v>
      </c>
      <c r="L301" s="238">
        <f t="shared" si="65"/>
        <v>4.25</v>
      </c>
      <c r="M301" s="239">
        <v>5</v>
      </c>
      <c r="N301" s="239">
        <v>5</v>
      </c>
      <c r="O301" s="239">
        <v>5</v>
      </c>
      <c r="P301" s="239">
        <v>5</v>
      </c>
      <c r="Q301" s="238">
        <f t="shared" si="70"/>
        <v>5</v>
      </c>
      <c r="R301" s="237">
        <v>5</v>
      </c>
      <c r="S301" s="237">
        <v>5</v>
      </c>
      <c r="T301" s="237">
        <v>5</v>
      </c>
      <c r="U301" s="237">
        <v>5</v>
      </c>
      <c r="V301" s="238">
        <f t="shared" si="56"/>
        <v>5</v>
      </c>
      <c r="W301" s="237">
        <v>5</v>
      </c>
      <c r="X301" s="237">
        <v>5</v>
      </c>
      <c r="Y301" s="237">
        <v>5</v>
      </c>
      <c r="Z301" s="237">
        <v>3</v>
      </c>
      <c r="AA301" s="238">
        <f t="shared" si="68"/>
        <v>4.5</v>
      </c>
      <c r="AB301" s="240">
        <v>5</v>
      </c>
      <c r="AC301" s="240">
        <v>5</v>
      </c>
      <c r="AD301" s="240">
        <v>5</v>
      </c>
      <c r="AE301" s="240">
        <v>3</v>
      </c>
      <c r="AF301" s="238">
        <f t="shared" si="59"/>
        <v>4.5</v>
      </c>
      <c r="AG301" s="238">
        <f t="shared" si="69"/>
        <v>4.6500000000000004</v>
      </c>
      <c r="AH301" s="238">
        <f t="shared" si="61"/>
        <v>13.950000000000001</v>
      </c>
      <c r="AI301" s="237">
        <v>17</v>
      </c>
      <c r="AJ301" s="237">
        <v>5</v>
      </c>
      <c r="AK301" s="237">
        <v>9</v>
      </c>
      <c r="AL301" s="237">
        <v>10</v>
      </c>
      <c r="AM301" s="238">
        <f t="shared" si="62"/>
        <v>36.9</v>
      </c>
      <c r="AN301" s="237">
        <v>20</v>
      </c>
      <c r="AO301" s="237">
        <v>3</v>
      </c>
      <c r="AP301" s="238">
        <f t="shared" si="63"/>
        <v>9.2000000000000011</v>
      </c>
      <c r="AQ301" s="237">
        <v>5</v>
      </c>
      <c r="AR301" s="237">
        <v>7</v>
      </c>
      <c r="AS301" s="237">
        <v>6</v>
      </c>
      <c r="AT301" s="238">
        <f t="shared" si="64"/>
        <v>3.6</v>
      </c>
      <c r="AU301" s="238">
        <f>(AM301+AP301+AT301)</f>
        <v>49.7</v>
      </c>
      <c r="AV301" s="238">
        <f>SUM(G301+AH301+AU301)</f>
        <v>87.4</v>
      </c>
    </row>
    <row r="302" spans="1:48" ht="15.75" x14ac:dyDescent="0.25">
      <c r="A302" s="237">
        <v>300</v>
      </c>
      <c r="B302" s="242" t="s">
        <v>2354</v>
      </c>
      <c r="C302" s="237">
        <v>5</v>
      </c>
      <c r="D302" s="237">
        <v>4</v>
      </c>
      <c r="E302" s="237">
        <v>4</v>
      </c>
      <c r="F302" s="237">
        <v>5</v>
      </c>
      <c r="G302" s="238">
        <f t="shared" si="58"/>
        <v>22.5</v>
      </c>
      <c r="H302" s="241">
        <v>5</v>
      </c>
      <c r="I302" s="241">
        <v>4</v>
      </c>
      <c r="J302" s="241">
        <v>3</v>
      </c>
      <c r="K302" s="241">
        <v>5</v>
      </c>
      <c r="L302" s="238">
        <f t="shared" si="65"/>
        <v>4.25</v>
      </c>
      <c r="M302" s="241">
        <v>3</v>
      </c>
      <c r="N302" s="241">
        <v>4</v>
      </c>
      <c r="O302" s="241">
        <v>3</v>
      </c>
      <c r="P302" s="241">
        <v>4</v>
      </c>
      <c r="Q302" s="238">
        <f t="shared" si="70"/>
        <v>3.5</v>
      </c>
      <c r="R302" s="237">
        <v>5</v>
      </c>
      <c r="S302" s="237">
        <v>5</v>
      </c>
      <c r="T302" s="237">
        <v>5</v>
      </c>
      <c r="U302" s="237">
        <v>5</v>
      </c>
      <c r="V302" s="238">
        <f t="shared" ref="V302:V365" si="71">AVERAGE(R302:U302)</f>
        <v>5</v>
      </c>
      <c r="W302" s="237">
        <v>5</v>
      </c>
      <c r="X302" s="237">
        <v>5</v>
      </c>
      <c r="Y302" s="237">
        <v>5</v>
      </c>
      <c r="Z302" s="237">
        <v>5</v>
      </c>
      <c r="AA302" s="238">
        <f t="shared" si="68"/>
        <v>5</v>
      </c>
      <c r="AB302" s="240">
        <v>5</v>
      </c>
      <c r="AC302" s="240">
        <v>5</v>
      </c>
      <c r="AD302" s="240">
        <v>5</v>
      </c>
      <c r="AE302" s="240">
        <v>5</v>
      </c>
      <c r="AF302" s="238">
        <f t="shared" si="59"/>
        <v>5</v>
      </c>
      <c r="AG302" s="238">
        <f t="shared" si="69"/>
        <v>4.55</v>
      </c>
      <c r="AH302" s="238">
        <f t="shared" si="61"/>
        <v>13.649999999999999</v>
      </c>
      <c r="AI302" s="237">
        <v>15</v>
      </c>
      <c r="AJ302" s="237">
        <v>5</v>
      </c>
      <c r="AK302" s="237">
        <v>12</v>
      </c>
      <c r="AL302" s="237">
        <v>10</v>
      </c>
      <c r="AM302" s="238">
        <f t="shared" si="62"/>
        <v>37.800000000000004</v>
      </c>
      <c r="AN302" s="237">
        <v>20</v>
      </c>
      <c r="AO302" s="237">
        <v>3</v>
      </c>
      <c r="AP302" s="238">
        <f t="shared" si="63"/>
        <v>9.2000000000000011</v>
      </c>
      <c r="AQ302" s="237">
        <v>8</v>
      </c>
      <c r="AR302" s="237">
        <v>5</v>
      </c>
      <c r="AS302" s="237">
        <v>8</v>
      </c>
      <c r="AT302" s="238">
        <f t="shared" si="64"/>
        <v>4.2</v>
      </c>
      <c r="AU302" s="238">
        <f t="shared" ref="AU302:AU308" si="72">SUM(AM302,AP302,AT302)</f>
        <v>51.20000000000001</v>
      </c>
      <c r="AV302" s="238">
        <f t="shared" ref="AV302:AV308" si="73">(G302+AH302+AU302)</f>
        <v>87.350000000000009</v>
      </c>
    </row>
    <row r="303" spans="1:48" ht="15.75" x14ac:dyDescent="0.25">
      <c r="A303" s="237">
        <v>301</v>
      </c>
      <c r="B303" s="242" t="s">
        <v>2355</v>
      </c>
      <c r="C303" s="237">
        <v>4</v>
      </c>
      <c r="D303" s="237">
        <v>5</v>
      </c>
      <c r="E303" s="237">
        <v>4</v>
      </c>
      <c r="F303" s="237">
        <v>5</v>
      </c>
      <c r="G303" s="238">
        <f t="shared" si="58"/>
        <v>22.5</v>
      </c>
      <c r="H303" s="241">
        <v>5</v>
      </c>
      <c r="I303" s="241">
        <v>5</v>
      </c>
      <c r="J303" s="241">
        <v>4</v>
      </c>
      <c r="K303" s="241">
        <v>5</v>
      </c>
      <c r="L303" s="238">
        <f t="shared" si="65"/>
        <v>4.75</v>
      </c>
      <c r="M303" s="241">
        <v>3</v>
      </c>
      <c r="N303" s="241">
        <v>4</v>
      </c>
      <c r="O303" s="241">
        <v>3</v>
      </c>
      <c r="P303" s="241">
        <v>4</v>
      </c>
      <c r="Q303" s="238">
        <f t="shared" si="70"/>
        <v>3.5</v>
      </c>
      <c r="R303" s="237">
        <v>4</v>
      </c>
      <c r="S303" s="237">
        <v>4</v>
      </c>
      <c r="T303" s="237">
        <v>4</v>
      </c>
      <c r="U303" s="237">
        <v>4</v>
      </c>
      <c r="V303" s="238">
        <f t="shared" si="71"/>
        <v>4</v>
      </c>
      <c r="W303" s="237">
        <v>4</v>
      </c>
      <c r="X303" s="237">
        <v>5</v>
      </c>
      <c r="Y303" s="237">
        <v>5</v>
      </c>
      <c r="Z303" s="237">
        <v>5</v>
      </c>
      <c r="AA303" s="238">
        <f t="shared" si="68"/>
        <v>4.75</v>
      </c>
      <c r="AB303" s="240">
        <v>4</v>
      </c>
      <c r="AC303" s="240">
        <v>5</v>
      </c>
      <c r="AD303" s="240">
        <v>5</v>
      </c>
      <c r="AE303" s="240">
        <v>5</v>
      </c>
      <c r="AF303" s="238">
        <f t="shared" si="59"/>
        <v>4.75</v>
      </c>
      <c r="AG303" s="238">
        <f t="shared" si="69"/>
        <v>4.3499999999999996</v>
      </c>
      <c r="AH303" s="238">
        <f t="shared" si="61"/>
        <v>13.049999999999999</v>
      </c>
      <c r="AI303" s="237">
        <v>15</v>
      </c>
      <c r="AJ303" s="237">
        <v>4</v>
      </c>
      <c r="AK303" s="237">
        <v>12</v>
      </c>
      <c r="AL303" s="237">
        <v>11</v>
      </c>
      <c r="AM303" s="238">
        <f t="shared" si="62"/>
        <v>37.800000000000004</v>
      </c>
      <c r="AN303" s="237">
        <v>19</v>
      </c>
      <c r="AO303" s="237">
        <v>5</v>
      </c>
      <c r="AP303" s="238">
        <f t="shared" si="63"/>
        <v>9.6000000000000014</v>
      </c>
      <c r="AQ303" s="237">
        <v>9</v>
      </c>
      <c r="AR303" s="237">
        <v>6</v>
      </c>
      <c r="AS303" s="237">
        <v>7</v>
      </c>
      <c r="AT303" s="238">
        <f t="shared" si="64"/>
        <v>4.4000000000000004</v>
      </c>
      <c r="AU303" s="238">
        <f t="shared" si="72"/>
        <v>51.800000000000004</v>
      </c>
      <c r="AV303" s="238">
        <f t="shared" si="73"/>
        <v>87.35</v>
      </c>
    </row>
    <row r="304" spans="1:48" ht="15.75" x14ac:dyDescent="0.25">
      <c r="A304" s="237">
        <v>302</v>
      </c>
      <c r="B304" s="242" t="s">
        <v>2356</v>
      </c>
      <c r="C304" s="237">
        <v>5</v>
      </c>
      <c r="D304" s="237">
        <v>5</v>
      </c>
      <c r="E304" s="237">
        <v>5</v>
      </c>
      <c r="F304" s="237">
        <v>5</v>
      </c>
      <c r="G304" s="238">
        <f t="shared" si="58"/>
        <v>25</v>
      </c>
      <c r="H304" s="241">
        <v>5</v>
      </c>
      <c r="I304" s="241">
        <v>5</v>
      </c>
      <c r="J304" s="241">
        <v>5</v>
      </c>
      <c r="K304" s="241">
        <v>5</v>
      </c>
      <c r="L304" s="238">
        <f t="shared" si="65"/>
        <v>5</v>
      </c>
      <c r="M304" s="241">
        <v>5</v>
      </c>
      <c r="N304" s="241">
        <v>5</v>
      </c>
      <c r="O304" s="241">
        <v>5</v>
      </c>
      <c r="P304" s="241">
        <v>5</v>
      </c>
      <c r="Q304" s="238">
        <f t="shared" si="70"/>
        <v>5</v>
      </c>
      <c r="R304" s="237">
        <v>5</v>
      </c>
      <c r="S304" s="237">
        <v>5</v>
      </c>
      <c r="T304" s="237">
        <v>5</v>
      </c>
      <c r="U304" s="237">
        <v>5</v>
      </c>
      <c r="V304" s="238">
        <f t="shared" si="71"/>
        <v>5</v>
      </c>
      <c r="W304" s="237">
        <v>5</v>
      </c>
      <c r="X304" s="237">
        <v>5</v>
      </c>
      <c r="Y304" s="237">
        <v>5</v>
      </c>
      <c r="Z304" s="237">
        <v>5</v>
      </c>
      <c r="AA304" s="238">
        <f t="shared" si="68"/>
        <v>5</v>
      </c>
      <c r="AB304" s="240">
        <v>5</v>
      </c>
      <c r="AC304" s="240">
        <v>5</v>
      </c>
      <c r="AD304" s="240">
        <v>5</v>
      </c>
      <c r="AE304" s="240">
        <v>5</v>
      </c>
      <c r="AF304" s="238">
        <f t="shared" si="59"/>
        <v>5</v>
      </c>
      <c r="AG304" s="238">
        <f>AVERAGE(L304,Q304,V304,AA304,AF304)</f>
        <v>5</v>
      </c>
      <c r="AH304" s="238">
        <f t="shared" si="61"/>
        <v>15</v>
      </c>
      <c r="AI304" s="237">
        <v>15</v>
      </c>
      <c r="AJ304" s="237">
        <v>5</v>
      </c>
      <c r="AK304" s="237">
        <v>11</v>
      </c>
      <c r="AL304" s="237">
        <v>8</v>
      </c>
      <c r="AM304" s="238">
        <f t="shared" si="62"/>
        <v>35.1</v>
      </c>
      <c r="AN304" s="237">
        <v>19</v>
      </c>
      <c r="AO304" s="237">
        <v>4</v>
      </c>
      <c r="AP304" s="238">
        <f t="shared" si="63"/>
        <v>9.2000000000000011</v>
      </c>
      <c r="AQ304" s="237">
        <v>4</v>
      </c>
      <c r="AR304" s="237">
        <v>7</v>
      </c>
      <c r="AS304" s="237">
        <v>4</v>
      </c>
      <c r="AT304" s="238">
        <f t="shared" si="64"/>
        <v>3</v>
      </c>
      <c r="AU304" s="238">
        <f t="shared" si="72"/>
        <v>47.300000000000004</v>
      </c>
      <c r="AV304" s="238">
        <f t="shared" si="73"/>
        <v>87.300000000000011</v>
      </c>
    </row>
    <row r="305" spans="1:48" ht="15.75" x14ac:dyDescent="0.25">
      <c r="A305" s="237">
        <v>303</v>
      </c>
      <c r="B305" s="242" t="s">
        <v>2357</v>
      </c>
      <c r="C305" s="237">
        <v>5</v>
      </c>
      <c r="D305" s="237">
        <v>5</v>
      </c>
      <c r="E305" s="237">
        <v>5</v>
      </c>
      <c r="F305" s="237">
        <v>5</v>
      </c>
      <c r="G305" s="238">
        <f t="shared" si="58"/>
        <v>25</v>
      </c>
      <c r="H305" s="241">
        <v>5</v>
      </c>
      <c r="I305" s="241">
        <v>5</v>
      </c>
      <c r="J305" s="241">
        <v>5</v>
      </c>
      <c r="K305" s="241">
        <v>5</v>
      </c>
      <c r="L305" s="238">
        <f t="shared" si="65"/>
        <v>5</v>
      </c>
      <c r="M305" s="241">
        <v>5</v>
      </c>
      <c r="N305" s="241">
        <v>5</v>
      </c>
      <c r="O305" s="241">
        <v>5</v>
      </c>
      <c r="P305" s="241">
        <v>5</v>
      </c>
      <c r="Q305" s="238">
        <f t="shared" si="70"/>
        <v>5</v>
      </c>
      <c r="R305" s="237">
        <v>5</v>
      </c>
      <c r="S305" s="237">
        <v>5</v>
      </c>
      <c r="T305" s="237">
        <v>5</v>
      </c>
      <c r="U305" s="237">
        <v>5</v>
      </c>
      <c r="V305" s="238">
        <f t="shared" si="71"/>
        <v>5</v>
      </c>
      <c r="W305" s="237">
        <v>5</v>
      </c>
      <c r="X305" s="237">
        <v>5</v>
      </c>
      <c r="Y305" s="237">
        <v>5</v>
      </c>
      <c r="Z305" s="237">
        <v>5</v>
      </c>
      <c r="AA305" s="238">
        <f t="shared" si="68"/>
        <v>5</v>
      </c>
      <c r="AB305" s="240">
        <v>5</v>
      </c>
      <c r="AC305" s="240">
        <v>5</v>
      </c>
      <c r="AD305" s="240">
        <v>5</v>
      </c>
      <c r="AE305" s="240">
        <v>5</v>
      </c>
      <c r="AF305" s="238">
        <f t="shared" si="59"/>
        <v>5</v>
      </c>
      <c r="AG305" s="238">
        <f t="shared" ref="AG305:AG310" si="74">AVERAGE(V305,AA305,AF305,L305,Q305)</f>
        <v>5</v>
      </c>
      <c r="AH305" s="238">
        <f t="shared" si="61"/>
        <v>15</v>
      </c>
      <c r="AI305" s="237">
        <v>17</v>
      </c>
      <c r="AJ305" s="237">
        <v>5</v>
      </c>
      <c r="AK305" s="237">
        <v>10</v>
      </c>
      <c r="AL305" s="237">
        <v>9</v>
      </c>
      <c r="AM305" s="238">
        <f t="shared" si="62"/>
        <v>36.9</v>
      </c>
      <c r="AN305" s="237">
        <v>14</v>
      </c>
      <c r="AO305" s="237">
        <v>5</v>
      </c>
      <c r="AP305" s="238">
        <f t="shared" si="63"/>
        <v>7.6000000000000005</v>
      </c>
      <c r="AQ305" s="237">
        <v>4</v>
      </c>
      <c r="AR305" s="237">
        <v>6</v>
      </c>
      <c r="AS305" s="237">
        <v>4</v>
      </c>
      <c r="AT305" s="238">
        <f t="shared" si="64"/>
        <v>2.8000000000000003</v>
      </c>
      <c r="AU305" s="238">
        <f t="shared" si="72"/>
        <v>47.3</v>
      </c>
      <c r="AV305" s="238">
        <f t="shared" si="73"/>
        <v>87.3</v>
      </c>
    </row>
    <row r="306" spans="1:48" ht="15.75" x14ac:dyDescent="0.25">
      <c r="A306" s="237">
        <v>304</v>
      </c>
      <c r="B306" s="242" t="s">
        <v>2358</v>
      </c>
      <c r="C306" s="237">
        <v>5</v>
      </c>
      <c r="D306" s="237">
        <v>4</v>
      </c>
      <c r="E306" s="237">
        <v>4</v>
      </c>
      <c r="F306" s="237">
        <v>4</v>
      </c>
      <c r="G306" s="238">
        <f t="shared" si="58"/>
        <v>21.25</v>
      </c>
      <c r="H306" s="241">
        <v>5</v>
      </c>
      <c r="I306" s="241">
        <v>4</v>
      </c>
      <c r="J306" s="241">
        <v>5</v>
      </c>
      <c r="K306" s="241">
        <v>5</v>
      </c>
      <c r="L306" s="238">
        <f t="shared" si="65"/>
        <v>4.75</v>
      </c>
      <c r="M306" s="241">
        <v>4</v>
      </c>
      <c r="N306" s="241">
        <v>4</v>
      </c>
      <c r="O306" s="241">
        <v>4</v>
      </c>
      <c r="P306" s="241">
        <v>3</v>
      </c>
      <c r="Q306" s="238">
        <f t="shared" si="70"/>
        <v>3.75</v>
      </c>
      <c r="R306" s="237">
        <v>5</v>
      </c>
      <c r="S306" s="237">
        <v>5</v>
      </c>
      <c r="T306" s="237">
        <v>5</v>
      </c>
      <c r="U306" s="237">
        <v>4</v>
      </c>
      <c r="V306" s="238">
        <f t="shared" si="71"/>
        <v>4.75</v>
      </c>
      <c r="W306" s="237">
        <v>5</v>
      </c>
      <c r="X306" s="237">
        <v>5</v>
      </c>
      <c r="Y306" s="237">
        <v>4</v>
      </c>
      <c r="Z306" s="237">
        <v>5</v>
      </c>
      <c r="AA306" s="238">
        <f t="shared" si="68"/>
        <v>4.75</v>
      </c>
      <c r="AB306" s="240">
        <v>5</v>
      </c>
      <c r="AC306" s="240">
        <v>5</v>
      </c>
      <c r="AD306" s="240">
        <v>5</v>
      </c>
      <c r="AE306" s="240">
        <v>3</v>
      </c>
      <c r="AF306" s="238">
        <f t="shared" si="59"/>
        <v>4.5</v>
      </c>
      <c r="AG306" s="238">
        <f t="shared" si="74"/>
        <v>4.5</v>
      </c>
      <c r="AH306" s="238">
        <f t="shared" si="61"/>
        <v>13.5</v>
      </c>
      <c r="AI306" s="237">
        <v>20</v>
      </c>
      <c r="AJ306" s="237">
        <v>5</v>
      </c>
      <c r="AK306" s="237">
        <v>11</v>
      </c>
      <c r="AL306" s="237">
        <v>9</v>
      </c>
      <c r="AM306" s="238">
        <f t="shared" si="62"/>
        <v>40.5</v>
      </c>
      <c r="AN306" s="237">
        <v>15</v>
      </c>
      <c r="AO306" s="237">
        <v>5</v>
      </c>
      <c r="AP306" s="238">
        <f t="shared" si="63"/>
        <v>8</v>
      </c>
      <c r="AQ306" s="237">
        <v>6</v>
      </c>
      <c r="AR306" s="237">
        <v>7</v>
      </c>
      <c r="AS306" s="237">
        <v>7</v>
      </c>
      <c r="AT306" s="238">
        <f t="shared" si="64"/>
        <v>4</v>
      </c>
      <c r="AU306" s="238">
        <f t="shared" si="72"/>
        <v>52.5</v>
      </c>
      <c r="AV306" s="238">
        <f t="shared" si="73"/>
        <v>87.25</v>
      </c>
    </row>
    <row r="307" spans="1:48" ht="15.75" x14ac:dyDescent="0.25">
      <c r="A307" s="237">
        <v>305</v>
      </c>
      <c r="B307" s="242" t="s">
        <v>2359</v>
      </c>
      <c r="C307" s="237">
        <v>4</v>
      </c>
      <c r="D307" s="237">
        <v>4</v>
      </c>
      <c r="E307" s="237">
        <v>5</v>
      </c>
      <c r="F307" s="237">
        <v>4</v>
      </c>
      <c r="G307" s="238">
        <f t="shared" si="58"/>
        <v>21.25</v>
      </c>
      <c r="H307" s="241">
        <v>4</v>
      </c>
      <c r="I307" s="241">
        <v>4</v>
      </c>
      <c r="J307" s="241">
        <v>4</v>
      </c>
      <c r="K307" s="241">
        <v>4</v>
      </c>
      <c r="L307" s="238">
        <f t="shared" si="65"/>
        <v>4</v>
      </c>
      <c r="M307" s="241">
        <v>4</v>
      </c>
      <c r="N307" s="241">
        <v>5</v>
      </c>
      <c r="O307" s="241">
        <v>5</v>
      </c>
      <c r="P307" s="241">
        <v>5</v>
      </c>
      <c r="Q307" s="238">
        <f t="shared" si="70"/>
        <v>4.75</v>
      </c>
      <c r="R307" s="237">
        <v>5</v>
      </c>
      <c r="S307" s="237">
        <v>3</v>
      </c>
      <c r="T307" s="237">
        <v>5</v>
      </c>
      <c r="U307" s="237">
        <v>4</v>
      </c>
      <c r="V307" s="238">
        <f t="shared" si="71"/>
        <v>4.25</v>
      </c>
      <c r="W307" s="237">
        <v>4</v>
      </c>
      <c r="X307" s="237">
        <v>4</v>
      </c>
      <c r="Y307" s="237">
        <v>5</v>
      </c>
      <c r="Z307" s="237">
        <v>5</v>
      </c>
      <c r="AA307" s="238">
        <f t="shared" si="68"/>
        <v>4.5</v>
      </c>
      <c r="AB307" s="240">
        <v>5</v>
      </c>
      <c r="AC307" s="240">
        <v>5</v>
      </c>
      <c r="AD307" s="240">
        <v>5</v>
      </c>
      <c r="AE307" s="240">
        <v>5</v>
      </c>
      <c r="AF307" s="238">
        <f t="shared" si="59"/>
        <v>5</v>
      </c>
      <c r="AG307" s="238">
        <f t="shared" si="74"/>
        <v>4.5</v>
      </c>
      <c r="AH307" s="238">
        <f t="shared" si="61"/>
        <v>13.5</v>
      </c>
      <c r="AI307" s="237">
        <v>17</v>
      </c>
      <c r="AJ307" s="237">
        <v>5</v>
      </c>
      <c r="AK307" s="237">
        <v>11</v>
      </c>
      <c r="AL307" s="237">
        <v>10</v>
      </c>
      <c r="AM307" s="238">
        <f t="shared" si="62"/>
        <v>38.700000000000003</v>
      </c>
      <c r="AN307" s="237">
        <v>20</v>
      </c>
      <c r="AO307" s="237">
        <v>4</v>
      </c>
      <c r="AP307" s="238">
        <f t="shared" si="63"/>
        <v>9.6000000000000014</v>
      </c>
      <c r="AQ307" s="237">
        <v>7</v>
      </c>
      <c r="AR307" s="237">
        <v>7</v>
      </c>
      <c r="AS307" s="237">
        <v>7</v>
      </c>
      <c r="AT307" s="238">
        <f t="shared" si="64"/>
        <v>4.2</v>
      </c>
      <c r="AU307" s="238">
        <f t="shared" si="72"/>
        <v>52.500000000000007</v>
      </c>
      <c r="AV307" s="238">
        <f t="shared" si="73"/>
        <v>87.25</v>
      </c>
    </row>
    <row r="308" spans="1:48" ht="15.75" x14ac:dyDescent="0.25">
      <c r="A308" s="237">
        <v>306</v>
      </c>
      <c r="B308" s="242" t="s">
        <v>2360</v>
      </c>
      <c r="C308" s="237">
        <v>5</v>
      </c>
      <c r="D308" s="237">
        <v>5</v>
      </c>
      <c r="E308" s="237">
        <v>4</v>
      </c>
      <c r="F308" s="237">
        <v>5</v>
      </c>
      <c r="G308" s="238">
        <f t="shared" si="58"/>
        <v>23.75</v>
      </c>
      <c r="H308" s="241">
        <v>5</v>
      </c>
      <c r="I308" s="241">
        <v>5</v>
      </c>
      <c r="J308" s="241">
        <v>5</v>
      </c>
      <c r="K308" s="241">
        <v>5</v>
      </c>
      <c r="L308" s="238">
        <f t="shared" si="65"/>
        <v>5</v>
      </c>
      <c r="M308" s="241">
        <v>5</v>
      </c>
      <c r="N308" s="241">
        <v>5</v>
      </c>
      <c r="O308" s="241">
        <v>5</v>
      </c>
      <c r="P308" s="241">
        <v>5</v>
      </c>
      <c r="Q308" s="238">
        <f t="shared" si="70"/>
        <v>5</v>
      </c>
      <c r="R308" s="237">
        <v>5</v>
      </c>
      <c r="S308" s="237">
        <v>5</v>
      </c>
      <c r="T308" s="237">
        <v>4</v>
      </c>
      <c r="U308" s="237">
        <v>5</v>
      </c>
      <c r="V308" s="238">
        <f t="shared" si="71"/>
        <v>4.75</v>
      </c>
      <c r="W308" s="237">
        <v>4</v>
      </c>
      <c r="X308" s="237">
        <v>4</v>
      </c>
      <c r="Y308" s="237">
        <v>5</v>
      </c>
      <c r="Z308" s="237">
        <v>5</v>
      </c>
      <c r="AA308" s="238">
        <f t="shared" si="68"/>
        <v>4.5</v>
      </c>
      <c r="AB308" s="240">
        <v>4</v>
      </c>
      <c r="AC308" s="240">
        <v>5</v>
      </c>
      <c r="AD308" s="240">
        <v>5</v>
      </c>
      <c r="AE308" s="240">
        <v>4</v>
      </c>
      <c r="AF308" s="238">
        <f t="shared" si="59"/>
        <v>4.5</v>
      </c>
      <c r="AG308" s="238">
        <f t="shared" si="74"/>
        <v>4.75</v>
      </c>
      <c r="AH308" s="238">
        <f t="shared" si="61"/>
        <v>14.25</v>
      </c>
      <c r="AI308" s="237">
        <v>15</v>
      </c>
      <c r="AJ308" s="237">
        <v>5</v>
      </c>
      <c r="AK308" s="237">
        <v>11</v>
      </c>
      <c r="AL308" s="237">
        <v>11</v>
      </c>
      <c r="AM308" s="238">
        <f t="shared" si="62"/>
        <v>37.800000000000004</v>
      </c>
      <c r="AN308" s="237">
        <v>18</v>
      </c>
      <c r="AO308" s="237">
        <v>4</v>
      </c>
      <c r="AP308" s="238">
        <f t="shared" si="63"/>
        <v>8.8000000000000007</v>
      </c>
      <c r="AQ308" s="237">
        <v>3</v>
      </c>
      <c r="AR308" s="237">
        <v>6</v>
      </c>
      <c r="AS308" s="237">
        <v>4</v>
      </c>
      <c r="AT308" s="238">
        <f t="shared" si="64"/>
        <v>2.6</v>
      </c>
      <c r="AU308" s="238">
        <f t="shared" si="72"/>
        <v>49.20000000000001</v>
      </c>
      <c r="AV308" s="238">
        <f t="shared" si="73"/>
        <v>87.200000000000017</v>
      </c>
    </row>
    <row r="309" spans="1:48" ht="15.75" x14ac:dyDescent="0.25">
      <c r="A309" s="237">
        <v>307</v>
      </c>
      <c r="B309" s="242" t="s">
        <v>2361</v>
      </c>
      <c r="C309" s="237">
        <v>5</v>
      </c>
      <c r="D309" s="237">
        <v>5</v>
      </c>
      <c r="E309" s="237">
        <v>5</v>
      </c>
      <c r="F309" s="237">
        <v>5</v>
      </c>
      <c r="G309" s="238">
        <f t="shared" si="58"/>
        <v>25</v>
      </c>
      <c r="H309" s="239">
        <v>4</v>
      </c>
      <c r="I309" s="239">
        <v>5</v>
      </c>
      <c r="J309" s="239">
        <v>5</v>
      </c>
      <c r="K309" s="239">
        <v>5</v>
      </c>
      <c r="L309" s="238">
        <f t="shared" si="65"/>
        <v>4.75</v>
      </c>
      <c r="M309" s="239">
        <v>4</v>
      </c>
      <c r="N309" s="239">
        <v>5</v>
      </c>
      <c r="O309" s="239">
        <v>5</v>
      </c>
      <c r="P309" s="239">
        <v>5</v>
      </c>
      <c r="Q309" s="238">
        <f t="shared" si="70"/>
        <v>4.75</v>
      </c>
      <c r="R309" s="237">
        <v>5</v>
      </c>
      <c r="S309" s="237">
        <v>5</v>
      </c>
      <c r="T309" s="237">
        <v>5</v>
      </c>
      <c r="U309" s="237">
        <v>5</v>
      </c>
      <c r="V309" s="238">
        <f t="shared" si="71"/>
        <v>5</v>
      </c>
      <c r="W309" s="237">
        <v>5</v>
      </c>
      <c r="X309" s="237">
        <v>5</v>
      </c>
      <c r="Y309" s="237">
        <v>5</v>
      </c>
      <c r="Z309" s="237">
        <v>5</v>
      </c>
      <c r="AA309" s="238">
        <f t="shared" si="68"/>
        <v>5</v>
      </c>
      <c r="AB309" s="240">
        <v>5</v>
      </c>
      <c r="AC309" s="240">
        <v>5</v>
      </c>
      <c r="AD309" s="240">
        <v>5</v>
      </c>
      <c r="AE309" s="240">
        <v>5</v>
      </c>
      <c r="AF309" s="238">
        <f t="shared" si="59"/>
        <v>5</v>
      </c>
      <c r="AG309" s="238">
        <f t="shared" si="74"/>
        <v>4.9000000000000004</v>
      </c>
      <c r="AH309" s="238">
        <f t="shared" si="61"/>
        <v>14.700000000000001</v>
      </c>
      <c r="AI309" s="237">
        <v>16</v>
      </c>
      <c r="AJ309" s="237">
        <v>4</v>
      </c>
      <c r="AK309" s="237">
        <v>10</v>
      </c>
      <c r="AL309" s="237">
        <v>9</v>
      </c>
      <c r="AM309" s="238">
        <f t="shared" si="62"/>
        <v>35.1</v>
      </c>
      <c r="AN309" s="237">
        <v>19</v>
      </c>
      <c r="AO309" s="237">
        <v>4</v>
      </c>
      <c r="AP309" s="238">
        <f t="shared" si="63"/>
        <v>9.2000000000000011</v>
      </c>
      <c r="AQ309" s="237">
        <v>5</v>
      </c>
      <c r="AR309" s="237">
        <v>6</v>
      </c>
      <c r="AS309" s="237">
        <v>5</v>
      </c>
      <c r="AT309" s="238">
        <f t="shared" si="64"/>
        <v>3.2</v>
      </c>
      <c r="AU309" s="238">
        <f>(AM309+AP309+AT309)</f>
        <v>47.500000000000007</v>
      </c>
      <c r="AV309" s="238">
        <f>SUM(G309+AH309+AU309)</f>
        <v>87.200000000000017</v>
      </c>
    </row>
    <row r="310" spans="1:48" ht="15.75" x14ac:dyDescent="0.25">
      <c r="A310" s="237">
        <v>308</v>
      </c>
      <c r="B310" s="242" t="s">
        <v>2362</v>
      </c>
      <c r="C310" s="237">
        <v>5</v>
      </c>
      <c r="D310" s="237">
        <v>5</v>
      </c>
      <c r="E310" s="237">
        <v>5</v>
      </c>
      <c r="F310" s="237">
        <v>5</v>
      </c>
      <c r="G310" s="238">
        <f t="shared" si="58"/>
        <v>25</v>
      </c>
      <c r="H310" s="239">
        <v>5</v>
      </c>
      <c r="I310" s="239">
        <v>5</v>
      </c>
      <c r="J310" s="239">
        <v>5</v>
      </c>
      <c r="K310" s="239">
        <v>5</v>
      </c>
      <c r="L310" s="238">
        <f t="shared" si="65"/>
        <v>5</v>
      </c>
      <c r="M310" s="239">
        <v>5</v>
      </c>
      <c r="N310" s="239">
        <v>5</v>
      </c>
      <c r="O310" s="239">
        <v>5</v>
      </c>
      <c r="P310" s="239">
        <v>5</v>
      </c>
      <c r="Q310" s="238">
        <f t="shared" si="70"/>
        <v>5</v>
      </c>
      <c r="R310" s="237">
        <v>5</v>
      </c>
      <c r="S310" s="237">
        <v>5</v>
      </c>
      <c r="T310" s="237">
        <v>5</v>
      </c>
      <c r="U310" s="237">
        <v>5</v>
      </c>
      <c r="V310" s="238">
        <f t="shared" si="71"/>
        <v>5</v>
      </c>
      <c r="W310" s="237">
        <v>5</v>
      </c>
      <c r="X310" s="237">
        <v>5</v>
      </c>
      <c r="Y310" s="237">
        <v>5</v>
      </c>
      <c r="Z310" s="237">
        <v>5</v>
      </c>
      <c r="AA310" s="238">
        <f t="shared" si="68"/>
        <v>5</v>
      </c>
      <c r="AB310" s="240">
        <v>5</v>
      </c>
      <c r="AC310" s="240">
        <v>5</v>
      </c>
      <c r="AD310" s="240">
        <v>5</v>
      </c>
      <c r="AE310" s="240">
        <v>5</v>
      </c>
      <c r="AF310" s="238">
        <f t="shared" si="59"/>
        <v>5</v>
      </c>
      <c r="AG310" s="238">
        <f t="shared" si="74"/>
        <v>5</v>
      </c>
      <c r="AH310" s="238">
        <f t="shared" si="61"/>
        <v>15</v>
      </c>
      <c r="AI310" s="237">
        <v>13</v>
      </c>
      <c r="AJ310" s="237">
        <v>5</v>
      </c>
      <c r="AK310" s="237">
        <v>10</v>
      </c>
      <c r="AL310" s="237">
        <v>10</v>
      </c>
      <c r="AM310" s="238">
        <f t="shared" si="62"/>
        <v>34.200000000000003</v>
      </c>
      <c r="AN310" s="237">
        <v>17</v>
      </c>
      <c r="AO310" s="237">
        <v>5</v>
      </c>
      <c r="AP310" s="238">
        <f t="shared" si="63"/>
        <v>8.8000000000000007</v>
      </c>
      <c r="AQ310" s="237">
        <v>8</v>
      </c>
      <c r="AR310" s="237">
        <v>6</v>
      </c>
      <c r="AS310" s="237">
        <v>7</v>
      </c>
      <c r="AT310" s="238">
        <f t="shared" si="64"/>
        <v>4.2</v>
      </c>
      <c r="AU310" s="238">
        <f>(AM310+AP310+AT310)</f>
        <v>47.2</v>
      </c>
      <c r="AV310" s="238">
        <f>SUM(G310+AH310+AU310)</f>
        <v>87.2</v>
      </c>
    </row>
    <row r="311" spans="1:48" ht="15.75" x14ac:dyDescent="0.25">
      <c r="A311" s="237">
        <v>309</v>
      </c>
      <c r="B311" s="242" t="s">
        <v>2363</v>
      </c>
      <c r="C311" s="237">
        <v>5</v>
      </c>
      <c r="D311" s="237">
        <v>5</v>
      </c>
      <c r="E311" s="237">
        <v>5</v>
      </c>
      <c r="F311" s="237">
        <v>5</v>
      </c>
      <c r="G311" s="238">
        <f t="shared" si="58"/>
        <v>25</v>
      </c>
      <c r="H311" s="241">
        <v>5</v>
      </c>
      <c r="I311" s="241">
        <v>5</v>
      </c>
      <c r="J311" s="241">
        <v>5</v>
      </c>
      <c r="K311" s="241">
        <v>5</v>
      </c>
      <c r="L311" s="238">
        <f t="shared" si="65"/>
        <v>5</v>
      </c>
      <c r="M311" s="241">
        <v>5</v>
      </c>
      <c r="N311" s="241">
        <v>5</v>
      </c>
      <c r="O311" s="241">
        <v>5</v>
      </c>
      <c r="P311" s="241">
        <v>5</v>
      </c>
      <c r="Q311" s="238">
        <f t="shared" si="70"/>
        <v>5</v>
      </c>
      <c r="R311" s="237">
        <v>5</v>
      </c>
      <c r="S311" s="237">
        <v>3</v>
      </c>
      <c r="T311" s="237">
        <v>3</v>
      </c>
      <c r="U311" s="237">
        <v>5</v>
      </c>
      <c r="V311" s="238">
        <f t="shared" si="71"/>
        <v>4</v>
      </c>
      <c r="W311" s="237">
        <v>5</v>
      </c>
      <c r="X311" s="237">
        <v>5</v>
      </c>
      <c r="Y311" s="237">
        <v>4</v>
      </c>
      <c r="Z311" s="237">
        <v>5</v>
      </c>
      <c r="AA311" s="238">
        <f t="shared" si="68"/>
        <v>4.75</v>
      </c>
      <c r="AB311" s="240">
        <v>5</v>
      </c>
      <c r="AC311" s="240">
        <v>5</v>
      </c>
      <c r="AD311" s="240">
        <v>5</v>
      </c>
      <c r="AE311" s="240">
        <v>5</v>
      </c>
      <c r="AF311" s="238">
        <f t="shared" si="59"/>
        <v>5</v>
      </c>
      <c r="AG311" s="238">
        <f>AVERAGE(L311,Q311,V311,AA311,AF311)</f>
        <v>4.75</v>
      </c>
      <c r="AH311" s="238">
        <f t="shared" si="61"/>
        <v>14.25</v>
      </c>
      <c r="AI311" s="237">
        <v>16</v>
      </c>
      <c r="AJ311" s="237">
        <v>5</v>
      </c>
      <c r="AK311" s="237">
        <v>8</v>
      </c>
      <c r="AL311" s="237">
        <v>10</v>
      </c>
      <c r="AM311" s="238">
        <f t="shared" si="62"/>
        <v>35.1</v>
      </c>
      <c r="AN311" s="237">
        <v>19</v>
      </c>
      <c r="AO311" s="237">
        <v>3</v>
      </c>
      <c r="AP311" s="238">
        <f t="shared" si="63"/>
        <v>8.8000000000000007</v>
      </c>
      <c r="AQ311" s="237">
        <v>7</v>
      </c>
      <c r="AR311" s="237">
        <v>6</v>
      </c>
      <c r="AS311" s="237">
        <v>7</v>
      </c>
      <c r="AT311" s="238">
        <f t="shared" si="64"/>
        <v>4</v>
      </c>
      <c r="AU311" s="238">
        <f>SUM(AM311,AP311,AT311)</f>
        <v>47.900000000000006</v>
      </c>
      <c r="AV311" s="238">
        <f>(G311+AH311+AU311)</f>
        <v>87.15</v>
      </c>
    </row>
    <row r="312" spans="1:48" ht="15.75" x14ac:dyDescent="0.25">
      <c r="A312" s="237">
        <v>310</v>
      </c>
      <c r="B312" s="242" t="s">
        <v>2364</v>
      </c>
      <c r="C312" s="237">
        <v>5</v>
      </c>
      <c r="D312" s="237">
        <v>5</v>
      </c>
      <c r="E312" s="237">
        <v>5</v>
      </c>
      <c r="F312" s="237">
        <v>5</v>
      </c>
      <c r="G312" s="238">
        <f t="shared" si="58"/>
        <v>25</v>
      </c>
      <c r="H312" s="239">
        <v>5</v>
      </c>
      <c r="I312" s="239">
        <v>5</v>
      </c>
      <c r="J312" s="239">
        <v>5</v>
      </c>
      <c r="K312" s="239">
        <v>5</v>
      </c>
      <c r="L312" s="238">
        <f t="shared" si="65"/>
        <v>5</v>
      </c>
      <c r="M312" s="239">
        <v>5</v>
      </c>
      <c r="N312" s="239">
        <v>5</v>
      </c>
      <c r="O312" s="239">
        <v>5</v>
      </c>
      <c r="P312" s="239">
        <v>5</v>
      </c>
      <c r="Q312" s="238">
        <f t="shared" si="70"/>
        <v>5</v>
      </c>
      <c r="R312" s="237">
        <v>5</v>
      </c>
      <c r="S312" s="237">
        <v>5</v>
      </c>
      <c r="T312" s="237">
        <v>5</v>
      </c>
      <c r="U312" s="237">
        <v>5</v>
      </c>
      <c r="V312" s="238">
        <f t="shared" si="71"/>
        <v>5</v>
      </c>
      <c r="W312" s="237">
        <v>5</v>
      </c>
      <c r="X312" s="237">
        <v>5</v>
      </c>
      <c r="Y312" s="237">
        <v>5</v>
      </c>
      <c r="Z312" s="237">
        <v>5</v>
      </c>
      <c r="AA312" s="238">
        <f t="shared" si="68"/>
        <v>5</v>
      </c>
      <c r="AB312" s="240">
        <v>5</v>
      </c>
      <c r="AC312" s="240">
        <v>5</v>
      </c>
      <c r="AD312" s="240">
        <v>5</v>
      </c>
      <c r="AE312" s="240">
        <v>5</v>
      </c>
      <c r="AF312" s="243">
        <f t="shared" si="59"/>
        <v>5</v>
      </c>
      <c r="AG312" s="238">
        <f>AVERAGE(V312,AA312,AF312,L312,Q312)</f>
        <v>5</v>
      </c>
      <c r="AH312" s="238">
        <f t="shared" si="61"/>
        <v>15</v>
      </c>
      <c r="AI312" s="237">
        <v>14</v>
      </c>
      <c r="AJ312" s="237">
        <v>5</v>
      </c>
      <c r="AK312" s="237">
        <v>9</v>
      </c>
      <c r="AL312" s="237">
        <v>11</v>
      </c>
      <c r="AM312" s="238">
        <f t="shared" si="62"/>
        <v>35.1</v>
      </c>
      <c r="AN312" s="237">
        <v>15</v>
      </c>
      <c r="AO312" s="237">
        <v>5</v>
      </c>
      <c r="AP312" s="238">
        <f t="shared" si="63"/>
        <v>8</v>
      </c>
      <c r="AQ312" s="237">
        <v>7</v>
      </c>
      <c r="AR312" s="237">
        <v>6</v>
      </c>
      <c r="AS312" s="237">
        <v>6</v>
      </c>
      <c r="AT312" s="238">
        <f t="shared" si="64"/>
        <v>3.8000000000000003</v>
      </c>
      <c r="AU312" s="238">
        <f>(AM312+AP312+AT312)</f>
        <v>46.9</v>
      </c>
      <c r="AV312" s="238">
        <f>SUM(G312+AH312+AU312)</f>
        <v>86.9</v>
      </c>
    </row>
    <row r="313" spans="1:48" ht="15.75" x14ac:dyDescent="0.25">
      <c r="A313" s="237">
        <v>311</v>
      </c>
      <c r="B313" s="242" t="s">
        <v>2365</v>
      </c>
      <c r="C313" s="237">
        <v>5</v>
      </c>
      <c r="D313" s="237">
        <v>5</v>
      </c>
      <c r="E313" s="237">
        <v>5</v>
      </c>
      <c r="F313" s="237">
        <v>5</v>
      </c>
      <c r="G313" s="238">
        <f t="shared" si="58"/>
        <v>25</v>
      </c>
      <c r="H313" s="241">
        <v>5</v>
      </c>
      <c r="I313" s="241">
        <v>5</v>
      </c>
      <c r="J313" s="241">
        <v>5</v>
      </c>
      <c r="K313" s="241">
        <v>5</v>
      </c>
      <c r="L313" s="238">
        <f t="shared" si="65"/>
        <v>5</v>
      </c>
      <c r="M313" s="241">
        <v>5</v>
      </c>
      <c r="N313" s="241">
        <v>5</v>
      </c>
      <c r="O313" s="241">
        <v>5</v>
      </c>
      <c r="P313" s="241">
        <v>5</v>
      </c>
      <c r="Q313" s="238">
        <f t="shared" si="70"/>
        <v>5</v>
      </c>
      <c r="R313" s="237">
        <v>5</v>
      </c>
      <c r="S313" s="237">
        <v>5</v>
      </c>
      <c r="T313" s="237">
        <v>5</v>
      </c>
      <c r="U313" s="237">
        <v>5</v>
      </c>
      <c r="V313" s="238">
        <f t="shared" si="71"/>
        <v>5</v>
      </c>
      <c r="W313" s="237">
        <v>3</v>
      </c>
      <c r="X313" s="237">
        <v>4</v>
      </c>
      <c r="Y313" s="237">
        <v>4</v>
      </c>
      <c r="Z313" s="237">
        <v>5</v>
      </c>
      <c r="AA313" s="238">
        <f t="shared" si="68"/>
        <v>4</v>
      </c>
      <c r="AB313" s="240">
        <v>5</v>
      </c>
      <c r="AC313" s="240">
        <v>5</v>
      </c>
      <c r="AD313" s="240">
        <v>5</v>
      </c>
      <c r="AE313" s="240">
        <v>5</v>
      </c>
      <c r="AF313" s="238">
        <f t="shared" si="59"/>
        <v>5</v>
      </c>
      <c r="AG313" s="238">
        <f>AVERAGE(V313,AA313,AF313,L313,Q313)</f>
        <v>4.8</v>
      </c>
      <c r="AH313" s="238">
        <f t="shared" si="61"/>
        <v>14.399999999999999</v>
      </c>
      <c r="AI313" s="237">
        <v>18</v>
      </c>
      <c r="AJ313" s="237">
        <v>4</v>
      </c>
      <c r="AK313" s="237">
        <v>9</v>
      </c>
      <c r="AL313" s="237">
        <v>10</v>
      </c>
      <c r="AM313" s="238">
        <f t="shared" si="62"/>
        <v>36.9</v>
      </c>
      <c r="AN313" s="237">
        <v>13</v>
      </c>
      <c r="AO313" s="237">
        <v>5</v>
      </c>
      <c r="AP313" s="238">
        <f t="shared" si="63"/>
        <v>7.2</v>
      </c>
      <c r="AQ313" s="237">
        <v>6</v>
      </c>
      <c r="AR313" s="237">
        <v>4</v>
      </c>
      <c r="AS313" s="237">
        <v>7</v>
      </c>
      <c r="AT313" s="238">
        <f t="shared" si="64"/>
        <v>3.4000000000000004</v>
      </c>
      <c r="AU313" s="238">
        <f>SUM(AM313,AP313,AT313)</f>
        <v>47.5</v>
      </c>
      <c r="AV313" s="238">
        <f>(G313+AH313+AU313)</f>
        <v>86.9</v>
      </c>
    </row>
    <row r="314" spans="1:48" ht="15.75" x14ac:dyDescent="0.25">
      <c r="A314" s="237">
        <v>312</v>
      </c>
      <c r="B314" s="242" t="s">
        <v>2366</v>
      </c>
      <c r="C314" s="237">
        <v>5</v>
      </c>
      <c r="D314" s="237">
        <v>5</v>
      </c>
      <c r="E314" s="237">
        <v>4</v>
      </c>
      <c r="F314" s="237">
        <v>5</v>
      </c>
      <c r="G314" s="238">
        <f t="shared" si="58"/>
        <v>23.75</v>
      </c>
      <c r="H314" s="241">
        <v>5</v>
      </c>
      <c r="I314" s="241">
        <v>5</v>
      </c>
      <c r="J314" s="241">
        <v>5</v>
      </c>
      <c r="K314" s="241">
        <v>5</v>
      </c>
      <c r="L314" s="238">
        <f t="shared" si="65"/>
        <v>5</v>
      </c>
      <c r="M314" s="241">
        <v>5</v>
      </c>
      <c r="N314" s="241">
        <v>5</v>
      </c>
      <c r="O314" s="241">
        <v>5</v>
      </c>
      <c r="P314" s="241">
        <v>5</v>
      </c>
      <c r="Q314" s="238">
        <f t="shared" si="70"/>
        <v>5</v>
      </c>
      <c r="R314" s="237">
        <v>5</v>
      </c>
      <c r="S314" s="237">
        <v>5</v>
      </c>
      <c r="T314" s="237">
        <v>4</v>
      </c>
      <c r="U314" s="237">
        <v>5</v>
      </c>
      <c r="V314" s="238">
        <f t="shared" si="71"/>
        <v>4.75</v>
      </c>
      <c r="W314" s="237">
        <v>5</v>
      </c>
      <c r="X314" s="237">
        <v>5</v>
      </c>
      <c r="Y314" s="237">
        <v>5</v>
      </c>
      <c r="Z314" s="237">
        <v>5</v>
      </c>
      <c r="AA314" s="238">
        <f t="shared" si="68"/>
        <v>5</v>
      </c>
      <c r="AB314" s="240">
        <v>5</v>
      </c>
      <c r="AC314" s="240">
        <v>5</v>
      </c>
      <c r="AD314" s="240">
        <v>5</v>
      </c>
      <c r="AE314" s="240">
        <v>5</v>
      </c>
      <c r="AF314" s="238">
        <f t="shared" si="59"/>
        <v>5</v>
      </c>
      <c r="AG314" s="238">
        <f>AVERAGE(L314,Q314,V314,AA314,AF314)</f>
        <v>4.95</v>
      </c>
      <c r="AH314" s="238">
        <f t="shared" si="61"/>
        <v>14.850000000000001</v>
      </c>
      <c r="AI314" s="237">
        <v>18</v>
      </c>
      <c r="AJ314" s="237">
        <v>4</v>
      </c>
      <c r="AK314" s="237">
        <v>9</v>
      </c>
      <c r="AL314" s="237">
        <v>10</v>
      </c>
      <c r="AM314" s="238">
        <f t="shared" si="62"/>
        <v>36.9</v>
      </c>
      <c r="AN314" s="237">
        <v>20</v>
      </c>
      <c r="AO314" s="237">
        <v>3</v>
      </c>
      <c r="AP314" s="238">
        <f t="shared" si="63"/>
        <v>9.2000000000000011</v>
      </c>
      <c r="AQ314" s="237">
        <v>6</v>
      </c>
      <c r="AR314" s="237">
        <v>3</v>
      </c>
      <c r="AS314" s="237">
        <v>2</v>
      </c>
      <c r="AT314" s="238">
        <f t="shared" si="64"/>
        <v>2.2000000000000002</v>
      </c>
      <c r="AU314" s="238">
        <f>SUM(AM314,AP314,AT314)</f>
        <v>48.300000000000004</v>
      </c>
      <c r="AV314" s="238">
        <f>(G314+AH314+AU314)</f>
        <v>86.9</v>
      </c>
    </row>
    <row r="315" spans="1:48" ht="15.75" x14ac:dyDescent="0.25">
      <c r="A315" s="237">
        <v>313</v>
      </c>
      <c r="B315" s="242" t="s">
        <v>2367</v>
      </c>
      <c r="C315" s="237">
        <v>5</v>
      </c>
      <c r="D315" s="237">
        <v>5</v>
      </c>
      <c r="E315" s="237">
        <v>4</v>
      </c>
      <c r="F315" s="237">
        <v>4</v>
      </c>
      <c r="G315" s="238">
        <f t="shared" si="58"/>
        <v>22.5</v>
      </c>
      <c r="H315" s="241">
        <v>5</v>
      </c>
      <c r="I315" s="241">
        <v>5</v>
      </c>
      <c r="J315" s="241">
        <v>4</v>
      </c>
      <c r="K315" s="241">
        <v>4</v>
      </c>
      <c r="L315" s="238">
        <f t="shared" si="65"/>
        <v>4.5</v>
      </c>
      <c r="M315" s="241">
        <v>4</v>
      </c>
      <c r="N315" s="241">
        <v>5</v>
      </c>
      <c r="O315" s="241">
        <v>5</v>
      </c>
      <c r="P315" s="241">
        <v>4</v>
      </c>
      <c r="Q315" s="238">
        <f t="shared" si="70"/>
        <v>4.5</v>
      </c>
      <c r="R315" s="237">
        <v>5</v>
      </c>
      <c r="S315" s="237">
        <v>4</v>
      </c>
      <c r="T315" s="237">
        <v>4</v>
      </c>
      <c r="U315" s="237">
        <v>5</v>
      </c>
      <c r="V315" s="238">
        <f t="shared" si="71"/>
        <v>4.5</v>
      </c>
      <c r="W315" s="237">
        <v>4</v>
      </c>
      <c r="X315" s="237">
        <v>4</v>
      </c>
      <c r="Y315" s="237">
        <v>4</v>
      </c>
      <c r="Z315" s="237">
        <v>4</v>
      </c>
      <c r="AA315" s="238">
        <f t="shared" si="68"/>
        <v>4</v>
      </c>
      <c r="AB315" s="240">
        <v>5</v>
      </c>
      <c r="AC315" s="240">
        <v>5</v>
      </c>
      <c r="AD315" s="240">
        <v>5</v>
      </c>
      <c r="AE315" s="240">
        <v>5</v>
      </c>
      <c r="AF315" s="238">
        <f t="shared" si="59"/>
        <v>5</v>
      </c>
      <c r="AG315" s="238">
        <f>AVERAGE(V315,AA315,AF315,L315,Q315)</f>
        <v>4.5</v>
      </c>
      <c r="AH315" s="238">
        <f t="shared" si="61"/>
        <v>13.5</v>
      </c>
      <c r="AI315" s="237">
        <v>19</v>
      </c>
      <c r="AJ315" s="237">
        <v>5</v>
      </c>
      <c r="AK315" s="237">
        <v>8</v>
      </c>
      <c r="AL315" s="237">
        <v>10</v>
      </c>
      <c r="AM315" s="238">
        <f t="shared" si="62"/>
        <v>37.800000000000004</v>
      </c>
      <c r="AN315" s="237">
        <v>18</v>
      </c>
      <c r="AO315" s="237">
        <v>5</v>
      </c>
      <c r="AP315" s="238">
        <f t="shared" si="63"/>
        <v>9.2000000000000011</v>
      </c>
      <c r="AQ315" s="237">
        <v>8</v>
      </c>
      <c r="AR315" s="237">
        <v>6</v>
      </c>
      <c r="AS315" s="237">
        <v>5</v>
      </c>
      <c r="AT315" s="238">
        <f t="shared" si="64"/>
        <v>3.8000000000000003</v>
      </c>
      <c r="AU315" s="238">
        <f>SUM(AM315,AP315,AT315)</f>
        <v>50.800000000000004</v>
      </c>
      <c r="AV315" s="238">
        <f>(G315+AH315+AU315)</f>
        <v>86.800000000000011</v>
      </c>
    </row>
    <row r="316" spans="1:48" ht="15.75" x14ac:dyDescent="0.25">
      <c r="A316" s="237">
        <v>314</v>
      </c>
      <c r="B316" s="242" t="s">
        <v>2368</v>
      </c>
      <c r="C316" s="237">
        <v>5</v>
      </c>
      <c r="D316" s="237">
        <v>5</v>
      </c>
      <c r="E316" s="237">
        <v>4</v>
      </c>
      <c r="F316" s="237">
        <v>5</v>
      </c>
      <c r="G316" s="238">
        <f t="shared" si="58"/>
        <v>23.75</v>
      </c>
      <c r="H316" s="239">
        <v>5</v>
      </c>
      <c r="I316" s="239">
        <v>5</v>
      </c>
      <c r="J316" s="239">
        <v>4</v>
      </c>
      <c r="K316" s="239">
        <v>5</v>
      </c>
      <c r="L316" s="238">
        <f t="shared" si="65"/>
        <v>4.75</v>
      </c>
      <c r="M316" s="239">
        <v>5</v>
      </c>
      <c r="N316" s="239">
        <v>5</v>
      </c>
      <c r="O316" s="239">
        <v>5</v>
      </c>
      <c r="P316" s="239">
        <v>5</v>
      </c>
      <c r="Q316" s="238">
        <f t="shared" si="70"/>
        <v>5</v>
      </c>
      <c r="R316" s="237">
        <v>4</v>
      </c>
      <c r="S316" s="237">
        <v>5</v>
      </c>
      <c r="T316" s="237">
        <v>4</v>
      </c>
      <c r="U316" s="237">
        <v>5</v>
      </c>
      <c r="V316" s="238">
        <f t="shared" si="71"/>
        <v>4.5</v>
      </c>
      <c r="W316" s="237">
        <v>5</v>
      </c>
      <c r="X316" s="237">
        <v>5</v>
      </c>
      <c r="Y316" s="237">
        <v>4</v>
      </c>
      <c r="Z316" s="237">
        <v>5</v>
      </c>
      <c r="AA316" s="238">
        <f t="shared" si="68"/>
        <v>4.75</v>
      </c>
      <c r="AB316" s="240">
        <v>5</v>
      </c>
      <c r="AC316" s="240">
        <v>5</v>
      </c>
      <c r="AD316" s="240">
        <v>5</v>
      </c>
      <c r="AE316" s="240">
        <v>5</v>
      </c>
      <c r="AF316" s="238">
        <f t="shared" si="59"/>
        <v>5</v>
      </c>
      <c r="AG316" s="238">
        <f>AVERAGE(V316,AA316,AF316,L316,Q316)</f>
        <v>4.8</v>
      </c>
      <c r="AH316" s="238">
        <f t="shared" si="61"/>
        <v>14.399999999999999</v>
      </c>
      <c r="AI316" s="237">
        <v>16</v>
      </c>
      <c r="AJ316" s="237">
        <v>5</v>
      </c>
      <c r="AK316" s="237">
        <v>8</v>
      </c>
      <c r="AL316" s="237">
        <v>10</v>
      </c>
      <c r="AM316" s="238">
        <f t="shared" si="62"/>
        <v>35.1</v>
      </c>
      <c r="AN316" s="237">
        <v>19</v>
      </c>
      <c r="AO316" s="237">
        <v>5</v>
      </c>
      <c r="AP316" s="238">
        <f t="shared" si="63"/>
        <v>9.6000000000000014</v>
      </c>
      <c r="AQ316" s="237">
        <v>6</v>
      </c>
      <c r="AR316" s="237">
        <v>5</v>
      </c>
      <c r="AS316" s="237">
        <v>8</v>
      </c>
      <c r="AT316" s="238">
        <f t="shared" si="64"/>
        <v>3.8000000000000003</v>
      </c>
      <c r="AU316" s="238">
        <f>(AM316+AP316+AT316)</f>
        <v>48.5</v>
      </c>
      <c r="AV316" s="238">
        <f>SUM(G316+AH316+AU316)</f>
        <v>86.65</v>
      </c>
    </row>
    <row r="317" spans="1:48" ht="15.75" x14ac:dyDescent="0.25">
      <c r="A317" s="237">
        <v>315</v>
      </c>
      <c r="B317" s="242" t="s">
        <v>2369</v>
      </c>
      <c r="C317" s="237">
        <v>5</v>
      </c>
      <c r="D317" s="237">
        <v>4</v>
      </c>
      <c r="E317" s="237">
        <v>4</v>
      </c>
      <c r="F317" s="237">
        <v>4</v>
      </c>
      <c r="G317" s="238">
        <f t="shared" si="58"/>
        <v>21.25</v>
      </c>
      <c r="H317" s="241">
        <v>5</v>
      </c>
      <c r="I317" s="241">
        <v>5</v>
      </c>
      <c r="J317" s="241">
        <v>5</v>
      </c>
      <c r="K317" s="241">
        <v>5</v>
      </c>
      <c r="L317" s="238">
        <f t="shared" si="65"/>
        <v>5</v>
      </c>
      <c r="M317" s="241">
        <v>4</v>
      </c>
      <c r="N317" s="241">
        <v>3</v>
      </c>
      <c r="O317" s="241">
        <v>3</v>
      </c>
      <c r="P317" s="241">
        <v>4</v>
      </c>
      <c r="Q317" s="238">
        <f t="shared" si="70"/>
        <v>3.5</v>
      </c>
      <c r="R317" s="237">
        <v>5</v>
      </c>
      <c r="S317" s="237">
        <v>3</v>
      </c>
      <c r="T317" s="237">
        <v>4</v>
      </c>
      <c r="U317" s="237">
        <v>3</v>
      </c>
      <c r="V317" s="238">
        <f t="shared" si="71"/>
        <v>3.75</v>
      </c>
      <c r="W317" s="237">
        <v>5</v>
      </c>
      <c r="X317" s="237">
        <v>5</v>
      </c>
      <c r="Y317" s="237">
        <v>5</v>
      </c>
      <c r="Z317" s="237">
        <v>5</v>
      </c>
      <c r="AA317" s="238">
        <f t="shared" si="68"/>
        <v>5</v>
      </c>
      <c r="AB317" s="240">
        <v>5</v>
      </c>
      <c r="AC317" s="240">
        <v>5</v>
      </c>
      <c r="AD317" s="240">
        <v>4</v>
      </c>
      <c r="AE317" s="240">
        <v>5</v>
      </c>
      <c r="AF317" s="238">
        <f t="shared" si="59"/>
        <v>4.75</v>
      </c>
      <c r="AG317" s="238">
        <f>AVERAGE(V317,AA317,AF317,L317,Q317)</f>
        <v>4.4000000000000004</v>
      </c>
      <c r="AH317" s="238">
        <f t="shared" si="61"/>
        <v>13.200000000000001</v>
      </c>
      <c r="AI317" s="237">
        <v>15</v>
      </c>
      <c r="AJ317" s="237">
        <v>5</v>
      </c>
      <c r="AK317" s="237">
        <v>10</v>
      </c>
      <c r="AL317" s="237">
        <v>12</v>
      </c>
      <c r="AM317" s="238">
        <f t="shared" si="62"/>
        <v>37.800000000000004</v>
      </c>
      <c r="AN317" s="237">
        <v>20</v>
      </c>
      <c r="AO317" s="237">
        <v>5</v>
      </c>
      <c r="AP317" s="238">
        <f t="shared" si="63"/>
        <v>10</v>
      </c>
      <c r="AQ317" s="237">
        <v>7</v>
      </c>
      <c r="AR317" s="237">
        <v>7</v>
      </c>
      <c r="AS317" s="237">
        <v>8</v>
      </c>
      <c r="AT317" s="238">
        <f t="shared" si="64"/>
        <v>4.4000000000000004</v>
      </c>
      <c r="AU317" s="238">
        <f>SUM(AM317,AP317,AT317)</f>
        <v>52.2</v>
      </c>
      <c r="AV317" s="238">
        <f>(G317+AH317+AU317)</f>
        <v>86.65</v>
      </c>
    </row>
    <row r="318" spans="1:48" ht="15.75" x14ac:dyDescent="0.25">
      <c r="A318" s="237">
        <v>316</v>
      </c>
      <c r="B318" s="242" t="s">
        <v>2370</v>
      </c>
      <c r="C318" s="237">
        <v>5</v>
      </c>
      <c r="D318" s="237">
        <v>5</v>
      </c>
      <c r="E318" s="237">
        <v>5</v>
      </c>
      <c r="F318" s="237">
        <v>5</v>
      </c>
      <c r="G318" s="238">
        <f t="shared" si="58"/>
        <v>25</v>
      </c>
      <c r="H318" s="241">
        <v>5</v>
      </c>
      <c r="I318" s="241">
        <v>5</v>
      </c>
      <c r="J318" s="241">
        <v>5</v>
      </c>
      <c r="K318" s="241">
        <v>5</v>
      </c>
      <c r="L318" s="238">
        <f t="shared" si="65"/>
        <v>5</v>
      </c>
      <c r="M318" s="241">
        <v>5</v>
      </c>
      <c r="N318" s="241">
        <v>5</v>
      </c>
      <c r="O318" s="241">
        <v>5</v>
      </c>
      <c r="P318" s="241">
        <v>5</v>
      </c>
      <c r="Q318" s="238">
        <f t="shared" si="70"/>
        <v>5</v>
      </c>
      <c r="R318" s="237">
        <v>5</v>
      </c>
      <c r="S318" s="237">
        <v>5</v>
      </c>
      <c r="T318" s="237">
        <v>5</v>
      </c>
      <c r="U318" s="237">
        <v>5</v>
      </c>
      <c r="V318" s="238">
        <f t="shared" si="71"/>
        <v>5</v>
      </c>
      <c r="W318" s="237">
        <v>5</v>
      </c>
      <c r="X318" s="237">
        <v>5</v>
      </c>
      <c r="Y318" s="237">
        <v>4</v>
      </c>
      <c r="Z318" s="237">
        <v>5</v>
      </c>
      <c r="AA318" s="238">
        <f t="shared" si="68"/>
        <v>4.75</v>
      </c>
      <c r="AB318" s="240">
        <v>5</v>
      </c>
      <c r="AC318" s="240">
        <v>5</v>
      </c>
      <c r="AD318" s="240">
        <v>5</v>
      </c>
      <c r="AE318" s="240">
        <v>5</v>
      </c>
      <c r="AF318" s="238">
        <f t="shared" si="59"/>
        <v>5</v>
      </c>
      <c r="AG318" s="238">
        <f>AVERAGE(V318,AA318,AF318,L318,Q318)</f>
        <v>4.95</v>
      </c>
      <c r="AH318" s="238">
        <f t="shared" si="61"/>
        <v>14.850000000000001</v>
      </c>
      <c r="AI318" s="237">
        <v>15</v>
      </c>
      <c r="AJ318" s="237">
        <v>5</v>
      </c>
      <c r="AK318" s="237">
        <v>8</v>
      </c>
      <c r="AL318" s="237">
        <v>11</v>
      </c>
      <c r="AM318" s="238">
        <f t="shared" si="62"/>
        <v>35.1</v>
      </c>
      <c r="AN318" s="237">
        <v>15</v>
      </c>
      <c r="AO318" s="237">
        <v>4</v>
      </c>
      <c r="AP318" s="238">
        <f t="shared" si="63"/>
        <v>7.6000000000000005</v>
      </c>
      <c r="AQ318" s="237">
        <v>9</v>
      </c>
      <c r="AR318" s="237">
        <v>5</v>
      </c>
      <c r="AS318" s="237">
        <v>6</v>
      </c>
      <c r="AT318" s="238">
        <f t="shared" si="64"/>
        <v>4</v>
      </c>
      <c r="AU318" s="238">
        <f>SUM(AM318,AP318,AT318)</f>
        <v>46.7</v>
      </c>
      <c r="AV318" s="238">
        <f>(G318+AH318+AU318)</f>
        <v>86.550000000000011</v>
      </c>
    </row>
    <row r="319" spans="1:48" ht="15.75" x14ac:dyDescent="0.25">
      <c r="A319" s="237">
        <v>317</v>
      </c>
      <c r="B319" s="242" t="s">
        <v>2371</v>
      </c>
      <c r="C319" s="237">
        <v>5</v>
      </c>
      <c r="D319" s="237">
        <v>5</v>
      </c>
      <c r="E319" s="237">
        <v>5</v>
      </c>
      <c r="F319" s="237">
        <v>5</v>
      </c>
      <c r="G319" s="238">
        <f t="shared" si="58"/>
        <v>25</v>
      </c>
      <c r="H319" s="241">
        <v>5</v>
      </c>
      <c r="I319" s="241">
        <v>5</v>
      </c>
      <c r="J319" s="241">
        <v>5</v>
      </c>
      <c r="K319" s="241">
        <v>5</v>
      </c>
      <c r="L319" s="238">
        <f t="shared" si="65"/>
        <v>5</v>
      </c>
      <c r="M319" s="241">
        <v>5</v>
      </c>
      <c r="N319" s="241">
        <v>4</v>
      </c>
      <c r="O319" s="241">
        <v>5</v>
      </c>
      <c r="P319" s="241">
        <v>5</v>
      </c>
      <c r="Q319" s="238">
        <f t="shared" si="70"/>
        <v>4.75</v>
      </c>
      <c r="R319" s="237">
        <v>5</v>
      </c>
      <c r="S319" s="237">
        <v>5</v>
      </c>
      <c r="T319" s="237">
        <v>5</v>
      </c>
      <c r="U319" s="237">
        <v>5</v>
      </c>
      <c r="V319" s="238">
        <f t="shared" si="71"/>
        <v>5</v>
      </c>
      <c r="W319" s="237">
        <v>5</v>
      </c>
      <c r="X319" s="237">
        <v>5</v>
      </c>
      <c r="Y319" s="237">
        <v>5</v>
      </c>
      <c r="Z319" s="237">
        <v>5</v>
      </c>
      <c r="AA319" s="238">
        <f t="shared" si="68"/>
        <v>5</v>
      </c>
      <c r="AB319" s="240">
        <v>5</v>
      </c>
      <c r="AC319" s="240">
        <v>5</v>
      </c>
      <c r="AD319" s="240">
        <v>5</v>
      </c>
      <c r="AE319" s="240">
        <v>5</v>
      </c>
      <c r="AF319" s="238">
        <f t="shared" si="59"/>
        <v>5</v>
      </c>
      <c r="AG319" s="238">
        <f>AVERAGE(L319,Q319,V319,AA319,AF319)</f>
        <v>4.95</v>
      </c>
      <c r="AH319" s="238">
        <f t="shared" si="61"/>
        <v>14.850000000000001</v>
      </c>
      <c r="AI319" s="237">
        <v>16</v>
      </c>
      <c r="AJ319" s="237">
        <v>5</v>
      </c>
      <c r="AK319" s="237">
        <v>8</v>
      </c>
      <c r="AL319" s="237">
        <v>8</v>
      </c>
      <c r="AM319" s="238">
        <f t="shared" si="62"/>
        <v>33.300000000000004</v>
      </c>
      <c r="AN319" s="237">
        <v>20</v>
      </c>
      <c r="AO319" s="237">
        <v>4</v>
      </c>
      <c r="AP319" s="238">
        <f t="shared" si="63"/>
        <v>9.6000000000000014</v>
      </c>
      <c r="AQ319" s="237">
        <v>7</v>
      </c>
      <c r="AR319" s="237">
        <v>4</v>
      </c>
      <c r="AS319" s="237">
        <v>8</v>
      </c>
      <c r="AT319" s="238">
        <f t="shared" si="64"/>
        <v>3.8000000000000003</v>
      </c>
      <c r="AU319" s="238">
        <f>SUM(AM319,AP319,AT319)</f>
        <v>46.7</v>
      </c>
      <c r="AV319" s="238">
        <f>(G319+AH319+AU319)</f>
        <v>86.550000000000011</v>
      </c>
    </row>
    <row r="320" spans="1:48" ht="15.75" x14ac:dyDescent="0.25">
      <c r="A320" s="237">
        <v>318</v>
      </c>
      <c r="B320" s="242" t="s">
        <v>2372</v>
      </c>
      <c r="C320" s="237">
        <v>5</v>
      </c>
      <c r="D320" s="237">
        <v>5</v>
      </c>
      <c r="E320" s="237">
        <v>5</v>
      </c>
      <c r="F320" s="237">
        <v>5</v>
      </c>
      <c r="G320" s="238">
        <f t="shared" si="58"/>
        <v>25</v>
      </c>
      <c r="H320" s="239">
        <v>4</v>
      </c>
      <c r="I320" s="239">
        <v>5</v>
      </c>
      <c r="J320" s="239">
        <v>5</v>
      </c>
      <c r="K320" s="239">
        <v>5</v>
      </c>
      <c r="L320" s="238">
        <f t="shared" si="65"/>
        <v>4.75</v>
      </c>
      <c r="M320" s="239">
        <v>4</v>
      </c>
      <c r="N320" s="239">
        <v>5</v>
      </c>
      <c r="O320" s="239">
        <v>4</v>
      </c>
      <c r="P320" s="239">
        <v>5</v>
      </c>
      <c r="Q320" s="238">
        <f t="shared" si="70"/>
        <v>4.5</v>
      </c>
      <c r="R320" s="237">
        <v>5</v>
      </c>
      <c r="S320" s="237">
        <v>5</v>
      </c>
      <c r="T320" s="237">
        <v>5</v>
      </c>
      <c r="U320" s="237">
        <v>5</v>
      </c>
      <c r="V320" s="238">
        <f t="shared" si="71"/>
        <v>5</v>
      </c>
      <c r="W320" s="237">
        <v>5</v>
      </c>
      <c r="X320" s="237">
        <v>5</v>
      </c>
      <c r="Y320" s="237">
        <v>5</v>
      </c>
      <c r="Z320" s="237">
        <v>5</v>
      </c>
      <c r="AA320" s="238">
        <f t="shared" si="68"/>
        <v>5</v>
      </c>
      <c r="AB320" s="240">
        <v>5</v>
      </c>
      <c r="AC320" s="240">
        <v>5</v>
      </c>
      <c r="AD320" s="240">
        <v>5</v>
      </c>
      <c r="AE320" s="240">
        <v>5</v>
      </c>
      <c r="AF320" s="238">
        <f t="shared" si="59"/>
        <v>5</v>
      </c>
      <c r="AG320" s="238">
        <f t="shared" ref="AG320:AG346" si="75">AVERAGE(V320,AA320,AF320,L320,Q320)</f>
        <v>4.8499999999999996</v>
      </c>
      <c r="AH320" s="238">
        <f t="shared" si="61"/>
        <v>14.549999999999999</v>
      </c>
      <c r="AI320" s="237">
        <v>16</v>
      </c>
      <c r="AJ320" s="237">
        <v>5</v>
      </c>
      <c r="AK320" s="237">
        <v>10</v>
      </c>
      <c r="AL320" s="237">
        <v>8</v>
      </c>
      <c r="AM320" s="238">
        <f t="shared" si="62"/>
        <v>35.1</v>
      </c>
      <c r="AN320" s="237">
        <v>14</v>
      </c>
      <c r="AO320" s="237">
        <v>5</v>
      </c>
      <c r="AP320" s="238">
        <f t="shared" si="63"/>
        <v>7.6000000000000005</v>
      </c>
      <c r="AQ320" s="237">
        <v>9</v>
      </c>
      <c r="AR320" s="237">
        <v>6</v>
      </c>
      <c r="AS320" s="237">
        <v>6</v>
      </c>
      <c r="AT320" s="238">
        <f t="shared" si="64"/>
        <v>4.2</v>
      </c>
      <c r="AU320" s="238">
        <f t="shared" ref="AU320:AU329" si="76">(AM320+AP320+AT320)</f>
        <v>46.900000000000006</v>
      </c>
      <c r="AV320" s="238">
        <f>SUM(G320+AH320+AU320)</f>
        <v>86.45</v>
      </c>
    </row>
    <row r="321" spans="1:48" ht="15.75" x14ac:dyDescent="0.25">
      <c r="A321" s="237">
        <v>319</v>
      </c>
      <c r="B321" s="242" t="s">
        <v>2373</v>
      </c>
      <c r="C321" s="237">
        <v>5</v>
      </c>
      <c r="D321" s="237">
        <v>5</v>
      </c>
      <c r="E321" s="237">
        <v>5</v>
      </c>
      <c r="F321" s="237">
        <v>5</v>
      </c>
      <c r="G321" s="238">
        <f t="shared" si="58"/>
        <v>25</v>
      </c>
      <c r="H321" s="239">
        <v>5</v>
      </c>
      <c r="I321" s="239">
        <v>4</v>
      </c>
      <c r="J321" s="239">
        <v>5</v>
      </c>
      <c r="K321" s="239">
        <v>5</v>
      </c>
      <c r="L321" s="238">
        <f t="shared" si="65"/>
        <v>4.75</v>
      </c>
      <c r="M321" s="239">
        <v>5</v>
      </c>
      <c r="N321" s="239">
        <v>5</v>
      </c>
      <c r="O321" s="239">
        <v>4</v>
      </c>
      <c r="P321" s="239">
        <v>5</v>
      </c>
      <c r="Q321" s="238">
        <f t="shared" si="70"/>
        <v>4.75</v>
      </c>
      <c r="R321" s="237">
        <v>4</v>
      </c>
      <c r="S321" s="237">
        <v>3</v>
      </c>
      <c r="T321" s="237">
        <v>4</v>
      </c>
      <c r="U321" s="237">
        <v>5</v>
      </c>
      <c r="V321" s="238">
        <f t="shared" si="71"/>
        <v>4</v>
      </c>
      <c r="W321" s="237">
        <v>4</v>
      </c>
      <c r="X321" s="237">
        <v>5</v>
      </c>
      <c r="Y321" s="237">
        <v>5</v>
      </c>
      <c r="Z321" s="237">
        <v>5</v>
      </c>
      <c r="AA321" s="238">
        <f t="shared" si="68"/>
        <v>4.75</v>
      </c>
      <c r="AB321" s="240">
        <v>5</v>
      </c>
      <c r="AC321" s="240">
        <v>5</v>
      </c>
      <c r="AD321" s="240">
        <v>5</v>
      </c>
      <c r="AE321" s="240">
        <v>5</v>
      </c>
      <c r="AF321" s="238">
        <f t="shared" si="59"/>
        <v>5</v>
      </c>
      <c r="AG321" s="238">
        <f t="shared" si="75"/>
        <v>4.6500000000000004</v>
      </c>
      <c r="AH321" s="238">
        <f t="shared" si="61"/>
        <v>13.950000000000001</v>
      </c>
      <c r="AI321" s="237">
        <v>17</v>
      </c>
      <c r="AJ321" s="237">
        <v>5</v>
      </c>
      <c r="AK321" s="237">
        <v>9</v>
      </c>
      <c r="AL321" s="237">
        <v>10</v>
      </c>
      <c r="AM321" s="238">
        <f t="shared" si="62"/>
        <v>36.9</v>
      </c>
      <c r="AN321" s="237">
        <v>14</v>
      </c>
      <c r="AO321" s="237">
        <v>3</v>
      </c>
      <c r="AP321" s="238">
        <f t="shared" si="63"/>
        <v>6.8000000000000007</v>
      </c>
      <c r="AQ321" s="237">
        <v>6</v>
      </c>
      <c r="AR321" s="237">
        <v>8</v>
      </c>
      <c r="AS321" s="237">
        <v>5</v>
      </c>
      <c r="AT321" s="238">
        <f t="shared" si="64"/>
        <v>3.8000000000000003</v>
      </c>
      <c r="AU321" s="238">
        <f t="shared" si="76"/>
        <v>47.5</v>
      </c>
      <c r="AV321" s="238">
        <f>SUM(G321+AH321+AU321)</f>
        <v>86.45</v>
      </c>
    </row>
    <row r="322" spans="1:48" ht="15.75" x14ac:dyDescent="0.25">
      <c r="A322" s="237">
        <v>320</v>
      </c>
      <c r="B322" s="242" t="s">
        <v>2374</v>
      </c>
      <c r="C322" s="237">
        <v>5</v>
      </c>
      <c r="D322" s="237">
        <v>4</v>
      </c>
      <c r="E322" s="237">
        <v>5</v>
      </c>
      <c r="F322" s="237">
        <v>5</v>
      </c>
      <c r="G322" s="238">
        <f t="shared" si="58"/>
        <v>23.75</v>
      </c>
      <c r="H322" s="239">
        <v>4</v>
      </c>
      <c r="I322" s="239">
        <v>5</v>
      </c>
      <c r="J322" s="239">
        <v>5</v>
      </c>
      <c r="K322" s="239">
        <v>5</v>
      </c>
      <c r="L322" s="238">
        <f t="shared" si="65"/>
        <v>4.75</v>
      </c>
      <c r="M322" s="239">
        <v>4</v>
      </c>
      <c r="N322" s="239">
        <v>4</v>
      </c>
      <c r="O322" s="239">
        <v>4</v>
      </c>
      <c r="P322" s="239">
        <v>5</v>
      </c>
      <c r="Q322" s="238">
        <f t="shared" si="70"/>
        <v>4.25</v>
      </c>
      <c r="R322" s="237">
        <v>5</v>
      </c>
      <c r="S322" s="237">
        <v>5</v>
      </c>
      <c r="T322" s="237">
        <v>5</v>
      </c>
      <c r="U322" s="237">
        <v>5</v>
      </c>
      <c r="V322" s="238">
        <f t="shared" si="71"/>
        <v>5</v>
      </c>
      <c r="W322" s="237">
        <v>4</v>
      </c>
      <c r="X322" s="237">
        <v>4</v>
      </c>
      <c r="Y322" s="237">
        <v>5</v>
      </c>
      <c r="Z322" s="237">
        <v>4</v>
      </c>
      <c r="AA322" s="238">
        <f t="shared" si="68"/>
        <v>4.25</v>
      </c>
      <c r="AB322" s="240">
        <v>5</v>
      </c>
      <c r="AC322" s="240">
        <v>5</v>
      </c>
      <c r="AD322" s="240">
        <v>5</v>
      </c>
      <c r="AE322" s="240">
        <v>5</v>
      </c>
      <c r="AF322" s="238">
        <f t="shared" si="59"/>
        <v>5</v>
      </c>
      <c r="AG322" s="238">
        <f t="shared" si="75"/>
        <v>4.6500000000000004</v>
      </c>
      <c r="AH322" s="238">
        <f t="shared" si="61"/>
        <v>13.950000000000001</v>
      </c>
      <c r="AI322" s="237">
        <v>14</v>
      </c>
      <c r="AJ322" s="237">
        <v>4</v>
      </c>
      <c r="AK322" s="237">
        <v>12</v>
      </c>
      <c r="AL322" s="237">
        <v>9</v>
      </c>
      <c r="AM322" s="238">
        <f t="shared" si="62"/>
        <v>35.1</v>
      </c>
      <c r="AN322" s="237">
        <v>19</v>
      </c>
      <c r="AO322" s="237">
        <v>5</v>
      </c>
      <c r="AP322" s="238">
        <f t="shared" si="63"/>
        <v>9.6000000000000014</v>
      </c>
      <c r="AQ322" s="237">
        <v>8</v>
      </c>
      <c r="AR322" s="237">
        <v>6</v>
      </c>
      <c r="AS322" s="237">
        <v>5</v>
      </c>
      <c r="AT322" s="238">
        <f t="shared" si="64"/>
        <v>3.8000000000000003</v>
      </c>
      <c r="AU322" s="238">
        <f t="shared" si="76"/>
        <v>48.5</v>
      </c>
      <c r="AV322" s="238">
        <f>SUM(G322+AH322+AU322)</f>
        <v>86.2</v>
      </c>
    </row>
    <row r="323" spans="1:48" ht="15.75" x14ac:dyDescent="0.25">
      <c r="A323" s="237">
        <v>321</v>
      </c>
      <c r="B323" s="242" t="s">
        <v>2375</v>
      </c>
      <c r="C323" s="237">
        <v>5</v>
      </c>
      <c r="D323" s="237">
        <v>4</v>
      </c>
      <c r="E323" s="237">
        <v>4</v>
      </c>
      <c r="F323" s="237">
        <v>4</v>
      </c>
      <c r="G323" s="238">
        <f t="shared" ref="G323:G386" si="77">AVERAGE(C323:F323)*5</f>
        <v>21.25</v>
      </c>
      <c r="H323" s="239">
        <v>5</v>
      </c>
      <c r="I323" s="239">
        <v>5</v>
      </c>
      <c r="J323" s="239">
        <v>5</v>
      </c>
      <c r="K323" s="239">
        <v>4</v>
      </c>
      <c r="L323" s="238">
        <f t="shared" si="65"/>
        <v>4.75</v>
      </c>
      <c r="M323" s="239">
        <v>4</v>
      </c>
      <c r="N323" s="239">
        <v>5</v>
      </c>
      <c r="O323" s="239">
        <v>4</v>
      </c>
      <c r="P323" s="239">
        <v>5</v>
      </c>
      <c r="Q323" s="238">
        <f t="shared" si="70"/>
        <v>4.5</v>
      </c>
      <c r="R323" s="237">
        <v>5</v>
      </c>
      <c r="S323" s="237">
        <v>4</v>
      </c>
      <c r="T323" s="237">
        <v>4</v>
      </c>
      <c r="U323" s="237">
        <v>3</v>
      </c>
      <c r="V323" s="238">
        <f t="shared" si="71"/>
        <v>4</v>
      </c>
      <c r="W323" s="237">
        <v>5</v>
      </c>
      <c r="X323" s="237">
        <v>5</v>
      </c>
      <c r="Y323" s="237">
        <v>5</v>
      </c>
      <c r="Z323" s="237">
        <v>5</v>
      </c>
      <c r="AA323" s="238">
        <f t="shared" si="68"/>
        <v>5</v>
      </c>
      <c r="AB323" s="240">
        <v>5</v>
      </c>
      <c r="AC323" s="240">
        <v>5</v>
      </c>
      <c r="AD323" s="240">
        <v>5</v>
      </c>
      <c r="AE323" s="240">
        <v>5</v>
      </c>
      <c r="AF323" s="238">
        <f t="shared" ref="AF323:AF386" si="78">AVERAGE(AB323:AE323)</f>
        <v>5</v>
      </c>
      <c r="AG323" s="238">
        <f t="shared" si="75"/>
        <v>4.6500000000000004</v>
      </c>
      <c r="AH323" s="238">
        <f t="shared" ref="AH323:AH386" si="79">((L323+Q323+V323+AA323+AF323)/5)*3</f>
        <v>13.950000000000001</v>
      </c>
      <c r="AI323" s="237">
        <v>17</v>
      </c>
      <c r="AJ323" s="237">
        <v>5</v>
      </c>
      <c r="AK323" s="237">
        <v>10</v>
      </c>
      <c r="AL323" s="237">
        <v>11</v>
      </c>
      <c r="AM323" s="238">
        <f t="shared" ref="AM323:AM386" si="80">(AI323+AJ323+AK323+AL323)*0.9</f>
        <v>38.700000000000003</v>
      </c>
      <c r="AN323" s="237">
        <v>19</v>
      </c>
      <c r="AO323" s="237">
        <v>3</v>
      </c>
      <c r="AP323" s="238">
        <f t="shared" ref="AP323:AP386" si="81">(AN323+AO323)*0.4</f>
        <v>8.8000000000000007</v>
      </c>
      <c r="AQ323" s="237">
        <v>4</v>
      </c>
      <c r="AR323" s="237">
        <v>6</v>
      </c>
      <c r="AS323" s="237">
        <v>7</v>
      </c>
      <c r="AT323" s="238">
        <f t="shared" ref="AT323:AT386" si="82">(AQ323+AR323+AS323)*0.2</f>
        <v>3.4000000000000004</v>
      </c>
      <c r="AU323" s="238">
        <f t="shared" si="76"/>
        <v>50.9</v>
      </c>
      <c r="AV323" s="238">
        <f>SUM(G323+AH323+AU323)</f>
        <v>86.1</v>
      </c>
    </row>
    <row r="324" spans="1:48" ht="15.75" x14ac:dyDescent="0.25">
      <c r="A324" s="237">
        <v>322</v>
      </c>
      <c r="B324" s="242" t="s">
        <v>2376</v>
      </c>
      <c r="C324" s="237">
        <v>4</v>
      </c>
      <c r="D324" s="237">
        <v>4</v>
      </c>
      <c r="E324" s="237">
        <v>5</v>
      </c>
      <c r="F324" s="237">
        <v>5</v>
      </c>
      <c r="G324" s="238">
        <f t="shared" si="77"/>
        <v>22.5</v>
      </c>
      <c r="H324" s="239">
        <v>3</v>
      </c>
      <c r="I324" s="239">
        <v>3</v>
      </c>
      <c r="J324" s="239">
        <v>5</v>
      </c>
      <c r="K324" s="239">
        <v>5</v>
      </c>
      <c r="L324" s="238">
        <f t="shared" si="65"/>
        <v>4</v>
      </c>
      <c r="M324" s="239">
        <v>5</v>
      </c>
      <c r="N324" s="239">
        <v>5</v>
      </c>
      <c r="O324" s="239">
        <v>5</v>
      </c>
      <c r="P324" s="239">
        <v>5</v>
      </c>
      <c r="Q324" s="238">
        <f t="shared" si="70"/>
        <v>5</v>
      </c>
      <c r="R324" s="237">
        <v>4</v>
      </c>
      <c r="S324" s="237">
        <v>3</v>
      </c>
      <c r="T324" s="237">
        <v>5</v>
      </c>
      <c r="U324" s="237">
        <v>5</v>
      </c>
      <c r="V324" s="238">
        <f t="shared" si="71"/>
        <v>4.25</v>
      </c>
      <c r="W324" s="237">
        <v>3</v>
      </c>
      <c r="X324" s="237">
        <v>3</v>
      </c>
      <c r="Y324" s="237">
        <v>4</v>
      </c>
      <c r="Z324" s="237">
        <v>5</v>
      </c>
      <c r="AA324" s="238">
        <f t="shared" si="68"/>
        <v>3.75</v>
      </c>
      <c r="AB324" s="240">
        <v>3</v>
      </c>
      <c r="AC324" s="240">
        <v>5</v>
      </c>
      <c r="AD324" s="240">
        <v>5</v>
      </c>
      <c r="AE324" s="240">
        <v>5</v>
      </c>
      <c r="AF324" s="238">
        <f t="shared" si="78"/>
        <v>4.5</v>
      </c>
      <c r="AG324" s="238">
        <f t="shared" si="75"/>
        <v>4.3</v>
      </c>
      <c r="AH324" s="238">
        <f t="shared" si="79"/>
        <v>12.899999999999999</v>
      </c>
      <c r="AI324" s="237">
        <v>17</v>
      </c>
      <c r="AJ324" s="237">
        <v>5</v>
      </c>
      <c r="AK324" s="237">
        <v>10</v>
      </c>
      <c r="AL324" s="237">
        <v>9</v>
      </c>
      <c r="AM324" s="238">
        <f t="shared" si="80"/>
        <v>36.9</v>
      </c>
      <c r="AN324" s="237">
        <v>20</v>
      </c>
      <c r="AO324" s="237">
        <v>4</v>
      </c>
      <c r="AP324" s="238">
        <f t="shared" si="81"/>
        <v>9.6000000000000014</v>
      </c>
      <c r="AQ324" s="237">
        <v>7</v>
      </c>
      <c r="AR324" s="237">
        <v>5</v>
      </c>
      <c r="AS324" s="237">
        <v>8</v>
      </c>
      <c r="AT324" s="238">
        <f t="shared" si="82"/>
        <v>4</v>
      </c>
      <c r="AU324" s="238">
        <f t="shared" si="76"/>
        <v>50.5</v>
      </c>
      <c r="AV324" s="238">
        <f>SUM(G324+AH324+AU324)</f>
        <v>85.9</v>
      </c>
    </row>
    <row r="325" spans="1:48" ht="15.75" x14ac:dyDescent="0.25">
      <c r="A325" s="237">
        <v>323</v>
      </c>
      <c r="B325" s="242" t="s">
        <v>2377</v>
      </c>
      <c r="C325" s="237">
        <v>5</v>
      </c>
      <c r="D325" s="237">
        <v>5</v>
      </c>
      <c r="E325" s="237">
        <v>5</v>
      </c>
      <c r="F325" s="237">
        <v>5</v>
      </c>
      <c r="G325" s="238">
        <f t="shared" si="77"/>
        <v>25</v>
      </c>
      <c r="H325" s="239">
        <v>5</v>
      </c>
      <c r="I325" s="239">
        <v>5</v>
      </c>
      <c r="J325" s="239">
        <v>5</v>
      </c>
      <c r="K325" s="239">
        <v>5</v>
      </c>
      <c r="L325" s="238">
        <f t="shared" si="65"/>
        <v>5</v>
      </c>
      <c r="M325" s="239">
        <v>5</v>
      </c>
      <c r="N325" s="239">
        <v>5</v>
      </c>
      <c r="O325" s="239">
        <v>5</v>
      </c>
      <c r="P325" s="239">
        <v>5</v>
      </c>
      <c r="Q325" s="238">
        <f t="shared" si="70"/>
        <v>5</v>
      </c>
      <c r="R325" s="237">
        <v>5</v>
      </c>
      <c r="S325" s="237">
        <v>5</v>
      </c>
      <c r="T325" s="237">
        <v>5</v>
      </c>
      <c r="U325" s="237">
        <v>5</v>
      </c>
      <c r="V325" s="238">
        <f t="shared" si="71"/>
        <v>5</v>
      </c>
      <c r="W325" s="237">
        <v>5</v>
      </c>
      <c r="X325" s="237">
        <v>5</v>
      </c>
      <c r="Y325" s="237">
        <v>5</v>
      </c>
      <c r="Z325" s="237">
        <v>5</v>
      </c>
      <c r="AA325" s="238">
        <f t="shared" si="68"/>
        <v>5</v>
      </c>
      <c r="AB325" s="240">
        <v>4</v>
      </c>
      <c r="AC325" s="240">
        <v>4</v>
      </c>
      <c r="AD325" s="240">
        <v>4</v>
      </c>
      <c r="AE325" s="240">
        <v>4</v>
      </c>
      <c r="AF325" s="238">
        <f t="shared" si="78"/>
        <v>4</v>
      </c>
      <c r="AG325" s="238">
        <f t="shared" si="75"/>
        <v>4.8</v>
      </c>
      <c r="AH325" s="238">
        <f t="shared" si="79"/>
        <v>14.399999999999999</v>
      </c>
      <c r="AI325" s="237">
        <v>15</v>
      </c>
      <c r="AJ325" s="237">
        <v>5</v>
      </c>
      <c r="AK325" s="237">
        <v>10</v>
      </c>
      <c r="AL325" s="237">
        <v>7</v>
      </c>
      <c r="AM325" s="238">
        <f t="shared" si="80"/>
        <v>33.300000000000004</v>
      </c>
      <c r="AN325" s="237">
        <v>18</v>
      </c>
      <c r="AO325" s="237">
        <v>4</v>
      </c>
      <c r="AP325" s="238">
        <f t="shared" si="81"/>
        <v>8.8000000000000007</v>
      </c>
      <c r="AQ325" s="237">
        <v>7</v>
      </c>
      <c r="AR325" s="237">
        <v>7</v>
      </c>
      <c r="AS325" s="237">
        <v>7</v>
      </c>
      <c r="AT325" s="238">
        <f t="shared" si="82"/>
        <v>4.2</v>
      </c>
      <c r="AU325" s="238">
        <f t="shared" si="76"/>
        <v>46.300000000000011</v>
      </c>
      <c r="AV325" s="238">
        <f>(G325+AH325+AU325)</f>
        <v>85.700000000000017</v>
      </c>
    </row>
    <row r="326" spans="1:48" ht="15.75" x14ac:dyDescent="0.25">
      <c r="A326" s="237">
        <v>324</v>
      </c>
      <c r="B326" s="242" t="s">
        <v>2378</v>
      </c>
      <c r="C326" s="237">
        <v>5</v>
      </c>
      <c r="D326" s="237">
        <v>5</v>
      </c>
      <c r="E326" s="237">
        <v>5</v>
      </c>
      <c r="F326" s="237">
        <v>4</v>
      </c>
      <c r="G326" s="238">
        <f t="shared" si="77"/>
        <v>23.75</v>
      </c>
      <c r="H326" s="239">
        <v>5</v>
      </c>
      <c r="I326" s="239">
        <v>5</v>
      </c>
      <c r="J326" s="239">
        <v>4</v>
      </c>
      <c r="K326" s="239">
        <v>5</v>
      </c>
      <c r="L326" s="238">
        <f t="shared" si="65"/>
        <v>4.75</v>
      </c>
      <c r="M326" s="239">
        <v>5</v>
      </c>
      <c r="N326" s="239">
        <v>5</v>
      </c>
      <c r="O326" s="239">
        <v>3</v>
      </c>
      <c r="P326" s="239">
        <v>3</v>
      </c>
      <c r="Q326" s="238">
        <f t="shared" si="70"/>
        <v>4</v>
      </c>
      <c r="R326" s="237">
        <v>5</v>
      </c>
      <c r="S326" s="237">
        <v>5</v>
      </c>
      <c r="T326" s="237">
        <v>5</v>
      </c>
      <c r="U326" s="237">
        <v>3</v>
      </c>
      <c r="V326" s="238">
        <f t="shared" si="71"/>
        <v>4.5</v>
      </c>
      <c r="W326" s="237">
        <v>5</v>
      </c>
      <c r="X326" s="237">
        <v>5</v>
      </c>
      <c r="Y326" s="237">
        <v>5</v>
      </c>
      <c r="Z326" s="237">
        <v>3</v>
      </c>
      <c r="AA326" s="238">
        <f t="shared" si="68"/>
        <v>4.5</v>
      </c>
      <c r="AB326" s="240">
        <v>5</v>
      </c>
      <c r="AC326" s="240">
        <v>5</v>
      </c>
      <c r="AD326" s="240">
        <v>5</v>
      </c>
      <c r="AE326" s="240">
        <v>3</v>
      </c>
      <c r="AF326" s="238">
        <f t="shared" si="78"/>
        <v>4.5</v>
      </c>
      <c r="AG326" s="238">
        <f t="shared" si="75"/>
        <v>4.45</v>
      </c>
      <c r="AH326" s="238">
        <f t="shared" si="79"/>
        <v>13.350000000000001</v>
      </c>
      <c r="AI326" s="237">
        <v>13</v>
      </c>
      <c r="AJ326" s="237">
        <v>5</v>
      </c>
      <c r="AK326" s="237">
        <v>11</v>
      </c>
      <c r="AL326" s="237">
        <v>10</v>
      </c>
      <c r="AM326" s="238">
        <f t="shared" si="80"/>
        <v>35.1</v>
      </c>
      <c r="AN326" s="237">
        <v>18</v>
      </c>
      <c r="AO326" s="237">
        <v>5</v>
      </c>
      <c r="AP326" s="238">
        <f t="shared" si="81"/>
        <v>9.2000000000000011</v>
      </c>
      <c r="AQ326" s="237">
        <v>9</v>
      </c>
      <c r="AR326" s="237">
        <v>7</v>
      </c>
      <c r="AS326" s="237">
        <v>5</v>
      </c>
      <c r="AT326" s="238">
        <f t="shared" si="82"/>
        <v>4.2</v>
      </c>
      <c r="AU326" s="238">
        <f t="shared" si="76"/>
        <v>48.500000000000007</v>
      </c>
      <c r="AV326" s="238">
        <f>(G326+AH326+AU326)</f>
        <v>85.600000000000009</v>
      </c>
    </row>
    <row r="327" spans="1:48" ht="15.75" x14ac:dyDescent="0.25">
      <c r="A327" s="237">
        <v>325</v>
      </c>
      <c r="B327" s="242" t="s">
        <v>2379</v>
      </c>
      <c r="C327" s="237">
        <v>5</v>
      </c>
      <c r="D327" s="237">
        <v>5</v>
      </c>
      <c r="E327" s="237">
        <v>5</v>
      </c>
      <c r="F327" s="237">
        <v>4</v>
      </c>
      <c r="G327" s="238">
        <f t="shared" si="77"/>
        <v>23.75</v>
      </c>
      <c r="H327" s="239">
        <v>5</v>
      </c>
      <c r="I327" s="239">
        <v>5</v>
      </c>
      <c r="J327" s="239">
        <v>5</v>
      </c>
      <c r="K327" s="239">
        <v>5</v>
      </c>
      <c r="L327" s="238">
        <f t="shared" si="65"/>
        <v>5</v>
      </c>
      <c r="M327" s="239">
        <v>5</v>
      </c>
      <c r="N327" s="239">
        <v>4</v>
      </c>
      <c r="O327" s="239">
        <v>5</v>
      </c>
      <c r="P327" s="239">
        <v>5</v>
      </c>
      <c r="Q327" s="238">
        <f t="shared" si="70"/>
        <v>4.75</v>
      </c>
      <c r="R327" s="237">
        <v>5</v>
      </c>
      <c r="S327" s="237">
        <v>5</v>
      </c>
      <c r="T327" s="237">
        <v>5</v>
      </c>
      <c r="U327" s="237">
        <v>5</v>
      </c>
      <c r="V327" s="238">
        <f t="shared" si="71"/>
        <v>5</v>
      </c>
      <c r="W327" s="237">
        <v>5</v>
      </c>
      <c r="X327" s="237">
        <v>5</v>
      </c>
      <c r="Y327" s="237">
        <v>5</v>
      </c>
      <c r="Z327" s="237">
        <v>5</v>
      </c>
      <c r="AA327" s="238">
        <f t="shared" si="68"/>
        <v>5</v>
      </c>
      <c r="AB327" s="240">
        <v>5</v>
      </c>
      <c r="AC327" s="240">
        <v>5</v>
      </c>
      <c r="AD327" s="240">
        <v>5</v>
      </c>
      <c r="AE327" s="240">
        <v>5</v>
      </c>
      <c r="AF327" s="238">
        <f t="shared" si="78"/>
        <v>5</v>
      </c>
      <c r="AG327" s="238">
        <f t="shared" si="75"/>
        <v>4.95</v>
      </c>
      <c r="AH327" s="238">
        <f t="shared" si="79"/>
        <v>14.850000000000001</v>
      </c>
      <c r="AI327" s="237">
        <v>13</v>
      </c>
      <c r="AJ327" s="237">
        <v>5</v>
      </c>
      <c r="AK327" s="237">
        <v>9</v>
      </c>
      <c r="AL327" s="237">
        <v>10</v>
      </c>
      <c r="AM327" s="238">
        <f t="shared" si="80"/>
        <v>33.300000000000004</v>
      </c>
      <c r="AN327" s="237">
        <v>20</v>
      </c>
      <c r="AO327" s="237">
        <v>4</v>
      </c>
      <c r="AP327" s="238">
        <f t="shared" si="81"/>
        <v>9.6000000000000014</v>
      </c>
      <c r="AQ327" s="237">
        <v>6</v>
      </c>
      <c r="AR327" s="237">
        <v>7</v>
      </c>
      <c r="AS327" s="237">
        <v>7</v>
      </c>
      <c r="AT327" s="238">
        <f t="shared" si="82"/>
        <v>4</v>
      </c>
      <c r="AU327" s="238">
        <f t="shared" si="76"/>
        <v>46.900000000000006</v>
      </c>
      <c r="AV327" s="238">
        <f>SUM(G327+AH327+AU327)</f>
        <v>85.5</v>
      </c>
    </row>
    <row r="328" spans="1:48" ht="15.75" x14ac:dyDescent="0.25">
      <c r="A328" s="237">
        <v>326</v>
      </c>
      <c r="B328" s="242" t="s">
        <v>2380</v>
      </c>
      <c r="C328" s="237">
        <v>5</v>
      </c>
      <c r="D328" s="237">
        <v>5</v>
      </c>
      <c r="E328" s="237">
        <v>4</v>
      </c>
      <c r="F328" s="237">
        <v>5</v>
      </c>
      <c r="G328" s="238">
        <f t="shared" si="77"/>
        <v>23.75</v>
      </c>
      <c r="H328" s="239">
        <v>5</v>
      </c>
      <c r="I328" s="239">
        <v>5</v>
      </c>
      <c r="J328" s="239">
        <v>5</v>
      </c>
      <c r="K328" s="239">
        <v>5</v>
      </c>
      <c r="L328" s="238">
        <f t="shared" si="65"/>
        <v>5</v>
      </c>
      <c r="M328" s="239">
        <v>4</v>
      </c>
      <c r="N328" s="239">
        <v>3</v>
      </c>
      <c r="O328" s="239">
        <v>5</v>
      </c>
      <c r="P328" s="239">
        <v>5</v>
      </c>
      <c r="Q328" s="238">
        <f t="shared" si="70"/>
        <v>4.25</v>
      </c>
      <c r="R328" s="237">
        <v>5</v>
      </c>
      <c r="S328" s="237">
        <v>4</v>
      </c>
      <c r="T328" s="237">
        <v>2</v>
      </c>
      <c r="U328" s="237">
        <v>4</v>
      </c>
      <c r="V328" s="238">
        <f t="shared" si="71"/>
        <v>3.75</v>
      </c>
      <c r="W328" s="237">
        <v>4</v>
      </c>
      <c r="X328" s="237">
        <v>5</v>
      </c>
      <c r="Y328" s="237">
        <v>5</v>
      </c>
      <c r="Z328" s="237">
        <v>5</v>
      </c>
      <c r="AA328" s="238">
        <f t="shared" si="68"/>
        <v>4.75</v>
      </c>
      <c r="AB328" s="240">
        <v>5</v>
      </c>
      <c r="AC328" s="240">
        <v>5</v>
      </c>
      <c r="AD328" s="240">
        <v>4</v>
      </c>
      <c r="AE328" s="240">
        <v>5</v>
      </c>
      <c r="AF328" s="238">
        <f t="shared" si="78"/>
        <v>4.75</v>
      </c>
      <c r="AG328" s="238">
        <f t="shared" si="75"/>
        <v>4.5</v>
      </c>
      <c r="AH328" s="238">
        <f t="shared" si="79"/>
        <v>13.5</v>
      </c>
      <c r="AI328" s="237">
        <v>19</v>
      </c>
      <c r="AJ328" s="237">
        <v>5</v>
      </c>
      <c r="AK328" s="237">
        <v>8</v>
      </c>
      <c r="AL328" s="237">
        <v>8</v>
      </c>
      <c r="AM328" s="238">
        <f t="shared" si="80"/>
        <v>36</v>
      </c>
      <c r="AN328" s="237">
        <v>18</v>
      </c>
      <c r="AO328" s="237">
        <v>4</v>
      </c>
      <c r="AP328" s="238">
        <f t="shared" si="81"/>
        <v>8.8000000000000007</v>
      </c>
      <c r="AQ328" s="237">
        <v>4</v>
      </c>
      <c r="AR328" s="237">
        <v>7</v>
      </c>
      <c r="AS328" s="237">
        <v>6</v>
      </c>
      <c r="AT328" s="238">
        <f t="shared" si="82"/>
        <v>3.4000000000000004</v>
      </c>
      <c r="AU328" s="238">
        <f t="shared" si="76"/>
        <v>48.199999999999996</v>
      </c>
      <c r="AV328" s="238">
        <f>SUM(G328+AH328+AU328)</f>
        <v>85.449999999999989</v>
      </c>
    </row>
    <row r="329" spans="1:48" ht="15.75" x14ac:dyDescent="0.25">
      <c r="A329" s="237">
        <v>327</v>
      </c>
      <c r="B329" s="242" t="s">
        <v>2381</v>
      </c>
      <c r="C329" s="237">
        <v>4</v>
      </c>
      <c r="D329" s="237">
        <v>5</v>
      </c>
      <c r="E329" s="237">
        <v>4</v>
      </c>
      <c r="F329" s="237">
        <v>5</v>
      </c>
      <c r="G329" s="238">
        <f t="shared" si="77"/>
        <v>22.5</v>
      </c>
      <c r="H329" s="239">
        <v>5</v>
      </c>
      <c r="I329" s="239">
        <v>5</v>
      </c>
      <c r="J329" s="239">
        <v>5</v>
      </c>
      <c r="K329" s="239">
        <v>5</v>
      </c>
      <c r="L329" s="238">
        <f t="shared" si="65"/>
        <v>5</v>
      </c>
      <c r="M329" s="239">
        <v>4</v>
      </c>
      <c r="N329" s="239">
        <v>5</v>
      </c>
      <c r="O329" s="239">
        <v>5</v>
      </c>
      <c r="P329" s="239">
        <v>5</v>
      </c>
      <c r="Q329" s="238">
        <f t="shared" si="70"/>
        <v>4.75</v>
      </c>
      <c r="R329" s="237">
        <v>4</v>
      </c>
      <c r="S329" s="237">
        <v>5</v>
      </c>
      <c r="T329" s="237">
        <v>4</v>
      </c>
      <c r="U329" s="237">
        <v>3</v>
      </c>
      <c r="V329" s="238">
        <f t="shared" si="71"/>
        <v>4</v>
      </c>
      <c r="W329" s="237">
        <v>4</v>
      </c>
      <c r="X329" s="237">
        <v>4</v>
      </c>
      <c r="Y329" s="237">
        <v>4</v>
      </c>
      <c r="Z329" s="237">
        <v>5</v>
      </c>
      <c r="AA329" s="238">
        <f t="shared" si="68"/>
        <v>4.25</v>
      </c>
      <c r="AB329" s="240">
        <v>4</v>
      </c>
      <c r="AC329" s="240">
        <v>5</v>
      </c>
      <c r="AD329" s="240">
        <v>4</v>
      </c>
      <c r="AE329" s="240">
        <v>5</v>
      </c>
      <c r="AF329" s="238">
        <f t="shared" si="78"/>
        <v>4.5</v>
      </c>
      <c r="AG329" s="238">
        <f t="shared" si="75"/>
        <v>4.5</v>
      </c>
      <c r="AH329" s="238">
        <f t="shared" si="79"/>
        <v>13.5</v>
      </c>
      <c r="AI329" s="237">
        <v>17</v>
      </c>
      <c r="AJ329" s="237">
        <v>5</v>
      </c>
      <c r="AK329" s="237">
        <v>9</v>
      </c>
      <c r="AL329" s="237">
        <v>9</v>
      </c>
      <c r="AM329" s="238">
        <f t="shared" si="80"/>
        <v>36</v>
      </c>
      <c r="AN329" s="237">
        <v>19</v>
      </c>
      <c r="AO329" s="237">
        <v>5</v>
      </c>
      <c r="AP329" s="238">
        <f t="shared" si="81"/>
        <v>9.6000000000000014</v>
      </c>
      <c r="AQ329" s="237">
        <v>6</v>
      </c>
      <c r="AR329" s="237">
        <v>7</v>
      </c>
      <c r="AS329" s="237">
        <v>6</v>
      </c>
      <c r="AT329" s="238">
        <f t="shared" si="82"/>
        <v>3.8000000000000003</v>
      </c>
      <c r="AU329" s="238">
        <f t="shared" si="76"/>
        <v>49.4</v>
      </c>
      <c r="AV329" s="238">
        <f>SUM(G329+AH329+AU329)</f>
        <v>85.4</v>
      </c>
    </row>
    <row r="330" spans="1:48" ht="15.75" x14ac:dyDescent="0.25">
      <c r="A330" s="237">
        <v>328</v>
      </c>
      <c r="B330" s="242" t="s">
        <v>2382</v>
      </c>
      <c r="C330" s="237">
        <v>5</v>
      </c>
      <c r="D330" s="237">
        <v>5</v>
      </c>
      <c r="E330" s="237">
        <v>5</v>
      </c>
      <c r="F330" s="237">
        <v>5</v>
      </c>
      <c r="G330" s="238">
        <f t="shared" si="77"/>
        <v>25</v>
      </c>
      <c r="H330" s="241">
        <v>5</v>
      </c>
      <c r="I330" s="241">
        <v>5</v>
      </c>
      <c r="J330" s="241">
        <v>5</v>
      </c>
      <c r="K330" s="241">
        <v>5</v>
      </c>
      <c r="L330" s="238">
        <f t="shared" ref="L330:L393" si="83">AVERAGE(H330:K330)</f>
        <v>5</v>
      </c>
      <c r="M330" s="241">
        <v>5</v>
      </c>
      <c r="N330" s="241">
        <v>4</v>
      </c>
      <c r="O330" s="241">
        <v>5</v>
      </c>
      <c r="P330" s="241">
        <v>5</v>
      </c>
      <c r="Q330" s="238">
        <f t="shared" si="70"/>
        <v>4.75</v>
      </c>
      <c r="R330" s="237">
        <v>5</v>
      </c>
      <c r="S330" s="237">
        <v>5</v>
      </c>
      <c r="T330" s="237">
        <v>5</v>
      </c>
      <c r="U330" s="237">
        <v>5</v>
      </c>
      <c r="V330" s="238">
        <f t="shared" si="71"/>
        <v>5</v>
      </c>
      <c r="W330" s="237">
        <v>5</v>
      </c>
      <c r="X330" s="237">
        <v>5</v>
      </c>
      <c r="Y330" s="237">
        <v>5</v>
      </c>
      <c r="Z330" s="237">
        <v>5</v>
      </c>
      <c r="AA330" s="238">
        <f t="shared" si="68"/>
        <v>5</v>
      </c>
      <c r="AB330" s="240">
        <v>5</v>
      </c>
      <c r="AC330" s="240">
        <v>5</v>
      </c>
      <c r="AD330" s="240">
        <v>5</v>
      </c>
      <c r="AE330" s="240">
        <v>5</v>
      </c>
      <c r="AF330" s="238">
        <f t="shared" si="78"/>
        <v>5</v>
      </c>
      <c r="AG330" s="238">
        <f t="shared" si="75"/>
        <v>4.95</v>
      </c>
      <c r="AH330" s="238">
        <f t="shared" si="79"/>
        <v>14.850000000000001</v>
      </c>
      <c r="AI330" s="237">
        <v>14</v>
      </c>
      <c r="AJ330" s="237">
        <v>3</v>
      </c>
      <c r="AK330" s="237">
        <v>10</v>
      </c>
      <c r="AL330" s="237">
        <v>9</v>
      </c>
      <c r="AM330" s="238">
        <f t="shared" si="80"/>
        <v>32.4</v>
      </c>
      <c r="AN330" s="237">
        <v>18</v>
      </c>
      <c r="AO330" s="237">
        <v>4</v>
      </c>
      <c r="AP330" s="238">
        <f t="shared" si="81"/>
        <v>8.8000000000000007</v>
      </c>
      <c r="AQ330" s="237">
        <v>7</v>
      </c>
      <c r="AR330" s="237">
        <v>7</v>
      </c>
      <c r="AS330" s="237">
        <v>7</v>
      </c>
      <c r="AT330" s="238">
        <f t="shared" si="82"/>
        <v>4.2</v>
      </c>
      <c r="AU330" s="238">
        <f>SUM(AM330,AP330,AT330)</f>
        <v>45.400000000000006</v>
      </c>
      <c r="AV330" s="238">
        <f>(G330+AH330+AU330)</f>
        <v>85.25</v>
      </c>
    </row>
    <row r="331" spans="1:48" ht="15.75" x14ac:dyDescent="0.25">
      <c r="A331" s="237">
        <v>329</v>
      </c>
      <c r="B331" s="242" t="s">
        <v>2383</v>
      </c>
      <c r="C331" s="237">
        <v>4</v>
      </c>
      <c r="D331" s="237">
        <v>4</v>
      </c>
      <c r="E331" s="237">
        <v>5</v>
      </c>
      <c r="F331" s="237">
        <v>5</v>
      </c>
      <c r="G331" s="238">
        <f t="shared" si="77"/>
        <v>22.5</v>
      </c>
      <c r="H331" s="239">
        <v>5</v>
      </c>
      <c r="I331" s="239">
        <v>5</v>
      </c>
      <c r="J331" s="239">
        <v>5</v>
      </c>
      <c r="K331" s="239">
        <v>5</v>
      </c>
      <c r="L331" s="238">
        <f t="shared" si="83"/>
        <v>5</v>
      </c>
      <c r="M331" s="239">
        <v>4</v>
      </c>
      <c r="N331" s="239">
        <v>4</v>
      </c>
      <c r="O331" s="239">
        <v>5</v>
      </c>
      <c r="P331" s="239">
        <v>5</v>
      </c>
      <c r="Q331" s="238">
        <f t="shared" si="70"/>
        <v>4.5</v>
      </c>
      <c r="R331" s="237">
        <v>4</v>
      </c>
      <c r="S331" s="237">
        <v>3</v>
      </c>
      <c r="T331" s="237">
        <v>5</v>
      </c>
      <c r="U331" s="237">
        <v>5</v>
      </c>
      <c r="V331" s="238">
        <f t="shared" si="71"/>
        <v>4.25</v>
      </c>
      <c r="W331" s="237">
        <v>5</v>
      </c>
      <c r="X331" s="237">
        <v>5</v>
      </c>
      <c r="Y331" s="237">
        <v>5</v>
      </c>
      <c r="Z331" s="237">
        <v>5</v>
      </c>
      <c r="AA331" s="238">
        <f t="shared" si="68"/>
        <v>5</v>
      </c>
      <c r="AB331" s="240">
        <v>4</v>
      </c>
      <c r="AC331" s="240">
        <v>3</v>
      </c>
      <c r="AD331" s="240">
        <v>5</v>
      </c>
      <c r="AE331" s="240">
        <v>5</v>
      </c>
      <c r="AF331" s="238">
        <f t="shared" si="78"/>
        <v>4.25</v>
      </c>
      <c r="AG331" s="238">
        <f t="shared" si="75"/>
        <v>4.5999999999999996</v>
      </c>
      <c r="AH331" s="238">
        <f t="shared" si="79"/>
        <v>13.799999999999999</v>
      </c>
      <c r="AI331" s="237">
        <v>18</v>
      </c>
      <c r="AJ331" s="237">
        <v>5</v>
      </c>
      <c r="AK331" s="237">
        <v>9</v>
      </c>
      <c r="AL331" s="237">
        <v>9</v>
      </c>
      <c r="AM331" s="238">
        <f t="shared" si="80"/>
        <v>36.9</v>
      </c>
      <c r="AN331" s="237">
        <v>16</v>
      </c>
      <c r="AO331" s="237">
        <v>5</v>
      </c>
      <c r="AP331" s="238">
        <f t="shared" si="81"/>
        <v>8.4</v>
      </c>
      <c r="AQ331" s="237">
        <v>5</v>
      </c>
      <c r="AR331" s="237">
        <v>7</v>
      </c>
      <c r="AS331" s="237">
        <v>6</v>
      </c>
      <c r="AT331" s="238">
        <f t="shared" si="82"/>
        <v>3.6</v>
      </c>
      <c r="AU331" s="238">
        <f>(AM331+AP331+AT331)</f>
        <v>48.9</v>
      </c>
      <c r="AV331" s="238">
        <f>SUM(G331+AH331+AU331)</f>
        <v>85.199999999999989</v>
      </c>
    </row>
    <row r="332" spans="1:48" ht="15.75" x14ac:dyDescent="0.25">
      <c r="A332" s="237">
        <v>330</v>
      </c>
      <c r="B332" s="242" t="s">
        <v>2384</v>
      </c>
      <c r="C332" s="237">
        <v>4</v>
      </c>
      <c r="D332" s="237">
        <v>4</v>
      </c>
      <c r="E332" s="237">
        <v>5</v>
      </c>
      <c r="F332" s="237">
        <v>5</v>
      </c>
      <c r="G332" s="238">
        <f t="shared" si="77"/>
        <v>22.5</v>
      </c>
      <c r="H332" s="239">
        <v>5</v>
      </c>
      <c r="I332" s="239">
        <v>5</v>
      </c>
      <c r="J332" s="239">
        <v>5</v>
      </c>
      <c r="K332" s="239">
        <v>5</v>
      </c>
      <c r="L332" s="238">
        <f t="shared" si="83"/>
        <v>5</v>
      </c>
      <c r="M332" s="239">
        <v>4</v>
      </c>
      <c r="N332" s="239">
        <v>4</v>
      </c>
      <c r="O332" s="239">
        <v>5</v>
      </c>
      <c r="P332" s="239">
        <v>5</v>
      </c>
      <c r="Q332" s="238">
        <f t="shared" si="70"/>
        <v>4.5</v>
      </c>
      <c r="R332" s="237">
        <v>4</v>
      </c>
      <c r="S332" s="237">
        <v>5</v>
      </c>
      <c r="T332" s="237">
        <v>5</v>
      </c>
      <c r="U332" s="237">
        <v>5</v>
      </c>
      <c r="V332" s="238">
        <f t="shared" si="71"/>
        <v>4.75</v>
      </c>
      <c r="W332" s="237">
        <v>3</v>
      </c>
      <c r="X332" s="237">
        <v>5</v>
      </c>
      <c r="Y332" s="237">
        <v>5</v>
      </c>
      <c r="Z332" s="237">
        <v>5</v>
      </c>
      <c r="AA332" s="238">
        <f t="shared" si="68"/>
        <v>4.5</v>
      </c>
      <c r="AB332" s="240">
        <v>4</v>
      </c>
      <c r="AC332" s="240">
        <v>4</v>
      </c>
      <c r="AD332" s="240">
        <v>5</v>
      </c>
      <c r="AE332" s="240">
        <v>5</v>
      </c>
      <c r="AF332" s="238">
        <f t="shared" si="78"/>
        <v>4.5</v>
      </c>
      <c r="AG332" s="238">
        <f t="shared" si="75"/>
        <v>4.6500000000000004</v>
      </c>
      <c r="AH332" s="238">
        <f t="shared" si="79"/>
        <v>13.950000000000001</v>
      </c>
      <c r="AI332" s="237">
        <v>16</v>
      </c>
      <c r="AJ332" s="237">
        <v>5</v>
      </c>
      <c r="AK332" s="237">
        <v>11</v>
      </c>
      <c r="AL332" s="237">
        <v>10</v>
      </c>
      <c r="AM332" s="242">
        <f t="shared" si="80"/>
        <v>37.800000000000004</v>
      </c>
      <c r="AN332" s="237">
        <v>15</v>
      </c>
      <c r="AO332" s="237">
        <v>4</v>
      </c>
      <c r="AP332" s="238">
        <f t="shared" si="81"/>
        <v>7.6000000000000005</v>
      </c>
      <c r="AQ332" s="237">
        <v>6</v>
      </c>
      <c r="AR332" s="237">
        <v>6</v>
      </c>
      <c r="AS332" s="237">
        <v>4</v>
      </c>
      <c r="AT332" s="238">
        <f t="shared" si="82"/>
        <v>3.2</v>
      </c>
      <c r="AU332" s="238">
        <f>(AM332+AP332+AT332)</f>
        <v>48.600000000000009</v>
      </c>
      <c r="AV332" s="238">
        <f>SUM(G332+AH332+AU332)</f>
        <v>85.050000000000011</v>
      </c>
    </row>
    <row r="333" spans="1:48" ht="15.75" x14ac:dyDescent="0.25">
      <c r="A333" s="237">
        <v>331</v>
      </c>
      <c r="B333" s="242" t="s">
        <v>2385</v>
      </c>
      <c r="C333" s="237">
        <v>5</v>
      </c>
      <c r="D333" s="237">
        <v>5</v>
      </c>
      <c r="E333" s="237">
        <v>5</v>
      </c>
      <c r="F333" s="237">
        <v>5</v>
      </c>
      <c r="G333" s="238">
        <f t="shared" si="77"/>
        <v>25</v>
      </c>
      <c r="H333" s="239">
        <v>4</v>
      </c>
      <c r="I333" s="239">
        <v>5</v>
      </c>
      <c r="J333" s="239">
        <v>3</v>
      </c>
      <c r="K333" s="239">
        <v>5</v>
      </c>
      <c r="L333" s="238">
        <f t="shared" si="83"/>
        <v>4.25</v>
      </c>
      <c r="M333" s="239">
        <v>4</v>
      </c>
      <c r="N333" s="239">
        <v>3</v>
      </c>
      <c r="O333" s="239">
        <v>3</v>
      </c>
      <c r="P333" s="239">
        <v>5</v>
      </c>
      <c r="Q333" s="238">
        <f t="shared" si="70"/>
        <v>3.75</v>
      </c>
      <c r="R333" s="237">
        <v>5</v>
      </c>
      <c r="S333" s="237">
        <v>5</v>
      </c>
      <c r="T333" s="237">
        <v>5</v>
      </c>
      <c r="U333" s="237">
        <v>5</v>
      </c>
      <c r="V333" s="238">
        <f t="shared" si="71"/>
        <v>5</v>
      </c>
      <c r="W333" s="237">
        <v>3</v>
      </c>
      <c r="X333" s="237">
        <v>4</v>
      </c>
      <c r="Y333" s="237">
        <v>5</v>
      </c>
      <c r="Z333" s="237">
        <v>4</v>
      </c>
      <c r="AA333" s="238">
        <f t="shared" si="68"/>
        <v>4</v>
      </c>
      <c r="AB333" s="240">
        <v>5</v>
      </c>
      <c r="AC333" s="240">
        <v>5</v>
      </c>
      <c r="AD333" s="240">
        <v>5</v>
      </c>
      <c r="AE333" s="240">
        <v>5</v>
      </c>
      <c r="AF333" s="238">
        <f t="shared" si="78"/>
        <v>5</v>
      </c>
      <c r="AG333" s="238">
        <f t="shared" si="75"/>
        <v>4.4000000000000004</v>
      </c>
      <c r="AH333" s="238">
        <f t="shared" si="79"/>
        <v>13.200000000000001</v>
      </c>
      <c r="AI333" s="237">
        <v>15</v>
      </c>
      <c r="AJ333" s="237">
        <v>4</v>
      </c>
      <c r="AK333" s="237">
        <v>10</v>
      </c>
      <c r="AL333" s="237">
        <v>9</v>
      </c>
      <c r="AM333" s="238">
        <f t="shared" si="80"/>
        <v>34.200000000000003</v>
      </c>
      <c r="AN333" s="237">
        <v>19</v>
      </c>
      <c r="AO333" s="237">
        <v>4</v>
      </c>
      <c r="AP333" s="238">
        <f t="shared" si="81"/>
        <v>9.2000000000000011</v>
      </c>
      <c r="AQ333" s="237">
        <v>3</v>
      </c>
      <c r="AR333" s="237">
        <v>6</v>
      </c>
      <c r="AS333" s="237">
        <v>8</v>
      </c>
      <c r="AT333" s="238">
        <f t="shared" si="82"/>
        <v>3.4000000000000004</v>
      </c>
      <c r="AU333" s="238">
        <f>(AM333+AP333+AT333)</f>
        <v>46.800000000000004</v>
      </c>
      <c r="AV333" s="238">
        <f>SUM(G333+AH333+AU333)</f>
        <v>85</v>
      </c>
    </row>
    <row r="334" spans="1:48" ht="15.75" x14ac:dyDescent="0.25">
      <c r="A334" s="237">
        <v>332</v>
      </c>
      <c r="B334" s="242" t="s">
        <v>2386</v>
      </c>
      <c r="C334" s="237">
        <v>5</v>
      </c>
      <c r="D334" s="237">
        <v>5</v>
      </c>
      <c r="E334" s="237">
        <v>5</v>
      </c>
      <c r="F334" s="237">
        <v>5</v>
      </c>
      <c r="G334" s="238">
        <f t="shared" si="77"/>
        <v>25</v>
      </c>
      <c r="H334" s="241">
        <v>5</v>
      </c>
      <c r="I334" s="241">
        <v>5</v>
      </c>
      <c r="J334" s="241">
        <v>5</v>
      </c>
      <c r="K334" s="241">
        <v>5</v>
      </c>
      <c r="L334" s="238">
        <f t="shared" si="83"/>
        <v>5</v>
      </c>
      <c r="M334" s="241">
        <v>5</v>
      </c>
      <c r="N334" s="241">
        <v>4</v>
      </c>
      <c r="O334" s="241">
        <v>5</v>
      </c>
      <c r="P334" s="241">
        <v>5</v>
      </c>
      <c r="Q334" s="238">
        <f t="shared" si="70"/>
        <v>4.75</v>
      </c>
      <c r="R334" s="237">
        <v>5</v>
      </c>
      <c r="S334" s="237">
        <v>5</v>
      </c>
      <c r="T334" s="237">
        <v>5</v>
      </c>
      <c r="U334" s="237">
        <v>5</v>
      </c>
      <c r="V334" s="238">
        <f t="shared" si="71"/>
        <v>5</v>
      </c>
      <c r="W334" s="237">
        <v>5</v>
      </c>
      <c r="X334" s="237">
        <v>5</v>
      </c>
      <c r="Y334" s="237">
        <v>4</v>
      </c>
      <c r="Z334" s="237">
        <v>4</v>
      </c>
      <c r="AA334" s="238">
        <f t="shared" si="68"/>
        <v>4.5</v>
      </c>
      <c r="AB334" s="240">
        <v>5</v>
      </c>
      <c r="AC334" s="240">
        <v>5</v>
      </c>
      <c r="AD334" s="240">
        <v>5</v>
      </c>
      <c r="AE334" s="240">
        <v>5</v>
      </c>
      <c r="AF334" s="238">
        <f t="shared" si="78"/>
        <v>5</v>
      </c>
      <c r="AG334" s="238">
        <f t="shared" si="75"/>
        <v>4.8499999999999996</v>
      </c>
      <c r="AH334" s="238">
        <f t="shared" si="79"/>
        <v>14.549999999999999</v>
      </c>
      <c r="AI334" s="237">
        <v>17</v>
      </c>
      <c r="AJ334" s="237">
        <v>5</v>
      </c>
      <c r="AK334" s="237">
        <v>9</v>
      </c>
      <c r="AL334" s="237">
        <v>7</v>
      </c>
      <c r="AM334" s="242">
        <f t="shared" si="80"/>
        <v>34.200000000000003</v>
      </c>
      <c r="AN334" s="237">
        <v>13</v>
      </c>
      <c r="AO334" s="237">
        <v>5</v>
      </c>
      <c r="AP334" s="238">
        <f t="shared" si="81"/>
        <v>7.2</v>
      </c>
      <c r="AQ334" s="237">
        <v>7</v>
      </c>
      <c r="AR334" s="237">
        <v>7</v>
      </c>
      <c r="AS334" s="237">
        <v>6</v>
      </c>
      <c r="AT334" s="238">
        <f t="shared" si="82"/>
        <v>4</v>
      </c>
      <c r="AU334" s="238">
        <f>SUM(AM334,AP334,AT334)</f>
        <v>45.400000000000006</v>
      </c>
      <c r="AV334" s="238">
        <f>(G334+AH334+AU334)</f>
        <v>84.95</v>
      </c>
    </row>
    <row r="335" spans="1:48" ht="15.75" x14ac:dyDescent="0.25">
      <c r="A335" s="237">
        <v>333</v>
      </c>
      <c r="B335" s="242" t="s">
        <v>2387</v>
      </c>
      <c r="C335" s="237">
        <v>5</v>
      </c>
      <c r="D335" s="237">
        <v>4</v>
      </c>
      <c r="E335" s="237">
        <v>4</v>
      </c>
      <c r="F335" s="237">
        <v>5</v>
      </c>
      <c r="G335" s="238">
        <f t="shared" si="77"/>
        <v>22.5</v>
      </c>
      <c r="H335" s="239">
        <v>4</v>
      </c>
      <c r="I335" s="239">
        <v>4</v>
      </c>
      <c r="J335" s="239">
        <v>5</v>
      </c>
      <c r="K335" s="239">
        <v>5</v>
      </c>
      <c r="L335" s="238">
        <f t="shared" si="83"/>
        <v>4.5</v>
      </c>
      <c r="M335" s="239">
        <v>5</v>
      </c>
      <c r="N335" s="239">
        <v>3</v>
      </c>
      <c r="O335" s="239">
        <v>4</v>
      </c>
      <c r="P335" s="239">
        <v>5</v>
      </c>
      <c r="Q335" s="238">
        <f t="shared" si="70"/>
        <v>4.25</v>
      </c>
      <c r="R335" s="237">
        <v>5</v>
      </c>
      <c r="S335" s="237">
        <v>4</v>
      </c>
      <c r="T335" s="237">
        <v>3</v>
      </c>
      <c r="U335" s="237">
        <v>5</v>
      </c>
      <c r="V335" s="238">
        <f t="shared" si="71"/>
        <v>4.25</v>
      </c>
      <c r="W335" s="237">
        <v>4</v>
      </c>
      <c r="X335" s="237">
        <v>3</v>
      </c>
      <c r="Y335" s="237">
        <v>3</v>
      </c>
      <c r="Z335" s="237">
        <v>5</v>
      </c>
      <c r="AA335" s="238">
        <f t="shared" si="68"/>
        <v>3.75</v>
      </c>
      <c r="AB335" s="240">
        <v>5</v>
      </c>
      <c r="AC335" s="240">
        <v>4</v>
      </c>
      <c r="AD335" s="240">
        <v>4</v>
      </c>
      <c r="AE335" s="240">
        <v>5</v>
      </c>
      <c r="AF335" s="238">
        <f t="shared" si="78"/>
        <v>4.5</v>
      </c>
      <c r="AG335" s="238">
        <f t="shared" si="75"/>
        <v>4.25</v>
      </c>
      <c r="AH335" s="238">
        <f t="shared" si="79"/>
        <v>12.75</v>
      </c>
      <c r="AI335" s="237">
        <v>16</v>
      </c>
      <c r="AJ335" s="237">
        <v>5</v>
      </c>
      <c r="AK335" s="237">
        <v>11</v>
      </c>
      <c r="AL335" s="237">
        <v>9</v>
      </c>
      <c r="AM335" s="238">
        <f t="shared" si="80"/>
        <v>36.9</v>
      </c>
      <c r="AN335" s="237">
        <v>17</v>
      </c>
      <c r="AO335" s="237">
        <v>5</v>
      </c>
      <c r="AP335" s="238">
        <f t="shared" si="81"/>
        <v>8.8000000000000007</v>
      </c>
      <c r="AQ335" s="237">
        <v>8</v>
      </c>
      <c r="AR335" s="237">
        <v>5</v>
      </c>
      <c r="AS335" s="237">
        <v>7</v>
      </c>
      <c r="AT335" s="238">
        <f t="shared" si="82"/>
        <v>4</v>
      </c>
      <c r="AU335" s="238">
        <f>(AM335+AP335+AT335)</f>
        <v>49.7</v>
      </c>
      <c r="AV335" s="238">
        <f>SUM(G335+AH335+AU335)</f>
        <v>84.95</v>
      </c>
    </row>
    <row r="336" spans="1:48" ht="15.75" x14ac:dyDescent="0.25">
      <c r="A336" s="237">
        <v>334</v>
      </c>
      <c r="B336" s="242" t="s">
        <v>2388</v>
      </c>
      <c r="C336" s="237">
        <v>5</v>
      </c>
      <c r="D336" s="237">
        <v>5</v>
      </c>
      <c r="E336" s="237">
        <v>5</v>
      </c>
      <c r="F336" s="237">
        <v>5</v>
      </c>
      <c r="G336" s="238">
        <f t="shared" si="77"/>
        <v>25</v>
      </c>
      <c r="H336" s="241">
        <v>5</v>
      </c>
      <c r="I336" s="241">
        <v>5</v>
      </c>
      <c r="J336" s="241">
        <v>5</v>
      </c>
      <c r="K336" s="241">
        <v>5</v>
      </c>
      <c r="L336" s="238">
        <f t="shared" si="83"/>
        <v>5</v>
      </c>
      <c r="M336" s="241">
        <v>5</v>
      </c>
      <c r="N336" s="241">
        <v>5</v>
      </c>
      <c r="O336" s="241">
        <v>4</v>
      </c>
      <c r="P336" s="241">
        <v>5</v>
      </c>
      <c r="Q336" s="238">
        <f t="shared" si="70"/>
        <v>4.75</v>
      </c>
      <c r="R336" s="237">
        <v>4</v>
      </c>
      <c r="S336" s="237">
        <v>5</v>
      </c>
      <c r="T336" s="237">
        <v>5</v>
      </c>
      <c r="U336" s="237">
        <v>5</v>
      </c>
      <c r="V336" s="238">
        <f t="shared" si="71"/>
        <v>4.75</v>
      </c>
      <c r="W336" s="237">
        <v>3</v>
      </c>
      <c r="X336" s="237">
        <v>4</v>
      </c>
      <c r="Y336" s="237">
        <v>4</v>
      </c>
      <c r="Z336" s="237">
        <v>5</v>
      </c>
      <c r="AA336" s="238">
        <f t="shared" si="68"/>
        <v>4</v>
      </c>
      <c r="AB336" s="240">
        <v>4</v>
      </c>
      <c r="AC336" s="240">
        <v>4</v>
      </c>
      <c r="AD336" s="240">
        <v>5</v>
      </c>
      <c r="AE336" s="240">
        <v>5</v>
      </c>
      <c r="AF336" s="238">
        <f t="shared" si="78"/>
        <v>4.5</v>
      </c>
      <c r="AG336" s="238">
        <f t="shared" si="75"/>
        <v>4.5999999999999996</v>
      </c>
      <c r="AH336" s="238">
        <f t="shared" si="79"/>
        <v>13.799999999999999</v>
      </c>
      <c r="AI336" s="237">
        <v>16</v>
      </c>
      <c r="AJ336" s="237">
        <v>5</v>
      </c>
      <c r="AK336" s="237">
        <v>7</v>
      </c>
      <c r="AL336" s="237">
        <v>11</v>
      </c>
      <c r="AM336" s="238">
        <f t="shared" si="80"/>
        <v>35.1</v>
      </c>
      <c r="AN336" s="237">
        <v>16</v>
      </c>
      <c r="AO336" s="237">
        <v>4</v>
      </c>
      <c r="AP336" s="238">
        <f t="shared" si="81"/>
        <v>8</v>
      </c>
      <c r="AQ336" s="237">
        <v>4</v>
      </c>
      <c r="AR336" s="237">
        <v>5</v>
      </c>
      <c r="AS336" s="237">
        <v>5</v>
      </c>
      <c r="AT336" s="238">
        <f t="shared" si="82"/>
        <v>2.8000000000000003</v>
      </c>
      <c r="AU336" s="238">
        <f>SUM(AM336,AP336,AT336)</f>
        <v>45.9</v>
      </c>
      <c r="AV336" s="238">
        <f>(G336+AH336+AU336)</f>
        <v>84.699999999999989</v>
      </c>
    </row>
    <row r="337" spans="1:48" ht="15.75" x14ac:dyDescent="0.25">
      <c r="A337" s="237">
        <v>335</v>
      </c>
      <c r="B337" s="242" t="s">
        <v>2389</v>
      </c>
      <c r="C337" s="237">
        <v>5</v>
      </c>
      <c r="D337" s="237">
        <v>5</v>
      </c>
      <c r="E337" s="237">
        <v>5</v>
      </c>
      <c r="F337" s="237">
        <v>5</v>
      </c>
      <c r="G337" s="238">
        <f t="shared" si="77"/>
        <v>25</v>
      </c>
      <c r="H337" s="239">
        <v>5</v>
      </c>
      <c r="I337" s="239">
        <v>5</v>
      </c>
      <c r="J337" s="239">
        <v>5</v>
      </c>
      <c r="K337" s="239">
        <v>5</v>
      </c>
      <c r="L337" s="238">
        <f t="shared" si="83"/>
        <v>5</v>
      </c>
      <c r="M337" s="239">
        <v>5</v>
      </c>
      <c r="N337" s="239">
        <v>5</v>
      </c>
      <c r="O337" s="239">
        <v>5</v>
      </c>
      <c r="P337" s="239">
        <v>5</v>
      </c>
      <c r="Q337" s="238">
        <f t="shared" si="70"/>
        <v>5</v>
      </c>
      <c r="R337" s="237">
        <v>5</v>
      </c>
      <c r="S337" s="237">
        <v>5</v>
      </c>
      <c r="T337" s="237">
        <v>5</v>
      </c>
      <c r="U337" s="237">
        <v>5</v>
      </c>
      <c r="V337" s="238">
        <f t="shared" si="71"/>
        <v>5</v>
      </c>
      <c r="W337" s="237">
        <v>5</v>
      </c>
      <c r="X337" s="237">
        <v>5</v>
      </c>
      <c r="Y337" s="237">
        <v>5</v>
      </c>
      <c r="Z337" s="237">
        <v>5</v>
      </c>
      <c r="AA337" s="238">
        <f t="shared" si="68"/>
        <v>5</v>
      </c>
      <c r="AB337" s="240">
        <v>5</v>
      </c>
      <c r="AC337" s="240">
        <v>5</v>
      </c>
      <c r="AD337" s="240">
        <v>5</v>
      </c>
      <c r="AE337" s="240">
        <v>5</v>
      </c>
      <c r="AF337" s="238">
        <f t="shared" si="78"/>
        <v>5</v>
      </c>
      <c r="AG337" s="238">
        <f t="shared" si="75"/>
        <v>5</v>
      </c>
      <c r="AH337" s="238">
        <f t="shared" si="79"/>
        <v>15</v>
      </c>
      <c r="AI337" s="237">
        <v>15</v>
      </c>
      <c r="AJ337" s="237">
        <v>5</v>
      </c>
      <c r="AK337" s="237">
        <v>6</v>
      </c>
      <c r="AL337" s="237">
        <v>9</v>
      </c>
      <c r="AM337" s="238">
        <f t="shared" si="80"/>
        <v>31.5</v>
      </c>
      <c r="AN337" s="237">
        <v>18</v>
      </c>
      <c r="AO337" s="237">
        <v>5</v>
      </c>
      <c r="AP337" s="238">
        <f t="shared" si="81"/>
        <v>9.2000000000000011</v>
      </c>
      <c r="AQ337" s="237">
        <v>6</v>
      </c>
      <c r="AR337" s="237">
        <v>6</v>
      </c>
      <c r="AS337" s="237">
        <v>7</v>
      </c>
      <c r="AT337" s="238">
        <f t="shared" si="82"/>
        <v>3.8000000000000003</v>
      </c>
      <c r="AU337" s="238">
        <f>(AM337+AP337+AT337)</f>
        <v>44.5</v>
      </c>
      <c r="AV337" s="238">
        <f>SUM(G337+AH337+AU337)</f>
        <v>84.5</v>
      </c>
    </row>
    <row r="338" spans="1:48" ht="15.75" x14ac:dyDescent="0.25">
      <c r="A338" s="237">
        <v>336</v>
      </c>
      <c r="B338" s="242" t="s">
        <v>2390</v>
      </c>
      <c r="C338" s="237">
        <v>5</v>
      </c>
      <c r="D338" s="237">
        <v>5</v>
      </c>
      <c r="E338" s="237">
        <v>5</v>
      </c>
      <c r="F338" s="237">
        <v>5</v>
      </c>
      <c r="G338" s="238">
        <f t="shared" si="77"/>
        <v>25</v>
      </c>
      <c r="H338" s="239">
        <v>4</v>
      </c>
      <c r="I338" s="239">
        <v>5</v>
      </c>
      <c r="J338" s="239">
        <v>5</v>
      </c>
      <c r="K338" s="239">
        <v>5</v>
      </c>
      <c r="L338" s="238">
        <f t="shared" si="83"/>
        <v>4.75</v>
      </c>
      <c r="M338" s="239">
        <v>5</v>
      </c>
      <c r="N338" s="239">
        <v>5</v>
      </c>
      <c r="O338" s="239">
        <v>5</v>
      </c>
      <c r="P338" s="239">
        <v>5</v>
      </c>
      <c r="Q338" s="238">
        <f t="shared" si="70"/>
        <v>5</v>
      </c>
      <c r="R338" s="237">
        <v>5</v>
      </c>
      <c r="S338" s="237">
        <v>5</v>
      </c>
      <c r="T338" s="237">
        <v>5</v>
      </c>
      <c r="U338" s="237">
        <v>5</v>
      </c>
      <c r="V338" s="238">
        <f t="shared" si="71"/>
        <v>5</v>
      </c>
      <c r="W338" s="237">
        <v>5</v>
      </c>
      <c r="X338" s="237">
        <v>5</v>
      </c>
      <c r="Y338" s="237">
        <v>5</v>
      </c>
      <c r="Z338" s="237">
        <v>5</v>
      </c>
      <c r="AA338" s="238">
        <f t="shared" si="68"/>
        <v>5</v>
      </c>
      <c r="AB338" s="240">
        <v>5</v>
      </c>
      <c r="AC338" s="240">
        <v>5</v>
      </c>
      <c r="AD338" s="240">
        <v>5</v>
      </c>
      <c r="AE338" s="240">
        <v>5</v>
      </c>
      <c r="AF338" s="238">
        <f t="shared" si="78"/>
        <v>5</v>
      </c>
      <c r="AG338" s="238">
        <f t="shared" si="75"/>
        <v>4.95</v>
      </c>
      <c r="AH338" s="238">
        <f t="shared" si="79"/>
        <v>14.850000000000001</v>
      </c>
      <c r="AI338" s="237">
        <v>16</v>
      </c>
      <c r="AJ338" s="237">
        <v>4</v>
      </c>
      <c r="AK338" s="237">
        <v>8</v>
      </c>
      <c r="AL338" s="237">
        <v>7</v>
      </c>
      <c r="AM338" s="238">
        <f t="shared" si="80"/>
        <v>31.5</v>
      </c>
      <c r="AN338" s="237">
        <v>19</v>
      </c>
      <c r="AO338" s="237">
        <v>5</v>
      </c>
      <c r="AP338" s="238">
        <f t="shared" si="81"/>
        <v>9.6000000000000014</v>
      </c>
      <c r="AQ338" s="237">
        <v>6</v>
      </c>
      <c r="AR338" s="237">
        <v>4</v>
      </c>
      <c r="AS338" s="237">
        <v>7</v>
      </c>
      <c r="AT338" s="238">
        <f t="shared" si="82"/>
        <v>3.4000000000000004</v>
      </c>
      <c r="AU338" s="238">
        <f>(AM338+AP338+AT338)</f>
        <v>44.5</v>
      </c>
      <c r="AV338" s="238">
        <f>SUM(G338+AH338+AU338)</f>
        <v>84.35</v>
      </c>
    </row>
    <row r="339" spans="1:48" ht="15.75" x14ac:dyDescent="0.25">
      <c r="A339" s="237">
        <v>337</v>
      </c>
      <c r="B339" s="242" t="s">
        <v>2391</v>
      </c>
      <c r="C339" s="237">
        <v>5</v>
      </c>
      <c r="D339" s="237">
        <v>5</v>
      </c>
      <c r="E339" s="237">
        <v>5</v>
      </c>
      <c r="F339" s="237">
        <v>5</v>
      </c>
      <c r="G339" s="238">
        <f t="shared" si="77"/>
        <v>25</v>
      </c>
      <c r="H339" s="239">
        <v>5</v>
      </c>
      <c r="I339" s="239">
        <v>5</v>
      </c>
      <c r="J339" s="239">
        <v>5</v>
      </c>
      <c r="K339" s="239">
        <v>5</v>
      </c>
      <c r="L339" s="238">
        <f t="shared" si="83"/>
        <v>5</v>
      </c>
      <c r="M339" s="239">
        <v>5</v>
      </c>
      <c r="N339" s="239">
        <v>5</v>
      </c>
      <c r="O339" s="239">
        <v>5</v>
      </c>
      <c r="P339" s="239">
        <v>5</v>
      </c>
      <c r="Q339" s="238">
        <f t="shared" si="70"/>
        <v>5</v>
      </c>
      <c r="R339" s="237">
        <v>5</v>
      </c>
      <c r="S339" s="237">
        <v>5</v>
      </c>
      <c r="T339" s="237">
        <v>5</v>
      </c>
      <c r="U339" s="237">
        <v>5</v>
      </c>
      <c r="V339" s="238">
        <f t="shared" si="71"/>
        <v>5</v>
      </c>
      <c r="W339" s="237">
        <v>5</v>
      </c>
      <c r="X339" s="237">
        <v>5</v>
      </c>
      <c r="Y339" s="237">
        <v>5</v>
      </c>
      <c r="Z339" s="237">
        <v>5</v>
      </c>
      <c r="AA339" s="238">
        <f t="shared" si="68"/>
        <v>5</v>
      </c>
      <c r="AB339" s="240">
        <v>5</v>
      </c>
      <c r="AC339" s="240">
        <v>5</v>
      </c>
      <c r="AD339" s="240">
        <v>5</v>
      </c>
      <c r="AE339" s="240">
        <v>5</v>
      </c>
      <c r="AF339" s="238">
        <f t="shared" si="78"/>
        <v>5</v>
      </c>
      <c r="AG339" s="238">
        <f t="shared" si="75"/>
        <v>5</v>
      </c>
      <c r="AH339" s="238">
        <f t="shared" si="79"/>
        <v>15</v>
      </c>
      <c r="AI339" s="237">
        <v>14</v>
      </c>
      <c r="AJ339" s="237">
        <v>5</v>
      </c>
      <c r="AK339" s="237">
        <v>8</v>
      </c>
      <c r="AL339" s="237">
        <v>9</v>
      </c>
      <c r="AM339" s="238">
        <f t="shared" si="80"/>
        <v>32.4</v>
      </c>
      <c r="AN339" s="237">
        <v>16</v>
      </c>
      <c r="AO339" s="237">
        <v>5</v>
      </c>
      <c r="AP339" s="238">
        <f t="shared" si="81"/>
        <v>8.4</v>
      </c>
      <c r="AQ339" s="237">
        <v>7</v>
      </c>
      <c r="AR339" s="237">
        <v>5</v>
      </c>
      <c r="AS339" s="237">
        <v>5</v>
      </c>
      <c r="AT339" s="238">
        <f t="shared" si="82"/>
        <v>3.4000000000000004</v>
      </c>
      <c r="AU339" s="238">
        <f>(AM339+AP339+AT339)</f>
        <v>44.199999999999996</v>
      </c>
      <c r="AV339" s="238">
        <f>SUM(G339+AH339+AU339)</f>
        <v>84.199999999999989</v>
      </c>
    </row>
    <row r="340" spans="1:48" ht="15.75" x14ac:dyDescent="0.25">
      <c r="A340" s="237">
        <v>338</v>
      </c>
      <c r="B340" s="242" t="s">
        <v>2392</v>
      </c>
      <c r="C340" s="237">
        <v>5</v>
      </c>
      <c r="D340" s="237">
        <v>4</v>
      </c>
      <c r="E340" s="237">
        <v>4</v>
      </c>
      <c r="F340" s="237">
        <v>4</v>
      </c>
      <c r="G340" s="238">
        <f t="shared" si="77"/>
        <v>21.25</v>
      </c>
      <c r="H340" s="241">
        <v>5</v>
      </c>
      <c r="I340" s="241">
        <v>5</v>
      </c>
      <c r="J340" s="241">
        <v>5</v>
      </c>
      <c r="K340" s="241">
        <v>4</v>
      </c>
      <c r="L340" s="238">
        <f t="shared" si="83"/>
        <v>4.75</v>
      </c>
      <c r="M340" s="241">
        <v>5</v>
      </c>
      <c r="N340" s="241">
        <v>5</v>
      </c>
      <c r="O340" s="241">
        <v>5</v>
      </c>
      <c r="P340" s="241">
        <v>5</v>
      </c>
      <c r="Q340" s="238">
        <f t="shared" si="70"/>
        <v>5</v>
      </c>
      <c r="R340" s="237">
        <v>5</v>
      </c>
      <c r="S340" s="237">
        <v>4</v>
      </c>
      <c r="T340" s="237">
        <v>3</v>
      </c>
      <c r="U340" s="237">
        <v>3</v>
      </c>
      <c r="V340" s="238">
        <f t="shared" si="71"/>
        <v>3.75</v>
      </c>
      <c r="W340" s="237">
        <v>5</v>
      </c>
      <c r="X340" s="237">
        <v>5</v>
      </c>
      <c r="Y340" s="237">
        <v>5</v>
      </c>
      <c r="Z340" s="237">
        <v>5</v>
      </c>
      <c r="AA340" s="238">
        <f t="shared" si="68"/>
        <v>5</v>
      </c>
      <c r="AB340" s="240">
        <v>5</v>
      </c>
      <c r="AC340" s="240">
        <v>5</v>
      </c>
      <c r="AD340" s="240">
        <v>5</v>
      </c>
      <c r="AE340" s="240">
        <v>5</v>
      </c>
      <c r="AF340" s="238">
        <f t="shared" si="78"/>
        <v>5</v>
      </c>
      <c r="AG340" s="238">
        <f t="shared" si="75"/>
        <v>4.7</v>
      </c>
      <c r="AH340" s="238">
        <f t="shared" si="79"/>
        <v>14.100000000000001</v>
      </c>
      <c r="AI340" s="237">
        <v>16</v>
      </c>
      <c r="AJ340" s="237">
        <v>5</v>
      </c>
      <c r="AK340" s="237">
        <v>10</v>
      </c>
      <c r="AL340" s="237">
        <v>9</v>
      </c>
      <c r="AM340" s="238">
        <f t="shared" si="80"/>
        <v>36</v>
      </c>
      <c r="AN340" s="237">
        <v>19</v>
      </c>
      <c r="AO340" s="237">
        <v>4</v>
      </c>
      <c r="AP340" s="238">
        <f t="shared" si="81"/>
        <v>9.2000000000000011</v>
      </c>
      <c r="AQ340" s="237">
        <v>4</v>
      </c>
      <c r="AR340" s="237">
        <v>7</v>
      </c>
      <c r="AS340" s="237">
        <v>7</v>
      </c>
      <c r="AT340" s="238">
        <f t="shared" si="82"/>
        <v>3.6</v>
      </c>
      <c r="AU340" s="238">
        <f>SUM(AM340,AP340,AT340)</f>
        <v>48.800000000000004</v>
      </c>
      <c r="AV340" s="238">
        <f t="shared" ref="AV340:AV345" si="84">(G340+AH340+AU340)</f>
        <v>84.15</v>
      </c>
    </row>
    <row r="341" spans="1:48" ht="15.75" x14ac:dyDescent="0.25">
      <c r="A341" s="237">
        <v>339</v>
      </c>
      <c r="B341" s="242" t="s">
        <v>2393</v>
      </c>
      <c r="C341" s="237">
        <v>4</v>
      </c>
      <c r="D341" s="237">
        <v>4</v>
      </c>
      <c r="E341" s="237">
        <v>5</v>
      </c>
      <c r="F341" s="237">
        <v>5</v>
      </c>
      <c r="G341" s="238">
        <f t="shared" si="77"/>
        <v>22.5</v>
      </c>
      <c r="H341" s="239">
        <v>4</v>
      </c>
      <c r="I341" s="239">
        <v>5</v>
      </c>
      <c r="J341" s="239">
        <v>5</v>
      </c>
      <c r="K341" s="239">
        <v>5</v>
      </c>
      <c r="L341" s="238">
        <f t="shared" si="83"/>
        <v>4.75</v>
      </c>
      <c r="M341" s="239">
        <v>4</v>
      </c>
      <c r="N341" s="239">
        <v>4</v>
      </c>
      <c r="O341" s="239">
        <v>4</v>
      </c>
      <c r="P341" s="239">
        <v>4</v>
      </c>
      <c r="Q341" s="238">
        <f t="shared" si="70"/>
        <v>4</v>
      </c>
      <c r="R341" s="237">
        <v>4</v>
      </c>
      <c r="S341" s="237">
        <v>3</v>
      </c>
      <c r="T341" s="237">
        <v>5</v>
      </c>
      <c r="U341" s="237">
        <v>5</v>
      </c>
      <c r="V341" s="238">
        <f t="shared" si="71"/>
        <v>4.25</v>
      </c>
      <c r="W341" s="237">
        <v>4</v>
      </c>
      <c r="X341" s="237">
        <v>2</v>
      </c>
      <c r="Y341" s="237">
        <v>5</v>
      </c>
      <c r="Z341" s="237">
        <v>5</v>
      </c>
      <c r="AA341" s="238">
        <f t="shared" si="68"/>
        <v>4</v>
      </c>
      <c r="AB341" s="240">
        <v>4</v>
      </c>
      <c r="AC341" s="240">
        <v>5</v>
      </c>
      <c r="AD341" s="240">
        <v>5</v>
      </c>
      <c r="AE341" s="240">
        <v>5</v>
      </c>
      <c r="AF341" s="238">
        <f t="shared" si="78"/>
        <v>4.75</v>
      </c>
      <c r="AG341" s="238">
        <f t="shared" si="75"/>
        <v>4.3499999999999996</v>
      </c>
      <c r="AH341" s="238">
        <f t="shared" si="79"/>
        <v>13.049999999999999</v>
      </c>
      <c r="AI341" s="237">
        <v>17</v>
      </c>
      <c r="AJ341" s="237">
        <v>5</v>
      </c>
      <c r="AK341" s="237">
        <v>7</v>
      </c>
      <c r="AL341" s="237">
        <v>10</v>
      </c>
      <c r="AM341" s="238">
        <f t="shared" si="80"/>
        <v>35.1</v>
      </c>
      <c r="AN341" s="237">
        <v>19</v>
      </c>
      <c r="AO341" s="237">
        <v>5</v>
      </c>
      <c r="AP341" s="238">
        <f t="shared" si="81"/>
        <v>9.6000000000000014</v>
      </c>
      <c r="AQ341" s="237">
        <v>6</v>
      </c>
      <c r="AR341" s="237">
        <v>7</v>
      </c>
      <c r="AS341" s="237">
        <v>6</v>
      </c>
      <c r="AT341" s="238">
        <f t="shared" si="82"/>
        <v>3.8000000000000003</v>
      </c>
      <c r="AU341" s="238">
        <f>(AM341+AP341+AT341)</f>
        <v>48.5</v>
      </c>
      <c r="AV341" s="238">
        <f t="shared" si="84"/>
        <v>84.05</v>
      </c>
    </row>
    <row r="342" spans="1:48" ht="15.75" x14ac:dyDescent="0.25">
      <c r="A342" s="237">
        <v>340</v>
      </c>
      <c r="B342" s="242" t="s">
        <v>2394</v>
      </c>
      <c r="C342" s="237">
        <v>4</v>
      </c>
      <c r="D342" s="237">
        <v>5</v>
      </c>
      <c r="E342" s="237">
        <v>5</v>
      </c>
      <c r="F342" s="237">
        <v>5</v>
      </c>
      <c r="G342" s="238">
        <f t="shared" si="77"/>
        <v>23.75</v>
      </c>
      <c r="H342" s="241">
        <v>4</v>
      </c>
      <c r="I342" s="241">
        <v>4</v>
      </c>
      <c r="J342" s="241">
        <v>5</v>
      </c>
      <c r="K342" s="241">
        <v>5</v>
      </c>
      <c r="L342" s="238">
        <f t="shared" si="83"/>
        <v>4.5</v>
      </c>
      <c r="M342" s="241">
        <v>2</v>
      </c>
      <c r="N342" s="241">
        <v>4</v>
      </c>
      <c r="O342" s="241">
        <v>5</v>
      </c>
      <c r="P342" s="241">
        <v>5</v>
      </c>
      <c r="Q342" s="238">
        <f t="shared" si="70"/>
        <v>4</v>
      </c>
      <c r="R342" s="237">
        <v>5</v>
      </c>
      <c r="S342" s="237">
        <v>5</v>
      </c>
      <c r="T342" s="237">
        <v>5</v>
      </c>
      <c r="U342" s="237">
        <v>5</v>
      </c>
      <c r="V342" s="238">
        <f t="shared" si="71"/>
        <v>5</v>
      </c>
      <c r="W342" s="237">
        <v>5</v>
      </c>
      <c r="X342" s="237">
        <v>5</v>
      </c>
      <c r="Y342" s="237">
        <v>5</v>
      </c>
      <c r="Z342" s="237">
        <v>4</v>
      </c>
      <c r="AA342" s="238">
        <f t="shared" si="68"/>
        <v>4.75</v>
      </c>
      <c r="AB342" s="240">
        <v>5</v>
      </c>
      <c r="AC342" s="240">
        <v>5</v>
      </c>
      <c r="AD342" s="240">
        <v>5</v>
      </c>
      <c r="AE342" s="240">
        <v>5</v>
      </c>
      <c r="AF342" s="238">
        <f t="shared" si="78"/>
        <v>5</v>
      </c>
      <c r="AG342" s="238">
        <f t="shared" si="75"/>
        <v>4.6500000000000004</v>
      </c>
      <c r="AH342" s="238">
        <f t="shared" si="79"/>
        <v>13.950000000000001</v>
      </c>
      <c r="AI342" s="237">
        <v>12</v>
      </c>
      <c r="AJ342" s="237">
        <v>4</v>
      </c>
      <c r="AK342" s="237">
        <v>12</v>
      </c>
      <c r="AL342" s="237">
        <v>10</v>
      </c>
      <c r="AM342" s="238">
        <f t="shared" si="80"/>
        <v>34.200000000000003</v>
      </c>
      <c r="AN342" s="237">
        <v>18</v>
      </c>
      <c r="AO342" s="237">
        <v>2</v>
      </c>
      <c r="AP342" s="238">
        <f t="shared" si="81"/>
        <v>8</v>
      </c>
      <c r="AQ342" s="237">
        <v>9</v>
      </c>
      <c r="AR342" s="237">
        <v>5</v>
      </c>
      <c r="AS342" s="237">
        <v>6</v>
      </c>
      <c r="AT342" s="238">
        <f t="shared" si="82"/>
        <v>4</v>
      </c>
      <c r="AU342" s="238">
        <f>SUM(AM342,AP342,AT342)</f>
        <v>46.2</v>
      </c>
      <c r="AV342" s="238">
        <f t="shared" si="84"/>
        <v>83.9</v>
      </c>
    </row>
    <row r="343" spans="1:48" ht="15.75" x14ac:dyDescent="0.25">
      <c r="A343" s="237">
        <v>341</v>
      </c>
      <c r="B343" s="242" t="s">
        <v>2395</v>
      </c>
      <c r="C343" s="237">
        <v>5</v>
      </c>
      <c r="D343" s="237">
        <v>4</v>
      </c>
      <c r="E343" s="237">
        <v>4</v>
      </c>
      <c r="F343" s="237">
        <v>4</v>
      </c>
      <c r="G343" s="238">
        <f t="shared" si="77"/>
        <v>21.25</v>
      </c>
      <c r="H343" s="241">
        <v>4</v>
      </c>
      <c r="I343" s="241">
        <v>4</v>
      </c>
      <c r="J343" s="241">
        <v>4</v>
      </c>
      <c r="K343" s="241">
        <v>5</v>
      </c>
      <c r="L343" s="238">
        <f t="shared" si="83"/>
        <v>4.25</v>
      </c>
      <c r="M343" s="241">
        <v>5</v>
      </c>
      <c r="N343" s="241">
        <v>5</v>
      </c>
      <c r="O343" s="241">
        <v>5</v>
      </c>
      <c r="P343" s="241">
        <v>4</v>
      </c>
      <c r="Q343" s="238">
        <f t="shared" si="70"/>
        <v>4.75</v>
      </c>
      <c r="R343" s="237">
        <v>4</v>
      </c>
      <c r="S343" s="237">
        <v>3</v>
      </c>
      <c r="T343" s="237">
        <v>2</v>
      </c>
      <c r="U343" s="237">
        <v>2</v>
      </c>
      <c r="V343" s="238">
        <f t="shared" si="71"/>
        <v>2.75</v>
      </c>
      <c r="W343" s="237">
        <v>4</v>
      </c>
      <c r="X343" s="237">
        <v>4</v>
      </c>
      <c r="Y343" s="237">
        <v>4</v>
      </c>
      <c r="Z343" s="237">
        <v>4</v>
      </c>
      <c r="AA343" s="238">
        <f t="shared" si="68"/>
        <v>4</v>
      </c>
      <c r="AB343" s="240">
        <v>5</v>
      </c>
      <c r="AC343" s="240">
        <v>4</v>
      </c>
      <c r="AD343" s="240">
        <v>5</v>
      </c>
      <c r="AE343" s="240">
        <v>4</v>
      </c>
      <c r="AF343" s="243">
        <f t="shared" si="78"/>
        <v>4.5</v>
      </c>
      <c r="AG343" s="238">
        <f t="shared" si="75"/>
        <v>4.05</v>
      </c>
      <c r="AH343" s="238">
        <f t="shared" si="79"/>
        <v>12.149999999999999</v>
      </c>
      <c r="AI343" s="237">
        <v>18</v>
      </c>
      <c r="AJ343" s="237">
        <v>4</v>
      </c>
      <c r="AK343" s="237">
        <v>11</v>
      </c>
      <c r="AL343" s="237">
        <v>10</v>
      </c>
      <c r="AM343" s="238">
        <f t="shared" si="80"/>
        <v>38.700000000000003</v>
      </c>
      <c r="AN343" s="237">
        <v>17</v>
      </c>
      <c r="AO343" s="237">
        <v>5</v>
      </c>
      <c r="AP343" s="238">
        <f t="shared" si="81"/>
        <v>8.8000000000000007</v>
      </c>
      <c r="AQ343" s="237">
        <v>2</v>
      </c>
      <c r="AR343" s="237">
        <v>5</v>
      </c>
      <c r="AS343" s="237">
        <v>8</v>
      </c>
      <c r="AT343" s="238">
        <f t="shared" si="82"/>
        <v>3</v>
      </c>
      <c r="AU343" s="238">
        <f>SUM(AM343,AP343,AT343)</f>
        <v>50.5</v>
      </c>
      <c r="AV343" s="238">
        <f t="shared" si="84"/>
        <v>83.9</v>
      </c>
    </row>
    <row r="344" spans="1:48" ht="15.75" x14ac:dyDescent="0.25">
      <c r="A344" s="237">
        <v>342</v>
      </c>
      <c r="B344" s="242" t="s">
        <v>2396</v>
      </c>
      <c r="C344" s="237">
        <v>5</v>
      </c>
      <c r="D344" s="237">
        <v>5</v>
      </c>
      <c r="E344" s="237">
        <v>5</v>
      </c>
      <c r="F344" s="237">
        <v>5</v>
      </c>
      <c r="G344" s="238">
        <f t="shared" si="77"/>
        <v>25</v>
      </c>
      <c r="H344" s="241">
        <v>5</v>
      </c>
      <c r="I344" s="241">
        <v>5</v>
      </c>
      <c r="J344" s="241">
        <v>5</v>
      </c>
      <c r="K344" s="241">
        <v>5</v>
      </c>
      <c r="L344" s="238">
        <f t="shared" si="83"/>
        <v>5</v>
      </c>
      <c r="M344" s="241">
        <v>4</v>
      </c>
      <c r="N344" s="241">
        <v>4</v>
      </c>
      <c r="O344" s="241">
        <v>4</v>
      </c>
      <c r="P344" s="241">
        <v>4</v>
      </c>
      <c r="Q344" s="238">
        <f t="shared" si="70"/>
        <v>4</v>
      </c>
      <c r="R344" s="237">
        <v>5</v>
      </c>
      <c r="S344" s="237">
        <v>5</v>
      </c>
      <c r="T344" s="237">
        <v>5</v>
      </c>
      <c r="U344" s="237">
        <v>5</v>
      </c>
      <c r="V344" s="238">
        <f t="shared" si="71"/>
        <v>5</v>
      </c>
      <c r="W344" s="237">
        <v>5</v>
      </c>
      <c r="X344" s="237">
        <v>5</v>
      </c>
      <c r="Y344" s="237">
        <v>5</v>
      </c>
      <c r="Z344" s="237">
        <v>5</v>
      </c>
      <c r="AA344" s="238">
        <f t="shared" si="68"/>
        <v>5</v>
      </c>
      <c r="AB344" s="240">
        <v>5</v>
      </c>
      <c r="AC344" s="240">
        <v>5</v>
      </c>
      <c r="AD344" s="240">
        <v>5</v>
      </c>
      <c r="AE344" s="240">
        <v>5</v>
      </c>
      <c r="AF344" s="238">
        <f t="shared" si="78"/>
        <v>5</v>
      </c>
      <c r="AG344" s="238">
        <f t="shared" si="75"/>
        <v>4.8</v>
      </c>
      <c r="AH344" s="238">
        <f t="shared" si="79"/>
        <v>14.399999999999999</v>
      </c>
      <c r="AI344" s="237">
        <v>16</v>
      </c>
      <c r="AJ344" s="237">
        <v>5</v>
      </c>
      <c r="AK344" s="237">
        <v>7</v>
      </c>
      <c r="AL344" s="237">
        <v>11</v>
      </c>
      <c r="AM344" s="238">
        <f t="shared" si="80"/>
        <v>35.1</v>
      </c>
      <c r="AN344" s="237">
        <v>13</v>
      </c>
      <c r="AO344" s="237">
        <v>4</v>
      </c>
      <c r="AP344" s="238">
        <f t="shared" si="81"/>
        <v>6.8000000000000007</v>
      </c>
      <c r="AQ344" s="237">
        <v>3</v>
      </c>
      <c r="AR344" s="237">
        <v>6</v>
      </c>
      <c r="AS344" s="237">
        <v>4</v>
      </c>
      <c r="AT344" s="238">
        <f t="shared" si="82"/>
        <v>2.6</v>
      </c>
      <c r="AU344" s="238">
        <f>SUM(AM344,AP344,AT344)</f>
        <v>44.500000000000007</v>
      </c>
      <c r="AV344" s="238">
        <f t="shared" si="84"/>
        <v>83.9</v>
      </c>
    </row>
    <row r="345" spans="1:48" ht="15.75" x14ac:dyDescent="0.25">
      <c r="A345" s="237">
        <v>343</v>
      </c>
      <c r="B345" s="242" t="s">
        <v>2397</v>
      </c>
      <c r="C345" s="237">
        <v>4</v>
      </c>
      <c r="D345" s="237">
        <v>4</v>
      </c>
      <c r="E345" s="237">
        <v>4</v>
      </c>
      <c r="F345" s="237">
        <v>5</v>
      </c>
      <c r="G345" s="238">
        <f t="shared" si="77"/>
        <v>21.25</v>
      </c>
      <c r="H345" s="241">
        <v>5</v>
      </c>
      <c r="I345" s="241">
        <v>3</v>
      </c>
      <c r="J345" s="241">
        <v>3</v>
      </c>
      <c r="K345" s="241">
        <v>5</v>
      </c>
      <c r="L345" s="238">
        <f t="shared" si="83"/>
        <v>4</v>
      </c>
      <c r="M345" s="241">
        <v>5</v>
      </c>
      <c r="N345" s="241">
        <v>5</v>
      </c>
      <c r="O345" s="241">
        <v>5</v>
      </c>
      <c r="P345" s="241">
        <v>5</v>
      </c>
      <c r="Q345" s="238">
        <f t="shared" si="70"/>
        <v>5</v>
      </c>
      <c r="R345" s="237">
        <v>4</v>
      </c>
      <c r="S345" s="237">
        <v>4</v>
      </c>
      <c r="T345" s="237">
        <v>5</v>
      </c>
      <c r="U345" s="237">
        <v>5</v>
      </c>
      <c r="V345" s="238">
        <f t="shared" si="71"/>
        <v>4.5</v>
      </c>
      <c r="W345" s="237">
        <v>3</v>
      </c>
      <c r="X345" s="237">
        <v>4</v>
      </c>
      <c r="Y345" s="237">
        <v>3</v>
      </c>
      <c r="Z345" s="237">
        <v>4</v>
      </c>
      <c r="AA345" s="238">
        <f t="shared" si="68"/>
        <v>3.5</v>
      </c>
      <c r="AB345" s="240">
        <v>4</v>
      </c>
      <c r="AC345" s="240">
        <v>5</v>
      </c>
      <c r="AD345" s="240">
        <v>5</v>
      </c>
      <c r="AE345" s="240">
        <v>5</v>
      </c>
      <c r="AF345" s="238">
        <f t="shared" si="78"/>
        <v>4.75</v>
      </c>
      <c r="AG345" s="238">
        <f t="shared" si="75"/>
        <v>4.3499999999999996</v>
      </c>
      <c r="AH345" s="238">
        <f t="shared" si="79"/>
        <v>13.049999999999999</v>
      </c>
      <c r="AI345" s="237">
        <v>15</v>
      </c>
      <c r="AJ345" s="237">
        <v>5</v>
      </c>
      <c r="AK345" s="237">
        <v>9</v>
      </c>
      <c r="AL345" s="237">
        <v>11</v>
      </c>
      <c r="AM345" s="238">
        <f t="shared" si="80"/>
        <v>36</v>
      </c>
      <c r="AN345" s="237">
        <v>18</v>
      </c>
      <c r="AO345" s="237">
        <v>5</v>
      </c>
      <c r="AP345" s="238">
        <f t="shared" si="81"/>
        <v>9.2000000000000011</v>
      </c>
      <c r="AQ345" s="237">
        <v>8</v>
      </c>
      <c r="AR345" s="237">
        <v>6</v>
      </c>
      <c r="AS345" s="237">
        <v>8</v>
      </c>
      <c r="AT345" s="238">
        <f t="shared" si="82"/>
        <v>4.4000000000000004</v>
      </c>
      <c r="AU345" s="238">
        <f>SUM(AM345,AP345,AT345)</f>
        <v>49.6</v>
      </c>
      <c r="AV345" s="238">
        <f t="shared" si="84"/>
        <v>83.9</v>
      </c>
    </row>
    <row r="346" spans="1:48" ht="15.75" x14ac:dyDescent="0.25">
      <c r="A346" s="237">
        <v>344</v>
      </c>
      <c r="B346" s="242" t="s">
        <v>2398</v>
      </c>
      <c r="C346" s="237">
        <v>5</v>
      </c>
      <c r="D346" s="237">
        <v>5</v>
      </c>
      <c r="E346" s="237">
        <v>5</v>
      </c>
      <c r="F346" s="237">
        <v>5</v>
      </c>
      <c r="G346" s="238">
        <f t="shared" si="77"/>
        <v>25</v>
      </c>
      <c r="H346" s="239">
        <v>5</v>
      </c>
      <c r="I346" s="239">
        <v>5</v>
      </c>
      <c r="J346" s="239">
        <v>5</v>
      </c>
      <c r="K346" s="239">
        <v>4</v>
      </c>
      <c r="L346" s="238">
        <f t="shared" si="83"/>
        <v>4.75</v>
      </c>
      <c r="M346" s="239">
        <v>5</v>
      </c>
      <c r="N346" s="239">
        <v>5</v>
      </c>
      <c r="O346" s="239">
        <v>5</v>
      </c>
      <c r="P346" s="239">
        <v>5</v>
      </c>
      <c r="Q346" s="238">
        <f t="shared" si="70"/>
        <v>5</v>
      </c>
      <c r="R346" s="237">
        <v>5</v>
      </c>
      <c r="S346" s="237">
        <v>5</v>
      </c>
      <c r="T346" s="237">
        <v>5</v>
      </c>
      <c r="U346" s="237">
        <v>4</v>
      </c>
      <c r="V346" s="238">
        <f t="shared" si="71"/>
        <v>4.75</v>
      </c>
      <c r="W346" s="237">
        <v>5</v>
      </c>
      <c r="X346" s="237">
        <v>5</v>
      </c>
      <c r="Y346" s="237">
        <v>5</v>
      </c>
      <c r="Z346" s="237">
        <v>5</v>
      </c>
      <c r="AA346" s="238">
        <f t="shared" si="68"/>
        <v>5</v>
      </c>
      <c r="AB346" s="240">
        <v>5</v>
      </c>
      <c r="AC346" s="240">
        <v>5</v>
      </c>
      <c r="AD346" s="240">
        <v>5</v>
      </c>
      <c r="AE346" s="240">
        <v>5</v>
      </c>
      <c r="AF346" s="238">
        <f t="shared" si="78"/>
        <v>5</v>
      </c>
      <c r="AG346" s="238">
        <f t="shared" si="75"/>
        <v>4.9000000000000004</v>
      </c>
      <c r="AH346" s="238">
        <f t="shared" si="79"/>
        <v>14.700000000000001</v>
      </c>
      <c r="AI346" s="237">
        <v>15</v>
      </c>
      <c r="AJ346" s="237">
        <v>4</v>
      </c>
      <c r="AK346" s="237">
        <v>9</v>
      </c>
      <c r="AL346" s="237">
        <v>7</v>
      </c>
      <c r="AM346" s="238">
        <f t="shared" si="80"/>
        <v>31.5</v>
      </c>
      <c r="AN346" s="237">
        <v>16</v>
      </c>
      <c r="AO346" s="237">
        <v>5</v>
      </c>
      <c r="AP346" s="238">
        <f t="shared" si="81"/>
        <v>8.4</v>
      </c>
      <c r="AQ346" s="237">
        <v>7</v>
      </c>
      <c r="AR346" s="237">
        <v>7</v>
      </c>
      <c r="AS346" s="237">
        <v>7</v>
      </c>
      <c r="AT346" s="238">
        <f t="shared" si="82"/>
        <v>4.2</v>
      </c>
      <c r="AU346" s="238">
        <f>(AM346+AP346+AT346)</f>
        <v>44.1</v>
      </c>
      <c r="AV346" s="238">
        <f>SUM(G346+AH346+AU346)</f>
        <v>83.800000000000011</v>
      </c>
    </row>
    <row r="347" spans="1:48" ht="15.75" x14ac:dyDescent="0.25">
      <c r="A347" s="237">
        <v>345</v>
      </c>
      <c r="B347" s="242" t="s">
        <v>2399</v>
      </c>
      <c r="C347" s="237">
        <v>5</v>
      </c>
      <c r="D347" s="237">
        <v>5</v>
      </c>
      <c r="E347" s="237">
        <v>5</v>
      </c>
      <c r="F347" s="237">
        <v>5</v>
      </c>
      <c r="G347" s="238">
        <f t="shared" si="77"/>
        <v>25</v>
      </c>
      <c r="H347" s="241">
        <v>5</v>
      </c>
      <c r="I347" s="241">
        <v>5</v>
      </c>
      <c r="J347" s="241">
        <v>5</v>
      </c>
      <c r="K347" s="241">
        <v>5</v>
      </c>
      <c r="L347" s="238">
        <f t="shared" si="83"/>
        <v>5</v>
      </c>
      <c r="M347" s="241">
        <v>5</v>
      </c>
      <c r="N347" s="241">
        <v>5</v>
      </c>
      <c r="O347" s="241">
        <v>5</v>
      </c>
      <c r="P347" s="241">
        <v>5</v>
      </c>
      <c r="Q347" s="238">
        <f t="shared" si="70"/>
        <v>5</v>
      </c>
      <c r="R347" s="237">
        <v>5</v>
      </c>
      <c r="S347" s="237">
        <v>5</v>
      </c>
      <c r="T347" s="237">
        <v>4</v>
      </c>
      <c r="U347" s="237">
        <v>5</v>
      </c>
      <c r="V347" s="238">
        <f t="shared" si="71"/>
        <v>4.75</v>
      </c>
      <c r="W347" s="237">
        <v>5</v>
      </c>
      <c r="X347" s="237">
        <v>5</v>
      </c>
      <c r="Y347" s="237">
        <v>5</v>
      </c>
      <c r="Z347" s="237">
        <v>5</v>
      </c>
      <c r="AA347" s="238">
        <f t="shared" si="68"/>
        <v>5</v>
      </c>
      <c r="AB347" s="240">
        <v>5</v>
      </c>
      <c r="AC347" s="240">
        <v>5</v>
      </c>
      <c r="AD347" s="240">
        <v>5</v>
      </c>
      <c r="AE347" s="240">
        <v>5</v>
      </c>
      <c r="AF347" s="238">
        <f t="shared" si="78"/>
        <v>5</v>
      </c>
      <c r="AG347" s="238">
        <f>AVERAGE(L347,Q347,V347,AA347,AF347)</f>
        <v>4.95</v>
      </c>
      <c r="AH347" s="238">
        <f t="shared" si="79"/>
        <v>14.850000000000001</v>
      </c>
      <c r="AI347" s="237">
        <v>16</v>
      </c>
      <c r="AJ347" s="237">
        <v>5</v>
      </c>
      <c r="AK347" s="237">
        <v>9</v>
      </c>
      <c r="AL347" s="237">
        <v>9</v>
      </c>
      <c r="AM347" s="238">
        <f t="shared" si="80"/>
        <v>35.1</v>
      </c>
      <c r="AN347" s="237">
        <v>9</v>
      </c>
      <c r="AO347" s="237">
        <v>5</v>
      </c>
      <c r="AP347" s="238">
        <f t="shared" si="81"/>
        <v>5.6000000000000005</v>
      </c>
      <c r="AQ347" s="237">
        <v>4</v>
      </c>
      <c r="AR347" s="237">
        <v>6</v>
      </c>
      <c r="AS347" s="237">
        <v>6</v>
      </c>
      <c r="AT347" s="238">
        <f t="shared" si="82"/>
        <v>3.2</v>
      </c>
      <c r="AU347" s="238">
        <f>SUM(AM347,AP347,AT347)</f>
        <v>43.900000000000006</v>
      </c>
      <c r="AV347" s="238">
        <f>(G347+AH347+AU347)</f>
        <v>83.75</v>
      </c>
    </row>
    <row r="348" spans="1:48" ht="15.75" x14ac:dyDescent="0.25">
      <c r="A348" s="237">
        <v>346</v>
      </c>
      <c r="B348" s="242" t="s">
        <v>2400</v>
      </c>
      <c r="C348" s="237">
        <v>5</v>
      </c>
      <c r="D348" s="237">
        <v>5</v>
      </c>
      <c r="E348" s="237">
        <v>5</v>
      </c>
      <c r="F348" s="237">
        <v>5</v>
      </c>
      <c r="G348" s="238">
        <f t="shared" si="77"/>
        <v>25</v>
      </c>
      <c r="H348" s="239">
        <v>5</v>
      </c>
      <c r="I348" s="239">
        <v>5</v>
      </c>
      <c r="J348" s="239">
        <v>4</v>
      </c>
      <c r="K348" s="239">
        <v>5</v>
      </c>
      <c r="L348" s="238">
        <f t="shared" si="83"/>
        <v>4.75</v>
      </c>
      <c r="M348" s="239">
        <v>4</v>
      </c>
      <c r="N348" s="239">
        <v>5</v>
      </c>
      <c r="O348" s="239">
        <v>5</v>
      </c>
      <c r="P348" s="239">
        <v>5</v>
      </c>
      <c r="Q348" s="238">
        <f t="shared" si="70"/>
        <v>4.75</v>
      </c>
      <c r="R348" s="237">
        <v>5</v>
      </c>
      <c r="S348" s="237">
        <v>5</v>
      </c>
      <c r="T348" s="237">
        <v>5</v>
      </c>
      <c r="U348" s="237">
        <v>5</v>
      </c>
      <c r="V348" s="238">
        <f t="shared" si="71"/>
        <v>5</v>
      </c>
      <c r="W348" s="237">
        <v>5</v>
      </c>
      <c r="X348" s="237">
        <v>4</v>
      </c>
      <c r="Y348" s="237">
        <v>3</v>
      </c>
      <c r="Z348" s="237">
        <v>5</v>
      </c>
      <c r="AA348" s="238">
        <f t="shared" si="68"/>
        <v>4.25</v>
      </c>
      <c r="AB348" s="240">
        <v>5</v>
      </c>
      <c r="AC348" s="240">
        <v>5</v>
      </c>
      <c r="AD348" s="240">
        <v>5</v>
      </c>
      <c r="AE348" s="240">
        <v>4</v>
      </c>
      <c r="AF348" s="238">
        <f t="shared" si="78"/>
        <v>4.75</v>
      </c>
      <c r="AG348" s="238">
        <f t="shared" ref="AG348:AG354" si="85">AVERAGE(V348,AA348,AF348,L348,Q348)</f>
        <v>4.7</v>
      </c>
      <c r="AH348" s="238">
        <f t="shared" si="79"/>
        <v>14.100000000000001</v>
      </c>
      <c r="AI348" s="237">
        <v>14</v>
      </c>
      <c r="AJ348" s="237">
        <v>5</v>
      </c>
      <c r="AK348" s="237">
        <v>9</v>
      </c>
      <c r="AL348" s="237">
        <v>9</v>
      </c>
      <c r="AM348" s="238">
        <f t="shared" si="80"/>
        <v>33.300000000000004</v>
      </c>
      <c r="AN348" s="237">
        <v>14</v>
      </c>
      <c r="AO348" s="237">
        <v>3</v>
      </c>
      <c r="AP348" s="238">
        <f t="shared" si="81"/>
        <v>6.8000000000000007</v>
      </c>
      <c r="AQ348" s="237">
        <v>7</v>
      </c>
      <c r="AR348" s="237">
        <v>7</v>
      </c>
      <c r="AS348" s="237">
        <v>8</v>
      </c>
      <c r="AT348" s="238">
        <f t="shared" si="82"/>
        <v>4.4000000000000004</v>
      </c>
      <c r="AU348" s="238">
        <f>(AM348+AP348+AT348)</f>
        <v>44.500000000000007</v>
      </c>
      <c r="AV348" s="238">
        <f>SUM(G348+AH348+AU348)</f>
        <v>83.600000000000009</v>
      </c>
    </row>
    <row r="349" spans="1:48" ht="15.75" x14ac:dyDescent="0.25">
      <c r="A349" s="237">
        <v>347</v>
      </c>
      <c r="B349" s="242" t="s">
        <v>2401</v>
      </c>
      <c r="C349" s="237">
        <v>5</v>
      </c>
      <c r="D349" s="237">
        <v>5</v>
      </c>
      <c r="E349" s="237">
        <v>5</v>
      </c>
      <c r="F349" s="237">
        <v>5</v>
      </c>
      <c r="G349" s="238">
        <f t="shared" si="77"/>
        <v>25</v>
      </c>
      <c r="H349" s="239">
        <v>5</v>
      </c>
      <c r="I349" s="239">
        <v>5</v>
      </c>
      <c r="J349" s="239">
        <v>5</v>
      </c>
      <c r="K349" s="239">
        <v>5</v>
      </c>
      <c r="L349" s="238">
        <f t="shared" si="83"/>
        <v>5</v>
      </c>
      <c r="M349" s="239">
        <v>5</v>
      </c>
      <c r="N349" s="239">
        <v>5</v>
      </c>
      <c r="O349" s="239">
        <v>5</v>
      </c>
      <c r="P349" s="239">
        <v>5</v>
      </c>
      <c r="Q349" s="238">
        <f t="shared" si="70"/>
        <v>5</v>
      </c>
      <c r="R349" s="237">
        <v>5</v>
      </c>
      <c r="S349" s="237">
        <v>5</v>
      </c>
      <c r="T349" s="237">
        <v>5</v>
      </c>
      <c r="U349" s="237">
        <v>5</v>
      </c>
      <c r="V349" s="238">
        <f t="shared" si="71"/>
        <v>5</v>
      </c>
      <c r="W349" s="237">
        <v>5</v>
      </c>
      <c r="X349" s="237">
        <v>5</v>
      </c>
      <c r="Y349" s="237">
        <v>5</v>
      </c>
      <c r="Z349" s="237">
        <v>5</v>
      </c>
      <c r="AA349" s="238">
        <f t="shared" si="68"/>
        <v>5</v>
      </c>
      <c r="AB349" s="240">
        <v>5</v>
      </c>
      <c r="AC349" s="240">
        <v>5</v>
      </c>
      <c r="AD349" s="240">
        <v>5</v>
      </c>
      <c r="AE349" s="240">
        <v>5</v>
      </c>
      <c r="AF349" s="238">
        <f t="shared" si="78"/>
        <v>5</v>
      </c>
      <c r="AG349" s="238">
        <f t="shared" si="85"/>
        <v>5</v>
      </c>
      <c r="AH349" s="238">
        <f t="shared" si="79"/>
        <v>15</v>
      </c>
      <c r="AI349" s="237">
        <v>15</v>
      </c>
      <c r="AJ349" s="237">
        <v>3</v>
      </c>
      <c r="AK349" s="237">
        <v>6</v>
      </c>
      <c r="AL349" s="237">
        <v>10</v>
      </c>
      <c r="AM349" s="238">
        <f t="shared" si="80"/>
        <v>30.6</v>
      </c>
      <c r="AN349" s="237">
        <v>18</v>
      </c>
      <c r="AO349" s="237">
        <v>5</v>
      </c>
      <c r="AP349" s="238">
        <f t="shared" si="81"/>
        <v>9.2000000000000011</v>
      </c>
      <c r="AQ349" s="237">
        <v>7</v>
      </c>
      <c r="AR349" s="237">
        <v>5</v>
      </c>
      <c r="AS349" s="237">
        <v>7</v>
      </c>
      <c r="AT349" s="238">
        <f t="shared" si="82"/>
        <v>3.8000000000000003</v>
      </c>
      <c r="AU349" s="238">
        <f>(AM349+AP349+AT349)</f>
        <v>43.6</v>
      </c>
      <c r="AV349" s="238">
        <f>SUM(G349+AH349+AU349)</f>
        <v>83.6</v>
      </c>
    </row>
    <row r="350" spans="1:48" ht="15.75" x14ac:dyDescent="0.25">
      <c r="A350" s="237">
        <v>348</v>
      </c>
      <c r="B350" s="242" t="s">
        <v>2402</v>
      </c>
      <c r="C350" s="237">
        <v>5</v>
      </c>
      <c r="D350" s="237">
        <v>5</v>
      </c>
      <c r="E350" s="237">
        <v>5</v>
      </c>
      <c r="F350" s="237">
        <v>4</v>
      </c>
      <c r="G350" s="238">
        <f t="shared" si="77"/>
        <v>23.75</v>
      </c>
      <c r="H350" s="239">
        <v>4</v>
      </c>
      <c r="I350" s="239">
        <v>5</v>
      </c>
      <c r="J350" s="239">
        <v>5</v>
      </c>
      <c r="K350" s="239">
        <v>5</v>
      </c>
      <c r="L350" s="238">
        <f t="shared" si="83"/>
        <v>4.75</v>
      </c>
      <c r="M350" s="239">
        <v>5</v>
      </c>
      <c r="N350" s="239">
        <v>5</v>
      </c>
      <c r="O350" s="239">
        <v>5</v>
      </c>
      <c r="P350" s="239">
        <v>5</v>
      </c>
      <c r="Q350" s="238">
        <f t="shared" si="70"/>
        <v>5</v>
      </c>
      <c r="R350" s="237">
        <v>3</v>
      </c>
      <c r="S350" s="237">
        <v>3</v>
      </c>
      <c r="T350" s="237">
        <v>4</v>
      </c>
      <c r="U350" s="237">
        <v>3</v>
      </c>
      <c r="V350" s="238">
        <f t="shared" si="71"/>
        <v>3.25</v>
      </c>
      <c r="W350" s="237">
        <v>5</v>
      </c>
      <c r="X350" s="237">
        <v>5</v>
      </c>
      <c r="Y350" s="237">
        <v>5</v>
      </c>
      <c r="Z350" s="237">
        <v>5</v>
      </c>
      <c r="AA350" s="238">
        <f t="shared" si="68"/>
        <v>5</v>
      </c>
      <c r="AB350" s="240">
        <v>5</v>
      </c>
      <c r="AC350" s="240">
        <v>5</v>
      </c>
      <c r="AD350" s="240">
        <v>5</v>
      </c>
      <c r="AE350" s="240">
        <v>4</v>
      </c>
      <c r="AF350" s="238">
        <f t="shared" si="78"/>
        <v>4.75</v>
      </c>
      <c r="AG350" s="238">
        <f t="shared" si="85"/>
        <v>4.55</v>
      </c>
      <c r="AH350" s="238">
        <f t="shared" si="79"/>
        <v>13.649999999999999</v>
      </c>
      <c r="AI350" s="237">
        <v>17</v>
      </c>
      <c r="AJ350" s="237">
        <v>5</v>
      </c>
      <c r="AK350" s="237">
        <v>7</v>
      </c>
      <c r="AL350" s="237">
        <v>11</v>
      </c>
      <c r="AM350" s="238">
        <f t="shared" si="80"/>
        <v>36</v>
      </c>
      <c r="AN350" s="237">
        <v>14</v>
      </c>
      <c r="AO350" s="237">
        <v>4</v>
      </c>
      <c r="AP350" s="238">
        <f t="shared" si="81"/>
        <v>7.2</v>
      </c>
      <c r="AQ350" s="237">
        <v>2</v>
      </c>
      <c r="AR350" s="237">
        <v>5</v>
      </c>
      <c r="AS350" s="237">
        <v>8</v>
      </c>
      <c r="AT350" s="238">
        <f t="shared" si="82"/>
        <v>3</v>
      </c>
      <c r="AU350" s="238">
        <f>(AM350+AP350+AT350)</f>
        <v>46.2</v>
      </c>
      <c r="AV350" s="238">
        <f>SUM(G350+AH350+AU350)</f>
        <v>83.6</v>
      </c>
    </row>
    <row r="351" spans="1:48" ht="15.75" x14ac:dyDescent="0.25">
      <c r="A351" s="237">
        <v>349</v>
      </c>
      <c r="B351" s="242" t="s">
        <v>2403</v>
      </c>
      <c r="C351" s="237">
        <v>4</v>
      </c>
      <c r="D351" s="237">
        <v>4</v>
      </c>
      <c r="E351" s="237">
        <v>5</v>
      </c>
      <c r="F351" s="237">
        <v>5</v>
      </c>
      <c r="G351" s="238">
        <f t="shared" si="77"/>
        <v>22.5</v>
      </c>
      <c r="H351" s="241">
        <v>4</v>
      </c>
      <c r="I351" s="241">
        <v>4</v>
      </c>
      <c r="J351" s="241">
        <v>5</v>
      </c>
      <c r="K351" s="241">
        <v>5</v>
      </c>
      <c r="L351" s="238">
        <f t="shared" si="83"/>
        <v>4.5</v>
      </c>
      <c r="M351" s="241">
        <v>3</v>
      </c>
      <c r="N351" s="241">
        <v>3</v>
      </c>
      <c r="O351" s="241">
        <v>5</v>
      </c>
      <c r="P351" s="241">
        <v>5</v>
      </c>
      <c r="Q351" s="238">
        <f t="shared" si="70"/>
        <v>4</v>
      </c>
      <c r="R351" s="237">
        <v>5</v>
      </c>
      <c r="S351" s="237">
        <v>5</v>
      </c>
      <c r="T351" s="237">
        <v>5</v>
      </c>
      <c r="U351" s="237">
        <v>5</v>
      </c>
      <c r="V351" s="238">
        <f t="shared" si="71"/>
        <v>5</v>
      </c>
      <c r="W351" s="237">
        <v>5</v>
      </c>
      <c r="X351" s="237">
        <v>5</v>
      </c>
      <c r="Y351" s="237">
        <v>5</v>
      </c>
      <c r="Z351" s="237">
        <v>4</v>
      </c>
      <c r="AA351" s="238">
        <f t="shared" ref="AA351:AA414" si="86">AVERAGE(W351:Z351)</f>
        <v>4.75</v>
      </c>
      <c r="AB351" s="240">
        <v>4</v>
      </c>
      <c r="AC351" s="240">
        <v>5</v>
      </c>
      <c r="AD351" s="240">
        <v>5</v>
      </c>
      <c r="AE351" s="240">
        <v>4</v>
      </c>
      <c r="AF351" s="238">
        <f t="shared" si="78"/>
        <v>4.5</v>
      </c>
      <c r="AG351" s="238">
        <f t="shared" si="85"/>
        <v>4.55</v>
      </c>
      <c r="AH351" s="238">
        <f t="shared" si="79"/>
        <v>13.649999999999999</v>
      </c>
      <c r="AI351" s="237">
        <v>12</v>
      </c>
      <c r="AJ351" s="237">
        <v>5</v>
      </c>
      <c r="AK351" s="237">
        <v>11</v>
      </c>
      <c r="AL351" s="237">
        <v>10</v>
      </c>
      <c r="AM351" s="238">
        <f t="shared" si="80"/>
        <v>34.200000000000003</v>
      </c>
      <c r="AN351" s="237">
        <v>18</v>
      </c>
      <c r="AO351" s="237">
        <v>5</v>
      </c>
      <c r="AP351" s="238">
        <f t="shared" si="81"/>
        <v>9.2000000000000011</v>
      </c>
      <c r="AQ351" s="237">
        <v>9</v>
      </c>
      <c r="AR351" s="237">
        <v>5</v>
      </c>
      <c r="AS351" s="237">
        <v>6</v>
      </c>
      <c r="AT351" s="238">
        <f t="shared" si="82"/>
        <v>4</v>
      </c>
      <c r="AU351" s="238">
        <f>SUM(AM351,AP351,AT351)</f>
        <v>47.400000000000006</v>
      </c>
      <c r="AV351" s="238">
        <f>(G351+AH351+AU351)</f>
        <v>83.550000000000011</v>
      </c>
    </row>
    <row r="352" spans="1:48" ht="15.75" x14ac:dyDescent="0.25">
      <c r="A352" s="237">
        <v>350</v>
      </c>
      <c r="B352" s="242" t="s">
        <v>2404</v>
      </c>
      <c r="C352" s="237">
        <v>5</v>
      </c>
      <c r="D352" s="237">
        <v>5</v>
      </c>
      <c r="E352" s="237">
        <v>5</v>
      </c>
      <c r="F352" s="237">
        <v>5</v>
      </c>
      <c r="G352" s="238">
        <f t="shared" si="77"/>
        <v>25</v>
      </c>
      <c r="H352" s="241">
        <v>5</v>
      </c>
      <c r="I352" s="241">
        <v>5</v>
      </c>
      <c r="J352" s="241">
        <v>5</v>
      </c>
      <c r="K352" s="241">
        <v>5</v>
      </c>
      <c r="L352" s="238">
        <f t="shared" si="83"/>
        <v>5</v>
      </c>
      <c r="M352" s="241">
        <v>5</v>
      </c>
      <c r="N352" s="241">
        <v>5</v>
      </c>
      <c r="O352" s="241">
        <v>5</v>
      </c>
      <c r="P352" s="241">
        <v>5</v>
      </c>
      <c r="Q352" s="238">
        <f t="shared" si="70"/>
        <v>5</v>
      </c>
      <c r="R352" s="237">
        <v>5</v>
      </c>
      <c r="S352" s="237">
        <v>5</v>
      </c>
      <c r="T352" s="237">
        <v>5</v>
      </c>
      <c r="U352" s="237">
        <v>5</v>
      </c>
      <c r="V352" s="238">
        <f t="shared" si="71"/>
        <v>5</v>
      </c>
      <c r="W352" s="237">
        <v>5</v>
      </c>
      <c r="X352" s="237">
        <v>5</v>
      </c>
      <c r="Y352" s="237">
        <v>5</v>
      </c>
      <c r="Z352" s="237">
        <v>5</v>
      </c>
      <c r="AA352" s="238">
        <f t="shared" si="86"/>
        <v>5</v>
      </c>
      <c r="AB352" s="240">
        <v>5</v>
      </c>
      <c r="AC352" s="240">
        <v>5</v>
      </c>
      <c r="AD352" s="240">
        <v>5</v>
      </c>
      <c r="AE352" s="240">
        <v>5</v>
      </c>
      <c r="AF352" s="238">
        <f t="shared" si="78"/>
        <v>5</v>
      </c>
      <c r="AG352" s="238">
        <f t="shared" si="85"/>
        <v>5</v>
      </c>
      <c r="AH352" s="238">
        <f t="shared" si="79"/>
        <v>15</v>
      </c>
      <c r="AI352" s="237">
        <v>15</v>
      </c>
      <c r="AJ352" s="237">
        <v>5</v>
      </c>
      <c r="AK352" s="237">
        <v>5</v>
      </c>
      <c r="AL352" s="237">
        <v>9</v>
      </c>
      <c r="AM352" s="238">
        <f t="shared" si="80"/>
        <v>30.6</v>
      </c>
      <c r="AN352" s="237">
        <v>18</v>
      </c>
      <c r="AO352" s="237">
        <v>5</v>
      </c>
      <c r="AP352" s="238">
        <f t="shared" si="81"/>
        <v>9.2000000000000011</v>
      </c>
      <c r="AQ352" s="237">
        <v>6</v>
      </c>
      <c r="AR352" s="237">
        <v>5</v>
      </c>
      <c r="AS352" s="237">
        <v>7</v>
      </c>
      <c r="AT352" s="238">
        <f t="shared" si="82"/>
        <v>3.6</v>
      </c>
      <c r="AU352" s="238">
        <f>SUM(AM352,AP352,AT352)</f>
        <v>43.400000000000006</v>
      </c>
      <c r="AV352" s="238">
        <f>(G352+AH352+AU352)</f>
        <v>83.4</v>
      </c>
    </row>
    <row r="353" spans="1:48" ht="15.75" x14ac:dyDescent="0.25">
      <c r="A353" s="237">
        <v>351</v>
      </c>
      <c r="B353" s="242" t="s">
        <v>2405</v>
      </c>
      <c r="C353" s="237">
        <v>5</v>
      </c>
      <c r="D353" s="237">
        <v>5</v>
      </c>
      <c r="E353" s="237">
        <v>5</v>
      </c>
      <c r="F353" s="237">
        <v>5</v>
      </c>
      <c r="G353" s="238">
        <f t="shared" si="77"/>
        <v>25</v>
      </c>
      <c r="H353" s="239">
        <v>5</v>
      </c>
      <c r="I353" s="239">
        <v>5</v>
      </c>
      <c r="J353" s="239">
        <v>5</v>
      </c>
      <c r="K353" s="239">
        <v>5</v>
      </c>
      <c r="L353" s="238">
        <f t="shared" si="83"/>
        <v>5</v>
      </c>
      <c r="M353" s="239">
        <v>4</v>
      </c>
      <c r="N353" s="239">
        <v>5</v>
      </c>
      <c r="O353" s="239">
        <v>5</v>
      </c>
      <c r="P353" s="239">
        <v>5</v>
      </c>
      <c r="Q353" s="238">
        <f t="shared" si="70"/>
        <v>4.75</v>
      </c>
      <c r="R353" s="237">
        <v>4</v>
      </c>
      <c r="S353" s="237">
        <v>5</v>
      </c>
      <c r="T353" s="237">
        <v>5</v>
      </c>
      <c r="U353" s="237">
        <v>5</v>
      </c>
      <c r="V353" s="238">
        <f t="shared" si="71"/>
        <v>4.75</v>
      </c>
      <c r="W353" s="237">
        <v>5</v>
      </c>
      <c r="X353" s="237">
        <v>5</v>
      </c>
      <c r="Y353" s="237">
        <v>5</v>
      </c>
      <c r="Z353" s="237">
        <v>5</v>
      </c>
      <c r="AA353" s="238">
        <f t="shared" si="86"/>
        <v>5</v>
      </c>
      <c r="AB353" s="240">
        <v>5</v>
      </c>
      <c r="AC353" s="240">
        <v>5</v>
      </c>
      <c r="AD353" s="240">
        <v>5</v>
      </c>
      <c r="AE353" s="240">
        <v>5</v>
      </c>
      <c r="AF353" s="238">
        <f t="shared" si="78"/>
        <v>5</v>
      </c>
      <c r="AG353" s="238">
        <f t="shared" si="85"/>
        <v>4.9000000000000004</v>
      </c>
      <c r="AH353" s="238">
        <f t="shared" si="79"/>
        <v>14.700000000000001</v>
      </c>
      <c r="AI353" s="237">
        <v>14</v>
      </c>
      <c r="AJ353" s="237">
        <v>4</v>
      </c>
      <c r="AK353" s="237">
        <v>7</v>
      </c>
      <c r="AL353" s="237">
        <v>11</v>
      </c>
      <c r="AM353" s="238">
        <f t="shared" si="80"/>
        <v>32.4</v>
      </c>
      <c r="AN353" s="237">
        <v>18</v>
      </c>
      <c r="AO353" s="237">
        <v>2</v>
      </c>
      <c r="AP353" s="238">
        <f t="shared" si="81"/>
        <v>8</v>
      </c>
      <c r="AQ353" s="237">
        <v>7</v>
      </c>
      <c r="AR353" s="237">
        <v>5</v>
      </c>
      <c r="AS353" s="237">
        <v>4</v>
      </c>
      <c r="AT353" s="238">
        <f t="shared" si="82"/>
        <v>3.2</v>
      </c>
      <c r="AU353" s="238">
        <f>(AM353+AP353+AT353)</f>
        <v>43.6</v>
      </c>
      <c r="AV353" s="238">
        <f>SUM(G353+AH353+AU353)</f>
        <v>83.300000000000011</v>
      </c>
    </row>
    <row r="354" spans="1:48" ht="15.75" x14ac:dyDescent="0.25">
      <c r="A354" s="237">
        <v>352</v>
      </c>
      <c r="B354" s="242" t="s">
        <v>2406</v>
      </c>
      <c r="C354" s="237">
        <v>5</v>
      </c>
      <c r="D354" s="237">
        <v>5</v>
      </c>
      <c r="E354" s="237">
        <v>5</v>
      </c>
      <c r="F354" s="237">
        <v>5</v>
      </c>
      <c r="G354" s="238">
        <f t="shared" si="77"/>
        <v>25</v>
      </c>
      <c r="H354" s="241">
        <v>5</v>
      </c>
      <c r="I354" s="241">
        <v>5</v>
      </c>
      <c r="J354" s="241">
        <v>5</v>
      </c>
      <c r="K354" s="241">
        <v>5</v>
      </c>
      <c r="L354" s="238">
        <f t="shared" si="83"/>
        <v>5</v>
      </c>
      <c r="M354" s="241">
        <v>5</v>
      </c>
      <c r="N354" s="241">
        <v>5</v>
      </c>
      <c r="O354" s="241">
        <v>4</v>
      </c>
      <c r="P354" s="241">
        <v>5</v>
      </c>
      <c r="Q354" s="238">
        <f t="shared" si="70"/>
        <v>4.75</v>
      </c>
      <c r="R354" s="237">
        <v>5</v>
      </c>
      <c r="S354" s="237">
        <v>5</v>
      </c>
      <c r="T354" s="237">
        <v>5</v>
      </c>
      <c r="U354" s="237">
        <v>5</v>
      </c>
      <c r="V354" s="238">
        <f t="shared" si="71"/>
        <v>5</v>
      </c>
      <c r="W354" s="237">
        <v>5</v>
      </c>
      <c r="X354" s="237">
        <v>5</v>
      </c>
      <c r="Y354" s="237">
        <v>5</v>
      </c>
      <c r="Z354" s="237">
        <v>5</v>
      </c>
      <c r="AA354" s="238">
        <f t="shared" si="86"/>
        <v>5</v>
      </c>
      <c r="AB354" s="240">
        <v>5</v>
      </c>
      <c r="AC354" s="240">
        <v>5</v>
      </c>
      <c r="AD354" s="240">
        <v>5</v>
      </c>
      <c r="AE354" s="240">
        <v>5</v>
      </c>
      <c r="AF354" s="238">
        <f t="shared" si="78"/>
        <v>5</v>
      </c>
      <c r="AG354" s="238">
        <f t="shared" si="85"/>
        <v>4.95</v>
      </c>
      <c r="AH354" s="238">
        <f t="shared" si="79"/>
        <v>14.850000000000001</v>
      </c>
      <c r="AI354" s="237">
        <v>15</v>
      </c>
      <c r="AJ354" s="237">
        <v>5</v>
      </c>
      <c r="AK354" s="237">
        <v>8</v>
      </c>
      <c r="AL354" s="237">
        <v>8</v>
      </c>
      <c r="AM354" s="238">
        <f t="shared" si="80"/>
        <v>32.4</v>
      </c>
      <c r="AN354" s="237">
        <v>16</v>
      </c>
      <c r="AO354" s="237">
        <v>4</v>
      </c>
      <c r="AP354" s="238">
        <f t="shared" si="81"/>
        <v>8</v>
      </c>
      <c r="AQ354" s="237">
        <v>4</v>
      </c>
      <c r="AR354" s="237">
        <v>5</v>
      </c>
      <c r="AS354" s="237">
        <v>6</v>
      </c>
      <c r="AT354" s="238">
        <f t="shared" si="82"/>
        <v>3</v>
      </c>
      <c r="AU354" s="238">
        <f>SUM(AM354,AP354,AT354)</f>
        <v>43.4</v>
      </c>
      <c r="AV354" s="238">
        <f>(G354+AH354+AU354)</f>
        <v>83.25</v>
      </c>
    </row>
    <row r="355" spans="1:48" ht="15.75" x14ac:dyDescent="0.25">
      <c r="A355" s="237">
        <v>353</v>
      </c>
      <c r="B355" s="242" t="s">
        <v>2407</v>
      </c>
      <c r="C355" s="237">
        <v>4</v>
      </c>
      <c r="D355" s="237">
        <v>4</v>
      </c>
      <c r="E355" s="237">
        <v>5</v>
      </c>
      <c r="F355" s="237">
        <v>5</v>
      </c>
      <c r="G355" s="238">
        <f t="shared" si="77"/>
        <v>22.5</v>
      </c>
      <c r="H355" s="239">
        <v>4</v>
      </c>
      <c r="I355" s="239">
        <v>4</v>
      </c>
      <c r="J355" s="239">
        <v>4</v>
      </c>
      <c r="K355" s="239">
        <v>5</v>
      </c>
      <c r="L355" s="238">
        <f t="shared" si="83"/>
        <v>4.25</v>
      </c>
      <c r="M355" s="239">
        <v>5</v>
      </c>
      <c r="N355" s="239">
        <v>5</v>
      </c>
      <c r="O355" s="239">
        <v>5</v>
      </c>
      <c r="P355" s="239">
        <v>5</v>
      </c>
      <c r="Q355" s="238">
        <f t="shared" si="70"/>
        <v>5</v>
      </c>
      <c r="R355" s="237">
        <v>4</v>
      </c>
      <c r="S355" s="237">
        <v>2</v>
      </c>
      <c r="T355" s="237">
        <v>4</v>
      </c>
      <c r="U355" s="237">
        <v>3</v>
      </c>
      <c r="V355" s="238">
        <f t="shared" si="71"/>
        <v>3.25</v>
      </c>
      <c r="W355" s="237">
        <v>3</v>
      </c>
      <c r="X355" s="237">
        <v>4</v>
      </c>
      <c r="Y355" s="237">
        <v>5</v>
      </c>
      <c r="Z355" s="237">
        <v>5</v>
      </c>
      <c r="AA355" s="238">
        <f t="shared" si="86"/>
        <v>4.25</v>
      </c>
      <c r="AB355" s="240">
        <v>4</v>
      </c>
      <c r="AC355" s="240">
        <v>4</v>
      </c>
      <c r="AD355" s="240">
        <v>5</v>
      </c>
      <c r="AE355" s="240">
        <v>5</v>
      </c>
      <c r="AF355" s="238">
        <f t="shared" si="78"/>
        <v>4.5</v>
      </c>
      <c r="AG355" s="238">
        <f>AVERAGE(L355,Q355,V355,AA355,AF355)</f>
        <v>4.25</v>
      </c>
      <c r="AH355" s="238">
        <f t="shared" si="79"/>
        <v>12.75</v>
      </c>
      <c r="AI355" s="237">
        <v>17</v>
      </c>
      <c r="AJ355" s="237">
        <v>5</v>
      </c>
      <c r="AK355" s="237">
        <v>9</v>
      </c>
      <c r="AL355" s="237">
        <v>9</v>
      </c>
      <c r="AM355" s="238">
        <f t="shared" si="80"/>
        <v>36</v>
      </c>
      <c r="AN355" s="237">
        <v>16</v>
      </c>
      <c r="AO355" s="237">
        <v>5</v>
      </c>
      <c r="AP355" s="238">
        <f t="shared" si="81"/>
        <v>8.4</v>
      </c>
      <c r="AQ355" s="237">
        <v>8</v>
      </c>
      <c r="AR355" s="237">
        <v>5</v>
      </c>
      <c r="AS355" s="237">
        <v>5</v>
      </c>
      <c r="AT355" s="238">
        <f t="shared" si="82"/>
        <v>3.6</v>
      </c>
      <c r="AU355" s="238">
        <f>(AM355+AP355+AT355)</f>
        <v>48</v>
      </c>
      <c r="AV355" s="238">
        <f>SUM(G355+AH355+AU355)</f>
        <v>83.25</v>
      </c>
    </row>
    <row r="356" spans="1:48" ht="15.75" x14ac:dyDescent="0.25">
      <c r="A356" s="237">
        <v>354</v>
      </c>
      <c r="B356" s="242" t="s">
        <v>2408</v>
      </c>
      <c r="C356" s="237">
        <v>5</v>
      </c>
      <c r="D356" s="237">
        <v>5</v>
      </c>
      <c r="E356" s="237">
        <v>5</v>
      </c>
      <c r="F356" s="237">
        <v>5</v>
      </c>
      <c r="G356" s="238">
        <f t="shared" si="77"/>
        <v>25</v>
      </c>
      <c r="H356" s="241">
        <v>5</v>
      </c>
      <c r="I356" s="241">
        <v>5</v>
      </c>
      <c r="J356" s="241">
        <v>5</v>
      </c>
      <c r="K356" s="241">
        <v>5</v>
      </c>
      <c r="L356" s="238">
        <f t="shared" si="83"/>
        <v>5</v>
      </c>
      <c r="M356" s="241">
        <v>5</v>
      </c>
      <c r="N356" s="241">
        <v>5</v>
      </c>
      <c r="O356" s="241">
        <v>5</v>
      </c>
      <c r="P356" s="241">
        <v>5</v>
      </c>
      <c r="Q356" s="238">
        <f t="shared" si="70"/>
        <v>5</v>
      </c>
      <c r="R356" s="237">
        <v>5</v>
      </c>
      <c r="S356" s="237">
        <v>5</v>
      </c>
      <c r="T356" s="237">
        <v>5</v>
      </c>
      <c r="U356" s="237">
        <v>5</v>
      </c>
      <c r="V356" s="238">
        <f t="shared" si="71"/>
        <v>5</v>
      </c>
      <c r="W356" s="237">
        <v>5</v>
      </c>
      <c r="X356" s="237">
        <v>5</v>
      </c>
      <c r="Y356" s="237">
        <v>5</v>
      </c>
      <c r="Z356" s="237">
        <v>5</v>
      </c>
      <c r="AA356" s="238">
        <f t="shared" si="86"/>
        <v>5</v>
      </c>
      <c r="AB356" s="240">
        <v>5</v>
      </c>
      <c r="AC356" s="240">
        <v>5</v>
      </c>
      <c r="AD356" s="240">
        <v>5</v>
      </c>
      <c r="AE356" s="240">
        <v>5</v>
      </c>
      <c r="AF356" s="238">
        <f t="shared" si="78"/>
        <v>5</v>
      </c>
      <c r="AG356" s="238">
        <f>AVERAGE(V356,AA356,AF356,L356,Q356)</f>
        <v>5</v>
      </c>
      <c r="AH356" s="238">
        <f t="shared" si="79"/>
        <v>15</v>
      </c>
      <c r="AI356" s="237">
        <v>12</v>
      </c>
      <c r="AJ356" s="237">
        <v>5</v>
      </c>
      <c r="AK356" s="237">
        <v>8</v>
      </c>
      <c r="AL356" s="237">
        <v>9</v>
      </c>
      <c r="AM356" s="238">
        <f t="shared" si="80"/>
        <v>30.6</v>
      </c>
      <c r="AN356" s="237">
        <v>18</v>
      </c>
      <c r="AO356" s="237">
        <v>5</v>
      </c>
      <c r="AP356" s="238">
        <f t="shared" si="81"/>
        <v>9.2000000000000011</v>
      </c>
      <c r="AQ356" s="237">
        <v>6</v>
      </c>
      <c r="AR356" s="237">
        <v>7</v>
      </c>
      <c r="AS356" s="237">
        <v>4</v>
      </c>
      <c r="AT356" s="238">
        <f t="shared" si="82"/>
        <v>3.4000000000000004</v>
      </c>
      <c r="AU356" s="238">
        <f>SUM(AM356,AP356,AT356)</f>
        <v>43.2</v>
      </c>
      <c r="AV356" s="238">
        <f t="shared" ref="AV356:AV361" si="87">(G356+AH356+AU356)</f>
        <v>83.2</v>
      </c>
    </row>
    <row r="357" spans="1:48" ht="15.75" x14ac:dyDescent="0.25">
      <c r="A357" s="237">
        <v>355</v>
      </c>
      <c r="B357" s="242" t="s">
        <v>2409</v>
      </c>
      <c r="C357" s="237">
        <v>5</v>
      </c>
      <c r="D357" s="237">
        <v>4</v>
      </c>
      <c r="E357" s="237">
        <v>4</v>
      </c>
      <c r="F357" s="237">
        <v>5</v>
      </c>
      <c r="G357" s="238">
        <f t="shared" si="77"/>
        <v>22.5</v>
      </c>
      <c r="H357" s="241">
        <v>5</v>
      </c>
      <c r="I357" s="241">
        <v>5</v>
      </c>
      <c r="J357" s="241">
        <v>5</v>
      </c>
      <c r="K357" s="241">
        <v>5</v>
      </c>
      <c r="L357" s="238">
        <f t="shared" si="83"/>
        <v>5</v>
      </c>
      <c r="M357" s="241">
        <v>4</v>
      </c>
      <c r="N357" s="241">
        <v>5</v>
      </c>
      <c r="O357" s="241">
        <v>5</v>
      </c>
      <c r="P357" s="241">
        <v>5</v>
      </c>
      <c r="Q357" s="238">
        <f t="shared" si="70"/>
        <v>4.75</v>
      </c>
      <c r="R357" s="237">
        <v>5</v>
      </c>
      <c r="S357" s="237">
        <v>5</v>
      </c>
      <c r="T357" s="237">
        <v>4</v>
      </c>
      <c r="U357" s="237">
        <v>4</v>
      </c>
      <c r="V357" s="238">
        <f t="shared" si="71"/>
        <v>4.5</v>
      </c>
      <c r="W357" s="237">
        <v>5</v>
      </c>
      <c r="X357" s="237">
        <v>5</v>
      </c>
      <c r="Y357" s="237">
        <v>5</v>
      </c>
      <c r="Z357" s="237">
        <v>5</v>
      </c>
      <c r="AA357" s="238">
        <f t="shared" si="86"/>
        <v>5</v>
      </c>
      <c r="AB357" s="240">
        <v>5</v>
      </c>
      <c r="AC357" s="240">
        <v>5</v>
      </c>
      <c r="AD357" s="240">
        <v>4</v>
      </c>
      <c r="AE357" s="240">
        <v>5</v>
      </c>
      <c r="AF357" s="238">
        <f t="shared" si="78"/>
        <v>4.75</v>
      </c>
      <c r="AG357" s="238">
        <f>AVERAGE(L357,Q357,V357,AA357,AF357)</f>
        <v>4.8</v>
      </c>
      <c r="AH357" s="238">
        <f t="shared" si="79"/>
        <v>14.399999999999999</v>
      </c>
      <c r="AI357" s="237">
        <v>11</v>
      </c>
      <c r="AJ357" s="237">
        <v>5</v>
      </c>
      <c r="AK357" s="237">
        <v>12</v>
      </c>
      <c r="AL357" s="237">
        <v>11</v>
      </c>
      <c r="AM357" s="238">
        <f t="shared" si="80"/>
        <v>35.1</v>
      </c>
      <c r="AN357" s="237">
        <v>15</v>
      </c>
      <c r="AO357" s="237">
        <v>3</v>
      </c>
      <c r="AP357" s="238">
        <f t="shared" si="81"/>
        <v>7.2</v>
      </c>
      <c r="AQ357" s="237">
        <v>9</v>
      </c>
      <c r="AR357" s="237">
        <v>7</v>
      </c>
      <c r="AS357" s="237">
        <v>4</v>
      </c>
      <c r="AT357" s="238">
        <f t="shared" si="82"/>
        <v>4</v>
      </c>
      <c r="AU357" s="238">
        <f>SUM(AM357,AP357,AT357)</f>
        <v>46.300000000000004</v>
      </c>
      <c r="AV357" s="238">
        <f t="shared" si="87"/>
        <v>83.2</v>
      </c>
    </row>
    <row r="358" spans="1:48" ht="15.75" x14ac:dyDescent="0.25">
      <c r="A358" s="237">
        <v>356</v>
      </c>
      <c r="B358" s="242" t="s">
        <v>2410</v>
      </c>
      <c r="C358" s="237">
        <v>5</v>
      </c>
      <c r="D358" s="237">
        <v>5</v>
      </c>
      <c r="E358" s="237">
        <v>5</v>
      </c>
      <c r="F358" s="237">
        <v>5</v>
      </c>
      <c r="G358" s="238">
        <f t="shared" si="77"/>
        <v>25</v>
      </c>
      <c r="H358" s="241">
        <v>5</v>
      </c>
      <c r="I358" s="241">
        <v>5</v>
      </c>
      <c r="J358" s="241">
        <v>5</v>
      </c>
      <c r="K358" s="241">
        <v>5</v>
      </c>
      <c r="L358" s="238">
        <f t="shared" si="83"/>
        <v>5</v>
      </c>
      <c r="M358" s="241">
        <v>5</v>
      </c>
      <c r="N358" s="241">
        <v>5</v>
      </c>
      <c r="O358" s="241">
        <v>5</v>
      </c>
      <c r="P358" s="241">
        <v>5</v>
      </c>
      <c r="Q358" s="238">
        <f t="shared" si="70"/>
        <v>5</v>
      </c>
      <c r="R358" s="237">
        <v>5</v>
      </c>
      <c r="S358" s="237">
        <v>5</v>
      </c>
      <c r="T358" s="237">
        <v>5</v>
      </c>
      <c r="U358" s="237">
        <v>5</v>
      </c>
      <c r="V358" s="238">
        <f t="shared" si="71"/>
        <v>5</v>
      </c>
      <c r="W358" s="237">
        <v>5</v>
      </c>
      <c r="X358" s="237">
        <v>5</v>
      </c>
      <c r="Y358" s="237">
        <v>5</v>
      </c>
      <c r="Z358" s="237">
        <v>5</v>
      </c>
      <c r="AA358" s="238">
        <f t="shared" si="86"/>
        <v>5</v>
      </c>
      <c r="AB358" s="240">
        <v>5</v>
      </c>
      <c r="AC358" s="240">
        <v>4</v>
      </c>
      <c r="AD358" s="240">
        <v>5</v>
      </c>
      <c r="AE358" s="240">
        <v>5</v>
      </c>
      <c r="AF358" s="238">
        <f t="shared" si="78"/>
        <v>4.75</v>
      </c>
      <c r="AG358" s="238">
        <f>AVERAGE(V358,AA358,AF358,L358,Q358)</f>
        <v>4.95</v>
      </c>
      <c r="AH358" s="238">
        <f t="shared" si="79"/>
        <v>14.850000000000001</v>
      </c>
      <c r="AI358" s="237">
        <v>13</v>
      </c>
      <c r="AJ358" s="237">
        <v>5</v>
      </c>
      <c r="AK358" s="237">
        <v>10</v>
      </c>
      <c r="AL358" s="237">
        <v>8</v>
      </c>
      <c r="AM358" s="238">
        <f t="shared" si="80"/>
        <v>32.4</v>
      </c>
      <c r="AN358" s="237">
        <v>13</v>
      </c>
      <c r="AO358" s="237">
        <v>4</v>
      </c>
      <c r="AP358" s="238">
        <f t="shared" si="81"/>
        <v>6.8000000000000007</v>
      </c>
      <c r="AQ358" s="237">
        <v>6</v>
      </c>
      <c r="AR358" s="237">
        <v>5</v>
      </c>
      <c r="AS358" s="237">
        <v>8</v>
      </c>
      <c r="AT358" s="238">
        <f t="shared" si="82"/>
        <v>3.8000000000000003</v>
      </c>
      <c r="AU358" s="238">
        <f>SUM(AM358,AP358,AT358)</f>
        <v>43</v>
      </c>
      <c r="AV358" s="238">
        <f t="shared" si="87"/>
        <v>82.85</v>
      </c>
    </row>
    <row r="359" spans="1:48" ht="15.75" x14ac:dyDescent="0.25">
      <c r="A359" s="237">
        <v>357</v>
      </c>
      <c r="B359" s="242" t="s">
        <v>2411</v>
      </c>
      <c r="C359" s="237">
        <v>5</v>
      </c>
      <c r="D359" s="237">
        <v>4</v>
      </c>
      <c r="E359" s="237">
        <v>4</v>
      </c>
      <c r="F359" s="237">
        <v>4</v>
      </c>
      <c r="G359" s="238">
        <f t="shared" si="77"/>
        <v>21.25</v>
      </c>
      <c r="H359" s="241">
        <v>5</v>
      </c>
      <c r="I359" s="241">
        <v>4</v>
      </c>
      <c r="J359" s="241">
        <v>5</v>
      </c>
      <c r="K359" s="241">
        <v>5</v>
      </c>
      <c r="L359" s="238">
        <f t="shared" si="83"/>
        <v>4.75</v>
      </c>
      <c r="M359" s="241">
        <v>5</v>
      </c>
      <c r="N359" s="241">
        <v>4</v>
      </c>
      <c r="O359" s="241">
        <v>4</v>
      </c>
      <c r="P359" s="241">
        <v>4</v>
      </c>
      <c r="Q359" s="238">
        <f t="shared" si="70"/>
        <v>4.25</v>
      </c>
      <c r="R359" s="237">
        <v>4</v>
      </c>
      <c r="S359" s="237">
        <v>5</v>
      </c>
      <c r="T359" s="237">
        <v>5</v>
      </c>
      <c r="U359" s="237">
        <v>5</v>
      </c>
      <c r="V359" s="238">
        <f t="shared" si="71"/>
        <v>4.75</v>
      </c>
      <c r="W359" s="237">
        <v>4</v>
      </c>
      <c r="X359" s="237">
        <v>4</v>
      </c>
      <c r="Y359" s="237">
        <v>3</v>
      </c>
      <c r="Z359" s="237">
        <v>5</v>
      </c>
      <c r="AA359" s="238">
        <f t="shared" si="86"/>
        <v>4</v>
      </c>
      <c r="AB359" s="240">
        <v>4</v>
      </c>
      <c r="AC359" s="240">
        <v>3</v>
      </c>
      <c r="AD359" s="240">
        <v>4</v>
      </c>
      <c r="AE359" s="240">
        <v>2</v>
      </c>
      <c r="AF359" s="238">
        <f t="shared" si="78"/>
        <v>3.25</v>
      </c>
      <c r="AG359" s="238">
        <f>AVERAGE(L359,Q359,V359,AA359,AF359)</f>
        <v>4.2</v>
      </c>
      <c r="AH359" s="238">
        <f t="shared" si="79"/>
        <v>12.600000000000001</v>
      </c>
      <c r="AI359" s="237">
        <v>17</v>
      </c>
      <c r="AJ359" s="237">
        <v>5</v>
      </c>
      <c r="AK359" s="237">
        <v>9</v>
      </c>
      <c r="AL359" s="237">
        <v>9</v>
      </c>
      <c r="AM359" s="238">
        <f t="shared" si="80"/>
        <v>36</v>
      </c>
      <c r="AN359" s="237">
        <v>17</v>
      </c>
      <c r="AO359" s="237">
        <v>5</v>
      </c>
      <c r="AP359" s="238">
        <f t="shared" si="81"/>
        <v>8.8000000000000007</v>
      </c>
      <c r="AQ359" s="237">
        <v>8</v>
      </c>
      <c r="AR359" s="237">
        <v>7</v>
      </c>
      <c r="AS359" s="237">
        <v>6</v>
      </c>
      <c r="AT359" s="238">
        <f t="shared" si="82"/>
        <v>4.2</v>
      </c>
      <c r="AU359" s="238">
        <f>SUM(AM359,AP359,AT359)</f>
        <v>49</v>
      </c>
      <c r="AV359" s="238">
        <f t="shared" si="87"/>
        <v>82.85</v>
      </c>
    </row>
    <row r="360" spans="1:48" ht="17.25" customHeight="1" x14ac:dyDescent="0.25">
      <c r="A360" s="237">
        <v>358</v>
      </c>
      <c r="B360" s="242" t="s">
        <v>2412</v>
      </c>
      <c r="C360" s="237">
        <v>5</v>
      </c>
      <c r="D360" s="237">
        <v>5</v>
      </c>
      <c r="E360" s="237">
        <v>5</v>
      </c>
      <c r="F360" s="237">
        <v>5</v>
      </c>
      <c r="G360" s="238">
        <f t="shared" si="77"/>
        <v>25</v>
      </c>
      <c r="H360" s="239">
        <v>5</v>
      </c>
      <c r="I360" s="239">
        <v>5</v>
      </c>
      <c r="J360" s="239">
        <v>5</v>
      </c>
      <c r="K360" s="239">
        <v>5</v>
      </c>
      <c r="L360" s="238">
        <f t="shared" si="83"/>
        <v>5</v>
      </c>
      <c r="M360" s="239">
        <v>5</v>
      </c>
      <c r="N360" s="239">
        <v>5</v>
      </c>
      <c r="O360" s="239">
        <v>5</v>
      </c>
      <c r="P360" s="239">
        <v>5</v>
      </c>
      <c r="Q360" s="238">
        <f t="shared" si="70"/>
        <v>5</v>
      </c>
      <c r="R360" s="237">
        <v>5</v>
      </c>
      <c r="S360" s="237">
        <v>5</v>
      </c>
      <c r="T360" s="237">
        <v>5</v>
      </c>
      <c r="U360" s="237">
        <v>5</v>
      </c>
      <c r="V360" s="238">
        <f t="shared" si="71"/>
        <v>5</v>
      </c>
      <c r="W360" s="237">
        <v>5</v>
      </c>
      <c r="X360" s="237">
        <v>5</v>
      </c>
      <c r="Y360" s="237">
        <v>5</v>
      </c>
      <c r="Z360" s="237">
        <v>5</v>
      </c>
      <c r="AA360" s="238">
        <f t="shared" si="86"/>
        <v>5</v>
      </c>
      <c r="AB360" s="240">
        <v>5</v>
      </c>
      <c r="AC360" s="240">
        <v>5</v>
      </c>
      <c r="AD360" s="240">
        <v>5</v>
      </c>
      <c r="AE360" s="240">
        <v>5</v>
      </c>
      <c r="AF360" s="238">
        <f t="shared" si="78"/>
        <v>5</v>
      </c>
      <c r="AG360" s="238">
        <f>AVERAGE(V360,AA360,AF360,L360,Q360)</f>
        <v>5</v>
      </c>
      <c r="AH360" s="238">
        <f t="shared" si="79"/>
        <v>15</v>
      </c>
      <c r="AI360" s="237">
        <v>14</v>
      </c>
      <c r="AJ360" s="237">
        <v>5</v>
      </c>
      <c r="AK360" s="237">
        <v>5</v>
      </c>
      <c r="AL360" s="237">
        <v>10</v>
      </c>
      <c r="AM360" s="238">
        <f t="shared" si="80"/>
        <v>30.6</v>
      </c>
      <c r="AN360" s="237">
        <v>17</v>
      </c>
      <c r="AO360" s="237">
        <v>5</v>
      </c>
      <c r="AP360" s="238">
        <f t="shared" si="81"/>
        <v>8.8000000000000007</v>
      </c>
      <c r="AQ360" s="237">
        <v>6</v>
      </c>
      <c r="AR360" s="237">
        <v>8</v>
      </c>
      <c r="AS360" s="237">
        <v>3</v>
      </c>
      <c r="AT360" s="238">
        <f t="shared" si="82"/>
        <v>3.4000000000000004</v>
      </c>
      <c r="AU360" s="238">
        <f>(AM360+AP360+AT360)</f>
        <v>42.800000000000004</v>
      </c>
      <c r="AV360" s="238">
        <f t="shared" si="87"/>
        <v>82.800000000000011</v>
      </c>
    </row>
    <row r="361" spans="1:48" ht="18" customHeight="1" x14ac:dyDescent="0.25">
      <c r="A361" s="237">
        <v>359</v>
      </c>
      <c r="B361" s="242" t="s">
        <v>2413</v>
      </c>
      <c r="C361" s="237">
        <v>5</v>
      </c>
      <c r="D361" s="237">
        <v>5</v>
      </c>
      <c r="E361" s="237">
        <v>5</v>
      </c>
      <c r="F361" s="237">
        <v>5</v>
      </c>
      <c r="G361" s="238">
        <f t="shared" si="77"/>
        <v>25</v>
      </c>
      <c r="H361" s="241">
        <v>5</v>
      </c>
      <c r="I361" s="241">
        <v>5</v>
      </c>
      <c r="J361" s="241">
        <v>5</v>
      </c>
      <c r="K361" s="241">
        <v>5</v>
      </c>
      <c r="L361" s="238">
        <f t="shared" si="83"/>
        <v>5</v>
      </c>
      <c r="M361" s="241">
        <v>5</v>
      </c>
      <c r="N361" s="241">
        <v>5</v>
      </c>
      <c r="O361" s="241">
        <v>5</v>
      </c>
      <c r="P361" s="241">
        <v>5</v>
      </c>
      <c r="Q361" s="238">
        <f t="shared" ref="Q361:Q424" si="88">AVERAGE(M361:P361)</f>
        <v>5</v>
      </c>
      <c r="R361" s="237">
        <v>5</v>
      </c>
      <c r="S361" s="237">
        <v>5</v>
      </c>
      <c r="T361" s="237">
        <v>5</v>
      </c>
      <c r="U361" s="237">
        <v>5</v>
      </c>
      <c r="V361" s="238">
        <f t="shared" si="71"/>
        <v>5</v>
      </c>
      <c r="W361" s="237">
        <v>5</v>
      </c>
      <c r="X361" s="237">
        <v>5</v>
      </c>
      <c r="Y361" s="237">
        <v>5</v>
      </c>
      <c r="Z361" s="237">
        <v>5</v>
      </c>
      <c r="AA361" s="238">
        <f t="shared" si="86"/>
        <v>5</v>
      </c>
      <c r="AB361" s="240">
        <v>5</v>
      </c>
      <c r="AC361" s="240">
        <v>5</v>
      </c>
      <c r="AD361" s="240">
        <v>5</v>
      </c>
      <c r="AE361" s="240">
        <v>5</v>
      </c>
      <c r="AF361" s="238">
        <f t="shared" si="78"/>
        <v>5</v>
      </c>
      <c r="AG361" s="238">
        <f>AVERAGE(L361,Q361,V361,AA361,AF361)</f>
        <v>5</v>
      </c>
      <c r="AH361" s="238">
        <f t="shared" si="79"/>
        <v>15</v>
      </c>
      <c r="AI361" s="237">
        <v>17</v>
      </c>
      <c r="AJ361" s="237">
        <v>5</v>
      </c>
      <c r="AK361" s="237">
        <v>5</v>
      </c>
      <c r="AL361" s="237">
        <v>7</v>
      </c>
      <c r="AM361" s="238">
        <f t="shared" si="80"/>
        <v>30.6</v>
      </c>
      <c r="AN361" s="237">
        <v>17</v>
      </c>
      <c r="AO361" s="237">
        <v>4</v>
      </c>
      <c r="AP361" s="238">
        <f t="shared" si="81"/>
        <v>8.4</v>
      </c>
      <c r="AQ361" s="237">
        <v>6</v>
      </c>
      <c r="AR361" s="237">
        <v>7</v>
      </c>
      <c r="AS361" s="237">
        <v>6</v>
      </c>
      <c r="AT361" s="238">
        <f t="shared" si="82"/>
        <v>3.8000000000000003</v>
      </c>
      <c r="AU361" s="238">
        <f>SUM(AM361,AP361,AT361)</f>
        <v>42.8</v>
      </c>
      <c r="AV361" s="238">
        <f t="shared" si="87"/>
        <v>82.8</v>
      </c>
    </row>
    <row r="362" spans="1:48" ht="15.75" x14ac:dyDescent="0.25">
      <c r="A362" s="237">
        <v>360</v>
      </c>
      <c r="B362" s="242" t="s">
        <v>2414</v>
      </c>
      <c r="C362" s="237">
        <v>5</v>
      </c>
      <c r="D362" s="237">
        <v>5</v>
      </c>
      <c r="E362" s="237">
        <v>5</v>
      </c>
      <c r="F362" s="237">
        <v>5</v>
      </c>
      <c r="G362" s="238">
        <f t="shared" si="77"/>
        <v>25</v>
      </c>
      <c r="H362" s="239">
        <v>5</v>
      </c>
      <c r="I362" s="239">
        <v>5</v>
      </c>
      <c r="J362" s="239">
        <v>5</v>
      </c>
      <c r="K362" s="239">
        <v>5</v>
      </c>
      <c r="L362" s="238">
        <f t="shared" si="83"/>
        <v>5</v>
      </c>
      <c r="M362" s="239">
        <v>5</v>
      </c>
      <c r="N362" s="239">
        <v>5</v>
      </c>
      <c r="O362" s="239">
        <v>5</v>
      </c>
      <c r="P362" s="239">
        <v>5</v>
      </c>
      <c r="Q362" s="238">
        <f t="shared" si="88"/>
        <v>5</v>
      </c>
      <c r="R362" s="237">
        <v>5</v>
      </c>
      <c r="S362" s="237">
        <v>5</v>
      </c>
      <c r="T362" s="237">
        <v>5</v>
      </c>
      <c r="U362" s="237">
        <v>5</v>
      </c>
      <c r="V362" s="238">
        <f t="shared" si="71"/>
        <v>5</v>
      </c>
      <c r="W362" s="237">
        <v>5</v>
      </c>
      <c r="X362" s="237">
        <v>5</v>
      </c>
      <c r="Y362" s="237">
        <v>5</v>
      </c>
      <c r="Z362" s="237">
        <v>5</v>
      </c>
      <c r="AA362" s="238">
        <f t="shared" si="86"/>
        <v>5</v>
      </c>
      <c r="AB362" s="240">
        <v>5</v>
      </c>
      <c r="AC362" s="240">
        <v>5</v>
      </c>
      <c r="AD362" s="240">
        <v>5</v>
      </c>
      <c r="AE362" s="240">
        <v>5</v>
      </c>
      <c r="AF362" s="238">
        <f t="shared" si="78"/>
        <v>5</v>
      </c>
      <c r="AG362" s="238">
        <f t="shared" ref="AG362:AG371" si="89">AVERAGE(V362,AA362,AF362,L362,Q362)</f>
        <v>5</v>
      </c>
      <c r="AH362" s="238">
        <f t="shared" si="79"/>
        <v>15</v>
      </c>
      <c r="AI362" s="237">
        <v>18</v>
      </c>
      <c r="AJ362" s="237">
        <v>5</v>
      </c>
      <c r="AK362" s="237">
        <v>7</v>
      </c>
      <c r="AL362" s="237">
        <v>7</v>
      </c>
      <c r="AM362" s="238">
        <f t="shared" si="80"/>
        <v>33.300000000000004</v>
      </c>
      <c r="AN362" s="237">
        <v>11</v>
      </c>
      <c r="AO362" s="237">
        <v>5</v>
      </c>
      <c r="AP362" s="238">
        <f t="shared" si="81"/>
        <v>6.4</v>
      </c>
      <c r="AQ362" s="237">
        <v>6</v>
      </c>
      <c r="AR362" s="237">
        <v>5</v>
      </c>
      <c r="AS362" s="237">
        <v>4</v>
      </c>
      <c r="AT362" s="238">
        <f t="shared" si="82"/>
        <v>3</v>
      </c>
      <c r="AU362" s="238">
        <f>(AM362+AP362+AT362)</f>
        <v>42.7</v>
      </c>
      <c r="AV362" s="238">
        <f>SUM(G362+AH362+AU362)</f>
        <v>82.7</v>
      </c>
    </row>
    <row r="363" spans="1:48" ht="15.75" x14ac:dyDescent="0.25">
      <c r="A363" s="237">
        <v>361</v>
      </c>
      <c r="B363" s="242" t="s">
        <v>2415</v>
      </c>
      <c r="C363" s="237">
        <v>4</v>
      </c>
      <c r="D363" s="237">
        <v>4</v>
      </c>
      <c r="E363" s="237">
        <v>3</v>
      </c>
      <c r="F363" s="237">
        <v>5</v>
      </c>
      <c r="G363" s="238">
        <f t="shared" si="77"/>
        <v>20</v>
      </c>
      <c r="H363" s="241">
        <v>4</v>
      </c>
      <c r="I363" s="241">
        <v>4</v>
      </c>
      <c r="J363" s="241">
        <v>3</v>
      </c>
      <c r="K363" s="241">
        <v>4</v>
      </c>
      <c r="L363" s="238">
        <f t="shared" si="83"/>
        <v>3.75</v>
      </c>
      <c r="M363" s="241">
        <v>5</v>
      </c>
      <c r="N363" s="241">
        <v>3</v>
      </c>
      <c r="O363" s="241">
        <v>3</v>
      </c>
      <c r="P363" s="241">
        <v>5</v>
      </c>
      <c r="Q363" s="238">
        <f t="shared" si="88"/>
        <v>4</v>
      </c>
      <c r="R363" s="237">
        <v>5</v>
      </c>
      <c r="S363" s="237">
        <v>5</v>
      </c>
      <c r="T363" s="237">
        <v>4</v>
      </c>
      <c r="U363" s="237">
        <v>5</v>
      </c>
      <c r="V363" s="238">
        <f t="shared" si="71"/>
        <v>4.75</v>
      </c>
      <c r="W363" s="237">
        <v>5</v>
      </c>
      <c r="X363" s="237">
        <v>2</v>
      </c>
      <c r="Y363" s="237">
        <v>3</v>
      </c>
      <c r="Z363" s="237">
        <v>4</v>
      </c>
      <c r="AA363" s="238">
        <f t="shared" si="86"/>
        <v>3.5</v>
      </c>
      <c r="AB363" s="240">
        <v>5</v>
      </c>
      <c r="AC363" s="240">
        <v>4</v>
      </c>
      <c r="AD363" s="240">
        <v>5</v>
      </c>
      <c r="AE363" s="240">
        <v>5</v>
      </c>
      <c r="AF363" s="238">
        <f t="shared" si="78"/>
        <v>4.75</v>
      </c>
      <c r="AG363" s="238">
        <f t="shared" si="89"/>
        <v>4.1500000000000004</v>
      </c>
      <c r="AH363" s="238">
        <f t="shared" si="79"/>
        <v>12.450000000000001</v>
      </c>
      <c r="AI363" s="237">
        <v>18</v>
      </c>
      <c r="AJ363" s="237">
        <v>5</v>
      </c>
      <c r="AK363" s="237">
        <v>9</v>
      </c>
      <c r="AL363" s="237">
        <v>11</v>
      </c>
      <c r="AM363" s="238">
        <f t="shared" si="80"/>
        <v>38.700000000000003</v>
      </c>
      <c r="AN363" s="237">
        <v>14</v>
      </c>
      <c r="AO363" s="237">
        <v>5</v>
      </c>
      <c r="AP363" s="238">
        <f t="shared" si="81"/>
        <v>7.6000000000000005</v>
      </c>
      <c r="AQ363" s="237">
        <v>5</v>
      </c>
      <c r="AR363" s="237">
        <v>6</v>
      </c>
      <c r="AS363" s="237">
        <v>7</v>
      </c>
      <c r="AT363" s="238">
        <f t="shared" si="82"/>
        <v>3.6</v>
      </c>
      <c r="AU363" s="238">
        <f>SUM(AM363,AP363,AT363)</f>
        <v>49.900000000000006</v>
      </c>
      <c r="AV363" s="238">
        <f>(G363+AH363+AU363)</f>
        <v>82.350000000000009</v>
      </c>
    </row>
    <row r="364" spans="1:48" ht="15.75" x14ac:dyDescent="0.25">
      <c r="A364" s="237">
        <v>362</v>
      </c>
      <c r="B364" s="242" t="s">
        <v>2416</v>
      </c>
      <c r="C364" s="237">
        <v>4</v>
      </c>
      <c r="D364" s="237">
        <v>4</v>
      </c>
      <c r="E364" s="237">
        <v>5</v>
      </c>
      <c r="F364" s="237">
        <v>5</v>
      </c>
      <c r="G364" s="238">
        <f t="shared" si="77"/>
        <v>22.5</v>
      </c>
      <c r="H364" s="241">
        <v>4</v>
      </c>
      <c r="I364" s="241">
        <v>4</v>
      </c>
      <c r="J364" s="241">
        <v>5</v>
      </c>
      <c r="K364" s="241">
        <v>5</v>
      </c>
      <c r="L364" s="238">
        <f t="shared" si="83"/>
        <v>4.5</v>
      </c>
      <c r="M364" s="241">
        <v>4</v>
      </c>
      <c r="N364" s="241">
        <v>5</v>
      </c>
      <c r="O364" s="241">
        <v>5</v>
      </c>
      <c r="P364" s="241">
        <v>5</v>
      </c>
      <c r="Q364" s="238">
        <f t="shared" si="88"/>
        <v>4.75</v>
      </c>
      <c r="R364" s="237">
        <v>5</v>
      </c>
      <c r="S364" s="237">
        <v>5</v>
      </c>
      <c r="T364" s="237">
        <v>5</v>
      </c>
      <c r="U364" s="237">
        <v>5</v>
      </c>
      <c r="V364" s="238">
        <f t="shared" si="71"/>
        <v>5</v>
      </c>
      <c r="W364" s="237">
        <v>3</v>
      </c>
      <c r="X364" s="237">
        <v>4</v>
      </c>
      <c r="Y364" s="237">
        <v>4</v>
      </c>
      <c r="Z364" s="237">
        <v>5</v>
      </c>
      <c r="AA364" s="238">
        <f t="shared" si="86"/>
        <v>4</v>
      </c>
      <c r="AB364" s="240">
        <v>4</v>
      </c>
      <c r="AC364" s="240">
        <v>5</v>
      </c>
      <c r="AD364" s="240">
        <v>5</v>
      </c>
      <c r="AE364" s="240">
        <v>5</v>
      </c>
      <c r="AF364" s="238">
        <f t="shared" si="78"/>
        <v>4.75</v>
      </c>
      <c r="AG364" s="238">
        <f t="shared" si="89"/>
        <v>4.5999999999999996</v>
      </c>
      <c r="AH364" s="238">
        <f t="shared" si="79"/>
        <v>13.799999999999999</v>
      </c>
      <c r="AI364" s="237">
        <v>16</v>
      </c>
      <c r="AJ364" s="237">
        <v>4</v>
      </c>
      <c r="AK364" s="237">
        <v>8</v>
      </c>
      <c r="AL364" s="237">
        <v>10</v>
      </c>
      <c r="AM364" s="238">
        <f t="shared" si="80"/>
        <v>34.200000000000003</v>
      </c>
      <c r="AN364" s="237">
        <v>17</v>
      </c>
      <c r="AO364" s="237">
        <v>5</v>
      </c>
      <c r="AP364" s="238">
        <f t="shared" si="81"/>
        <v>8.8000000000000007</v>
      </c>
      <c r="AQ364" s="237">
        <v>3</v>
      </c>
      <c r="AR364" s="237">
        <v>6</v>
      </c>
      <c r="AS364" s="237">
        <v>6</v>
      </c>
      <c r="AT364" s="238">
        <f t="shared" si="82"/>
        <v>3</v>
      </c>
      <c r="AU364" s="238">
        <f>SUM(AM364,AP364,AT364)</f>
        <v>46</v>
      </c>
      <c r="AV364" s="238">
        <f>(G364+AH364+AU364)</f>
        <v>82.3</v>
      </c>
    </row>
    <row r="365" spans="1:48" ht="15.75" x14ac:dyDescent="0.25">
      <c r="A365" s="237">
        <v>363</v>
      </c>
      <c r="B365" s="242" t="s">
        <v>2417</v>
      </c>
      <c r="C365" s="237">
        <v>5</v>
      </c>
      <c r="D365" s="237">
        <v>5</v>
      </c>
      <c r="E365" s="237">
        <v>5</v>
      </c>
      <c r="F365" s="237">
        <v>5</v>
      </c>
      <c r="G365" s="238">
        <f t="shared" si="77"/>
        <v>25</v>
      </c>
      <c r="H365" s="241">
        <v>5</v>
      </c>
      <c r="I365" s="241">
        <v>5</v>
      </c>
      <c r="J365" s="241">
        <v>5</v>
      </c>
      <c r="K365" s="241">
        <v>5</v>
      </c>
      <c r="L365" s="238">
        <f t="shared" si="83"/>
        <v>5</v>
      </c>
      <c r="M365" s="241">
        <v>5</v>
      </c>
      <c r="N365" s="241">
        <v>5</v>
      </c>
      <c r="O365" s="241">
        <v>5</v>
      </c>
      <c r="P365" s="241">
        <v>5</v>
      </c>
      <c r="Q365" s="238">
        <f t="shared" si="88"/>
        <v>5</v>
      </c>
      <c r="R365" s="237">
        <v>5</v>
      </c>
      <c r="S365" s="237">
        <v>5</v>
      </c>
      <c r="T365" s="237">
        <v>5</v>
      </c>
      <c r="U365" s="237">
        <v>5</v>
      </c>
      <c r="V365" s="238">
        <f t="shared" si="71"/>
        <v>5</v>
      </c>
      <c r="W365" s="237">
        <v>5</v>
      </c>
      <c r="X365" s="237">
        <v>5</v>
      </c>
      <c r="Y365" s="237">
        <v>5</v>
      </c>
      <c r="Z365" s="237">
        <v>5</v>
      </c>
      <c r="AA365" s="238">
        <f t="shared" si="86"/>
        <v>5</v>
      </c>
      <c r="AB365" s="240">
        <v>5</v>
      </c>
      <c r="AC365" s="240">
        <v>5</v>
      </c>
      <c r="AD365" s="240">
        <v>5</v>
      </c>
      <c r="AE365" s="240">
        <v>5</v>
      </c>
      <c r="AF365" s="238">
        <f t="shared" si="78"/>
        <v>5</v>
      </c>
      <c r="AG365" s="238">
        <f t="shared" si="89"/>
        <v>5</v>
      </c>
      <c r="AH365" s="238">
        <f t="shared" si="79"/>
        <v>15</v>
      </c>
      <c r="AI365" s="237">
        <v>17</v>
      </c>
      <c r="AJ365" s="237">
        <v>5</v>
      </c>
      <c r="AK365" s="237">
        <v>10</v>
      </c>
      <c r="AL365" s="237">
        <v>8</v>
      </c>
      <c r="AM365" s="238">
        <f t="shared" si="80"/>
        <v>36</v>
      </c>
      <c r="AN365" s="237">
        <v>6</v>
      </c>
      <c r="AO365" s="237">
        <v>4</v>
      </c>
      <c r="AP365" s="238">
        <f t="shared" si="81"/>
        <v>4</v>
      </c>
      <c r="AQ365" s="237">
        <v>4</v>
      </c>
      <c r="AR365" s="237">
        <v>5</v>
      </c>
      <c r="AS365" s="237">
        <v>2</v>
      </c>
      <c r="AT365" s="238">
        <f t="shared" si="82"/>
        <v>2.2000000000000002</v>
      </c>
      <c r="AU365" s="238">
        <f>SUM(AM365,AP365,AT365)</f>
        <v>42.2</v>
      </c>
      <c r="AV365" s="238">
        <f>(G365+AH365+AU365)</f>
        <v>82.2</v>
      </c>
    </row>
    <row r="366" spans="1:48" ht="15.75" x14ac:dyDescent="0.25">
      <c r="A366" s="237">
        <v>364</v>
      </c>
      <c r="B366" s="242" t="s">
        <v>2418</v>
      </c>
      <c r="C366" s="237">
        <v>5</v>
      </c>
      <c r="D366" s="237">
        <v>5</v>
      </c>
      <c r="E366" s="237">
        <v>5</v>
      </c>
      <c r="F366" s="237">
        <v>5</v>
      </c>
      <c r="G366" s="238">
        <f t="shared" si="77"/>
        <v>25</v>
      </c>
      <c r="H366" s="239">
        <v>5</v>
      </c>
      <c r="I366" s="239">
        <v>5</v>
      </c>
      <c r="J366" s="239">
        <v>5</v>
      </c>
      <c r="K366" s="239">
        <v>5</v>
      </c>
      <c r="L366" s="238">
        <f t="shared" si="83"/>
        <v>5</v>
      </c>
      <c r="M366" s="239">
        <v>4</v>
      </c>
      <c r="N366" s="239">
        <v>5</v>
      </c>
      <c r="O366" s="239">
        <v>5</v>
      </c>
      <c r="P366" s="239">
        <v>5</v>
      </c>
      <c r="Q366" s="238">
        <f t="shared" si="88"/>
        <v>4.75</v>
      </c>
      <c r="R366" s="237">
        <v>5</v>
      </c>
      <c r="S366" s="237">
        <v>5</v>
      </c>
      <c r="T366" s="237">
        <v>5</v>
      </c>
      <c r="U366" s="237">
        <v>5</v>
      </c>
      <c r="V366" s="238">
        <f t="shared" ref="V366:V429" si="90">AVERAGE(R366:U366)</f>
        <v>5</v>
      </c>
      <c r="W366" s="237">
        <v>5</v>
      </c>
      <c r="X366" s="237">
        <v>5</v>
      </c>
      <c r="Y366" s="237">
        <v>5</v>
      </c>
      <c r="Z366" s="237">
        <v>5</v>
      </c>
      <c r="AA366" s="238">
        <f t="shared" si="86"/>
        <v>5</v>
      </c>
      <c r="AB366" s="240">
        <v>5</v>
      </c>
      <c r="AC366" s="240">
        <v>5</v>
      </c>
      <c r="AD366" s="240">
        <v>5</v>
      </c>
      <c r="AE366" s="240">
        <v>5</v>
      </c>
      <c r="AF366" s="238">
        <f t="shared" si="78"/>
        <v>5</v>
      </c>
      <c r="AG366" s="238">
        <f t="shared" si="89"/>
        <v>4.95</v>
      </c>
      <c r="AH366" s="238">
        <f t="shared" si="79"/>
        <v>14.850000000000001</v>
      </c>
      <c r="AI366" s="237">
        <v>15</v>
      </c>
      <c r="AJ366" s="237">
        <v>3</v>
      </c>
      <c r="AK366" s="237">
        <v>6</v>
      </c>
      <c r="AL366" s="237">
        <v>11</v>
      </c>
      <c r="AM366" s="242">
        <f t="shared" si="80"/>
        <v>31.5</v>
      </c>
      <c r="AN366" s="237">
        <v>17</v>
      </c>
      <c r="AO366" s="237">
        <v>4</v>
      </c>
      <c r="AP366" s="238">
        <f t="shared" si="81"/>
        <v>8.4</v>
      </c>
      <c r="AQ366" s="237">
        <v>4</v>
      </c>
      <c r="AR366" s="237">
        <v>5</v>
      </c>
      <c r="AS366" s="237">
        <v>3</v>
      </c>
      <c r="AT366" s="238">
        <f t="shared" si="82"/>
        <v>2.4000000000000004</v>
      </c>
      <c r="AU366" s="238">
        <f>(AM366+AP366+AT366)</f>
        <v>42.3</v>
      </c>
      <c r="AV366" s="238">
        <f>SUM(G366+AH366+AU366)</f>
        <v>82.15</v>
      </c>
    </row>
    <row r="367" spans="1:48" ht="15.75" x14ac:dyDescent="0.25">
      <c r="A367" s="237">
        <v>365</v>
      </c>
      <c r="B367" s="242" t="s">
        <v>2419</v>
      </c>
      <c r="C367" s="237">
        <v>5</v>
      </c>
      <c r="D367" s="237">
        <v>4</v>
      </c>
      <c r="E367" s="237">
        <v>4</v>
      </c>
      <c r="F367" s="237">
        <v>5</v>
      </c>
      <c r="G367" s="238">
        <f t="shared" si="77"/>
        <v>22.5</v>
      </c>
      <c r="H367" s="241">
        <v>5</v>
      </c>
      <c r="I367" s="241">
        <v>4</v>
      </c>
      <c r="J367" s="241">
        <v>4</v>
      </c>
      <c r="K367" s="241">
        <v>5</v>
      </c>
      <c r="L367" s="238">
        <f t="shared" si="83"/>
        <v>4.5</v>
      </c>
      <c r="M367" s="241">
        <v>5</v>
      </c>
      <c r="N367" s="241">
        <v>5</v>
      </c>
      <c r="O367" s="241">
        <v>5</v>
      </c>
      <c r="P367" s="241">
        <v>5</v>
      </c>
      <c r="Q367" s="238">
        <f t="shared" si="88"/>
        <v>5</v>
      </c>
      <c r="R367" s="237">
        <v>5</v>
      </c>
      <c r="S367" s="237">
        <v>3</v>
      </c>
      <c r="T367" s="237">
        <v>3</v>
      </c>
      <c r="U367" s="237">
        <v>4</v>
      </c>
      <c r="V367" s="238">
        <f t="shared" si="90"/>
        <v>3.75</v>
      </c>
      <c r="W367" s="237">
        <v>5</v>
      </c>
      <c r="X367" s="237">
        <v>5</v>
      </c>
      <c r="Y367" s="237">
        <v>3</v>
      </c>
      <c r="Z367" s="237">
        <v>5</v>
      </c>
      <c r="AA367" s="238">
        <f t="shared" si="86"/>
        <v>4.5</v>
      </c>
      <c r="AB367" s="240">
        <v>5</v>
      </c>
      <c r="AC367" s="240">
        <v>5</v>
      </c>
      <c r="AD367" s="240">
        <v>4</v>
      </c>
      <c r="AE367" s="240">
        <v>5</v>
      </c>
      <c r="AF367" s="243">
        <f t="shared" si="78"/>
        <v>4.75</v>
      </c>
      <c r="AG367" s="238">
        <f t="shared" si="89"/>
        <v>4.5</v>
      </c>
      <c r="AH367" s="238">
        <f t="shared" si="79"/>
        <v>13.5</v>
      </c>
      <c r="AI367" s="237">
        <v>12</v>
      </c>
      <c r="AJ367" s="237">
        <v>5</v>
      </c>
      <c r="AK367" s="237">
        <v>9</v>
      </c>
      <c r="AL367" s="237">
        <v>10</v>
      </c>
      <c r="AM367" s="238">
        <f t="shared" si="80"/>
        <v>32.4</v>
      </c>
      <c r="AN367" s="237">
        <v>20</v>
      </c>
      <c r="AO367" s="237">
        <v>3</v>
      </c>
      <c r="AP367" s="238">
        <f t="shared" si="81"/>
        <v>9.2000000000000011</v>
      </c>
      <c r="AQ367" s="237">
        <v>7</v>
      </c>
      <c r="AR367" s="237">
        <v>8</v>
      </c>
      <c r="AS367" s="237">
        <v>7</v>
      </c>
      <c r="AT367" s="238">
        <f t="shared" si="82"/>
        <v>4.4000000000000004</v>
      </c>
      <c r="AU367" s="238">
        <f>SUM(AM367,AP367,AT367)</f>
        <v>46</v>
      </c>
      <c r="AV367" s="238">
        <f>(G367+AH367+AU367)</f>
        <v>82</v>
      </c>
    </row>
    <row r="368" spans="1:48" ht="15.75" x14ac:dyDescent="0.25">
      <c r="A368" s="237">
        <v>366</v>
      </c>
      <c r="B368" s="242" t="s">
        <v>2420</v>
      </c>
      <c r="C368" s="237">
        <v>5</v>
      </c>
      <c r="D368" s="237">
        <v>5</v>
      </c>
      <c r="E368" s="237">
        <v>5</v>
      </c>
      <c r="F368" s="237">
        <v>5</v>
      </c>
      <c r="G368" s="238">
        <f t="shared" si="77"/>
        <v>25</v>
      </c>
      <c r="H368" s="239">
        <v>4</v>
      </c>
      <c r="I368" s="239">
        <v>4</v>
      </c>
      <c r="J368" s="239">
        <v>5</v>
      </c>
      <c r="K368" s="239">
        <v>5</v>
      </c>
      <c r="L368" s="238">
        <f t="shared" si="83"/>
        <v>4.5</v>
      </c>
      <c r="M368" s="239">
        <v>5</v>
      </c>
      <c r="N368" s="239">
        <v>5</v>
      </c>
      <c r="O368" s="239">
        <v>5</v>
      </c>
      <c r="P368" s="239">
        <v>5</v>
      </c>
      <c r="Q368" s="238">
        <f t="shared" si="88"/>
        <v>5</v>
      </c>
      <c r="R368" s="237">
        <v>5</v>
      </c>
      <c r="S368" s="237">
        <v>5</v>
      </c>
      <c r="T368" s="237">
        <v>5</v>
      </c>
      <c r="U368" s="237">
        <v>5</v>
      </c>
      <c r="V368" s="238">
        <f t="shared" si="90"/>
        <v>5</v>
      </c>
      <c r="W368" s="237">
        <v>5</v>
      </c>
      <c r="X368" s="237">
        <v>5</v>
      </c>
      <c r="Y368" s="237">
        <v>5</v>
      </c>
      <c r="Z368" s="237">
        <v>5</v>
      </c>
      <c r="AA368" s="238">
        <f t="shared" si="86"/>
        <v>5</v>
      </c>
      <c r="AB368" s="240">
        <v>5</v>
      </c>
      <c r="AC368" s="240">
        <v>5</v>
      </c>
      <c r="AD368" s="240">
        <v>5</v>
      </c>
      <c r="AE368" s="240">
        <v>5</v>
      </c>
      <c r="AF368" s="238">
        <f t="shared" si="78"/>
        <v>5</v>
      </c>
      <c r="AG368" s="238">
        <f t="shared" si="89"/>
        <v>4.9000000000000004</v>
      </c>
      <c r="AH368" s="238">
        <f t="shared" si="79"/>
        <v>14.700000000000001</v>
      </c>
      <c r="AI368" s="237">
        <v>18</v>
      </c>
      <c r="AJ368" s="237">
        <v>5</v>
      </c>
      <c r="AK368" s="237">
        <v>8</v>
      </c>
      <c r="AL368" s="237">
        <v>6</v>
      </c>
      <c r="AM368" s="238">
        <f t="shared" si="80"/>
        <v>33.300000000000004</v>
      </c>
      <c r="AN368" s="237">
        <v>11</v>
      </c>
      <c r="AO368" s="237">
        <v>2</v>
      </c>
      <c r="AP368" s="238">
        <f t="shared" si="81"/>
        <v>5.2</v>
      </c>
      <c r="AQ368" s="237">
        <v>6</v>
      </c>
      <c r="AR368" s="237">
        <v>5</v>
      </c>
      <c r="AS368" s="237">
        <v>8</v>
      </c>
      <c r="AT368" s="238">
        <f t="shared" si="82"/>
        <v>3.8000000000000003</v>
      </c>
      <c r="AU368" s="238">
        <f>(AM368+AP368+AT368)</f>
        <v>42.300000000000004</v>
      </c>
      <c r="AV368" s="238">
        <f>SUM(G368+AH368+AU368)</f>
        <v>82</v>
      </c>
    </row>
    <row r="369" spans="1:48" ht="15.75" x14ac:dyDescent="0.25">
      <c r="A369" s="237">
        <v>367</v>
      </c>
      <c r="B369" s="242" t="s">
        <v>2421</v>
      </c>
      <c r="C369" s="237">
        <v>5</v>
      </c>
      <c r="D369" s="237">
        <v>5</v>
      </c>
      <c r="E369" s="237">
        <v>4</v>
      </c>
      <c r="F369" s="237">
        <v>4</v>
      </c>
      <c r="G369" s="238">
        <f t="shared" si="77"/>
        <v>22.5</v>
      </c>
      <c r="H369" s="239">
        <v>5</v>
      </c>
      <c r="I369" s="239">
        <v>5</v>
      </c>
      <c r="J369" s="239">
        <v>5</v>
      </c>
      <c r="K369" s="239">
        <v>4</v>
      </c>
      <c r="L369" s="238">
        <f t="shared" si="83"/>
        <v>4.75</v>
      </c>
      <c r="M369" s="239">
        <v>5</v>
      </c>
      <c r="N369" s="239">
        <v>5</v>
      </c>
      <c r="O369" s="239">
        <v>4</v>
      </c>
      <c r="P369" s="239">
        <v>4</v>
      </c>
      <c r="Q369" s="238">
        <f t="shared" si="88"/>
        <v>4.5</v>
      </c>
      <c r="R369" s="237">
        <v>5</v>
      </c>
      <c r="S369" s="237">
        <v>5</v>
      </c>
      <c r="T369" s="237">
        <v>4</v>
      </c>
      <c r="U369" s="237">
        <v>4</v>
      </c>
      <c r="V369" s="238">
        <f t="shared" si="90"/>
        <v>4.5</v>
      </c>
      <c r="W369" s="237">
        <v>4</v>
      </c>
      <c r="X369" s="237">
        <v>5</v>
      </c>
      <c r="Y369" s="237">
        <v>4</v>
      </c>
      <c r="Z369" s="237">
        <v>4</v>
      </c>
      <c r="AA369" s="238">
        <f t="shared" si="86"/>
        <v>4.25</v>
      </c>
      <c r="AB369" s="240">
        <v>5</v>
      </c>
      <c r="AC369" s="240">
        <v>5</v>
      </c>
      <c r="AD369" s="240">
        <v>5</v>
      </c>
      <c r="AE369" s="240">
        <v>5</v>
      </c>
      <c r="AF369" s="238">
        <f t="shared" si="78"/>
        <v>5</v>
      </c>
      <c r="AG369" s="238">
        <f t="shared" si="89"/>
        <v>4.5999999999999996</v>
      </c>
      <c r="AH369" s="238">
        <f t="shared" si="79"/>
        <v>13.799999999999999</v>
      </c>
      <c r="AI369" s="237">
        <v>15</v>
      </c>
      <c r="AJ369" s="237">
        <v>4</v>
      </c>
      <c r="AK369" s="237">
        <v>9</v>
      </c>
      <c r="AL369" s="237">
        <v>9</v>
      </c>
      <c r="AM369" s="238">
        <f t="shared" si="80"/>
        <v>33.300000000000004</v>
      </c>
      <c r="AN369" s="237">
        <v>19</v>
      </c>
      <c r="AO369" s="237">
        <v>4</v>
      </c>
      <c r="AP369" s="238">
        <f t="shared" si="81"/>
        <v>9.2000000000000011</v>
      </c>
      <c r="AQ369" s="237">
        <v>4</v>
      </c>
      <c r="AR369" s="237">
        <v>7</v>
      </c>
      <c r="AS369" s="237">
        <v>5</v>
      </c>
      <c r="AT369" s="238">
        <f t="shared" si="82"/>
        <v>3.2</v>
      </c>
      <c r="AU369" s="238">
        <f>(AM369+AP369+AT369)</f>
        <v>45.70000000000001</v>
      </c>
      <c r="AV369" s="238">
        <f>SUM(G369+AH369+AU369)</f>
        <v>82</v>
      </c>
    </row>
    <row r="370" spans="1:48" ht="15.75" x14ac:dyDescent="0.25">
      <c r="A370" s="237">
        <v>368</v>
      </c>
      <c r="B370" s="242" t="s">
        <v>2422</v>
      </c>
      <c r="C370" s="237">
        <v>5</v>
      </c>
      <c r="D370" s="237">
        <v>5</v>
      </c>
      <c r="E370" s="237">
        <v>4</v>
      </c>
      <c r="F370" s="237">
        <v>4</v>
      </c>
      <c r="G370" s="238">
        <f t="shared" si="77"/>
        <v>22.5</v>
      </c>
      <c r="H370" s="239">
        <v>4</v>
      </c>
      <c r="I370" s="239">
        <v>4</v>
      </c>
      <c r="J370" s="239">
        <v>3</v>
      </c>
      <c r="K370" s="239">
        <v>4</v>
      </c>
      <c r="L370" s="238">
        <f t="shared" si="83"/>
        <v>3.75</v>
      </c>
      <c r="M370" s="239">
        <v>5</v>
      </c>
      <c r="N370" s="239">
        <v>5</v>
      </c>
      <c r="O370" s="239">
        <v>5</v>
      </c>
      <c r="P370" s="239">
        <v>5</v>
      </c>
      <c r="Q370" s="238">
        <f t="shared" si="88"/>
        <v>5</v>
      </c>
      <c r="R370" s="237">
        <v>5</v>
      </c>
      <c r="S370" s="237">
        <v>5</v>
      </c>
      <c r="T370" s="237">
        <v>5</v>
      </c>
      <c r="U370" s="237">
        <v>4</v>
      </c>
      <c r="V370" s="238">
        <f t="shared" si="90"/>
        <v>4.75</v>
      </c>
      <c r="W370" s="237">
        <v>5</v>
      </c>
      <c r="X370" s="237">
        <v>5</v>
      </c>
      <c r="Y370" s="237">
        <v>5</v>
      </c>
      <c r="Z370" s="237">
        <v>4</v>
      </c>
      <c r="AA370" s="238">
        <f t="shared" si="86"/>
        <v>4.75</v>
      </c>
      <c r="AB370" s="240">
        <v>4</v>
      </c>
      <c r="AC370" s="240">
        <v>5</v>
      </c>
      <c r="AD370" s="240">
        <v>5</v>
      </c>
      <c r="AE370" s="240">
        <v>4</v>
      </c>
      <c r="AF370" s="238">
        <f t="shared" si="78"/>
        <v>4.5</v>
      </c>
      <c r="AG370" s="238">
        <f t="shared" si="89"/>
        <v>4.55</v>
      </c>
      <c r="AH370" s="238">
        <f t="shared" si="79"/>
        <v>13.649999999999999</v>
      </c>
      <c r="AI370" s="237">
        <v>15</v>
      </c>
      <c r="AJ370" s="237">
        <v>5</v>
      </c>
      <c r="AK370" s="237">
        <v>9</v>
      </c>
      <c r="AL370" s="237">
        <v>9</v>
      </c>
      <c r="AM370" s="238">
        <f t="shared" si="80"/>
        <v>34.200000000000003</v>
      </c>
      <c r="AN370" s="237">
        <v>18</v>
      </c>
      <c r="AO370" s="237">
        <v>4</v>
      </c>
      <c r="AP370" s="238">
        <f t="shared" si="81"/>
        <v>8.8000000000000007</v>
      </c>
      <c r="AQ370" s="237">
        <v>2</v>
      </c>
      <c r="AR370" s="237">
        <v>6</v>
      </c>
      <c r="AS370" s="237">
        <v>6</v>
      </c>
      <c r="AT370" s="238">
        <f t="shared" si="82"/>
        <v>2.8000000000000003</v>
      </c>
      <c r="AU370" s="238">
        <f>(AM370+AP370+AT370)</f>
        <v>45.8</v>
      </c>
      <c r="AV370" s="238">
        <f>SUM(G370+AH370+AU370)</f>
        <v>81.949999999999989</v>
      </c>
    </row>
    <row r="371" spans="1:48" ht="15.75" x14ac:dyDescent="0.25">
      <c r="A371" s="237">
        <v>369</v>
      </c>
      <c r="B371" s="242" t="s">
        <v>2423</v>
      </c>
      <c r="C371" s="237">
        <v>5</v>
      </c>
      <c r="D371" s="237">
        <v>5</v>
      </c>
      <c r="E371" s="237">
        <v>5</v>
      </c>
      <c r="F371" s="237">
        <v>5</v>
      </c>
      <c r="G371" s="238">
        <f t="shared" si="77"/>
        <v>25</v>
      </c>
      <c r="H371" s="239">
        <v>5</v>
      </c>
      <c r="I371" s="239">
        <v>5</v>
      </c>
      <c r="J371" s="239">
        <v>5</v>
      </c>
      <c r="K371" s="239">
        <v>5</v>
      </c>
      <c r="L371" s="238">
        <f t="shared" si="83"/>
        <v>5</v>
      </c>
      <c r="M371" s="239">
        <v>5</v>
      </c>
      <c r="N371" s="239">
        <v>5</v>
      </c>
      <c r="O371" s="239">
        <v>5</v>
      </c>
      <c r="P371" s="239">
        <v>5</v>
      </c>
      <c r="Q371" s="238">
        <f t="shared" si="88"/>
        <v>5</v>
      </c>
      <c r="R371" s="237">
        <v>5</v>
      </c>
      <c r="S371" s="237">
        <v>5</v>
      </c>
      <c r="T371" s="237">
        <v>5</v>
      </c>
      <c r="U371" s="237">
        <v>5</v>
      </c>
      <c r="V371" s="238">
        <f t="shared" si="90"/>
        <v>5</v>
      </c>
      <c r="W371" s="237">
        <v>5</v>
      </c>
      <c r="X371" s="237">
        <v>5</v>
      </c>
      <c r="Y371" s="237">
        <v>5</v>
      </c>
      <c r="Z371" s="237">
        <v>5</v>
      </c>
      <c r="AA371" s="238">
        <f t="shared" si="86"/>
        <v>5</v>
      </c>
      <c r="AB371" s="240">
        <v>5</v>
      </c>
      <c r="AC371" s="240">
        <v>5</v>
      </c>
      <c r="AD371" s="240">
        <v>5</v>
      </c>
      <c r="AE371" s="240">
        <v>5</v>
      </c>
      <c r="AF371" s="238">
        <f t="shared" si="78"/>
        <v>5</v>
      </c>
      <c r="AG371" s="238">
        <f t="shared" si="89"/>
        <v>5</v>
      </c>
      <c r="AH371" s="238">
        <f t="shared" si="79"/>
        <v>15</v>
      </c>
      <c r="AI371" s="237">
        <v>15</v>
      </c>
      <c r="AJ371" s="237">
        <v>4</v>
      </c>
      <c r="AK371" s="237">
        <v>8</v>
      </c>
      <c r="AL371" s="237">
        <v>9</v>
      </c>
      <c r="AM371" s="238">
        <f t="shared" si="80"/>
        <v>32.4</v>
      </c>
      <c r="AN371" s="237">
        <v>11</v>
      </c>
      <c r="AO371" s="237">
        <v>5</v>
      </c>
      <c r="AP371" s="238">
        <f t="shared" si="81"/>
        <v>6.4</v>
      </c>
      <c r="AQ371" s="237">
        <v>5</v>
      </c>
      <c r="AR371" s="237">
        <v>6</v>
      </c>
      <c r="AS371" s="237">
        <v>4</v>
      </c>
      <c r="AT371" s="238">
        <f t="shared" si="82"/>
        <v>3</v>
      </c>
      <c r="AU371" s="238">
        <f>(AM371+AP371+AT371)</f>
        <v>41.8</v>
      </c>
      <c r="AV371" s="238">
        <f>SUM(G371+AH371+AU371)</f>
        <v>81.8</v>
      </c>
    </row>
    <row r="372" spans="1:48" ht="15.75" x14ac:dyDescent="0.25">
      <c r="A372" s="237">
        <v>370</v>
      </c>
      <c r="B372" s="242" t="s">
        <v>2424</v>
      </c>
      <c r="C372" s="237">
        <v>5</v>
      </c>
      <c r="D372" s="237">
        <v>5</v>
      </c>
      <c r="E372" s="237">
        <v>5</v>
      </c>
      <c r="F372" s="237">
        <v>5</v>
      </c>
      <c r="G372" s="238">
        <f t="shared" si="77"/>
        <v>25</v>
      </c>
      <c r="H372" s="241">
        <v>5</v>
      </c>
      <c r="I372" s="241">
        <v>5</v>
      </c>
      <c r="J372" s="241">
        <v>5</v>
      </c>
      <c r="K372" s="241">
        <v>5</v>
      </c>
      <c r="L372" s="238">
        <f t="shared" si="83"/>
        <v>5</v>
      </c>
      <c r="M372" s="241">
        <v>5</v>
      </c>
      <c r="N372" s="241">
        <v>5</v>
      </c>
      <c r="O372" s="241">
        <v>5</v>
      </c>
      <c r="P372" s="241">
        <v>5</v>
      </c>
      <c r="Q372" s="238">
        <f t="shared" si="88"/>
        <v>5</v>
      </c>
      <c r="R372" s="237">
        <v>5</v>
      </c>
      <c r="S372" s="237">
        <v>5</v>
      </c>
      <c r="T372" s="237">
        <v>5</v>
      </c>
      <c r="U372" s="237">
        <v>5</v>
      </c>
      <c r="V372" s="238">
        <f t="shared" si="90"/>
        <v>5</v>
      </c>
      <c r="W372" s="237">
        <v>5</v>
      </c>
      <c r="X372" s="237">
        <v>5</v>
      </c>
      <c r="Y372" s="237">
        <v>5</v>
      </c>
      <c r="Z372" s="237">
        <v>5</v>
      </c>
      <c r="AA372" s="238">
        <f t="shared" si="86"/>
        <v>5</v>
      </c>
      <c r="AB372" s="240">
        <v>4</v>
      </c>
      <c r="AC372" s="240">
        <v>4</v>
      </c>
      <c r="AD372" s="240">
        <v>4</v>
      </c>
      <c r="AE372" s="240">
        <v>4</v>
      </c>
      <c r="AF372" s="238">
        <f t="shared" si="78"/>
        <v>4</v>
      </c>
      <c r="AG372" s="238">
        <f>AVERAGE(L372,Q372,V372,AA372,AF372)</f>
        <v>4.8</v>
      </c>
      <c r="AH372" s="238">
        <f t="shared" si="79"/>
        <v>14.399999999999999</v>
      </c>
      <c r="AI372" s="237">
        <v>11</v>
      </c>
      <c r="AJ372" s="237">
        <v>4</v>
      </c>
      <c r="AK372" s="237">
        <v>9</v>
      </c>
      <c r="AL372" s="237">
        <v>10</v>
      </c>
      <c r="AM372" s="238">
        <f t="shared" si="80"/>
        <v>30.6</v>
      </c>
      <c r="AN372" s="237">
        <v>14</v>
      </c>
      <c r="AO372" s="237">
        <v>5</v>
      </c>
      <c r="AP372" s="238">
        <f t="shared" si="81"/>
        <v>7.6000000000000005</v>
      </c>
      <c r="AQ372" s="237">
        <v>7</v>
      </c>
      <c r="AR372" s="237">
        <v>7</v>
      </c>
      <c r="AS372" s="237">
        <v>6</v>
      </c>
      <c r="AT372" s="238">
        <f t="shared" si="82"/>
        <v>4</v>
      </c>
      <c r="AU372" s="238">
        <f>SUM(AM372,AP372,AT372)</f>
        <v>42.2</v>
      </c>
      <c r="AV372" s="238">
        <f>(G372+AH372+AU372)</f>
        <v>81.599999999999994</v>
      </c>
    </row>
    <row r="373" spans="1:48" ht="15.75" x14ac:dyDescent="0.25">
      <c r="A373" s="237">
        <v>371</v>
      </c>
      <c r="B373" s="242" t="s">
        <v>2425</v>
      </c>
      <c r="C373" s="237">
        <v>5</v>
      </c>
      <c r="D373" s="237">
        <v>4</v>
      </c>
      <c r="E373" s="237">
        <v>4</v>
      </c>
      <c r="F373" s="237">
        <v>4</v>
      </c>
      <c r="G373" s="238">
        <f t="shared" si="77"/>
        <v>21.25</v>
      </c>
      <c r="H373" s="239">
        <v>4</v>
      </c>
      <c r="I373" s="239">
        <v>4</v>
      </c>
      <c r="J373" s="239">
        <v>4</v>
      </c>
      <c r="K373" s="239">
        <v>4</v>
      </c>
      <c r="L373" s="238">
        <f t="shared" si="83"/>
        <v>4</v>
      </c>
      <c r="M373" s="239">
        <v>5</v>
      </c>
      <c r="N373" s="239">
        <v>5</v>
      </c>
      <c r="O373" s="239">
        <v>3</v>
      </c>
      <c r="P373" s="239">
        <v>4</v>
      </c>
      <c r="Q373" s="238">
        <f t="shared" si="88"/>
        <v>4.25</v>
      </c>
      <c r="R373" s="237">
        <v>4</v>
      </c>
      <c r="S373" s="237">
        <v>4</v>
      </c>
      <c r="T373" s="237">
        <v>3</v>
      </c>
      <c r="U373" s="237">
        <v>4</v>
      </c>
      <c r="V373" s="238">
        <f t="shared" si="90"/>
        <v>3.75</v>
      </c>
      <c r="W373" s="237">
        <v>5</v>
      </c>
      <c r="X373" s="237">
        <v>5</v>
      </c>
      <c r="Y373" s="237">
        <v>5</v>
      </c>
      <c r="Z373" s="237">
        <v>5</v>
      </c>
      <c r="AA373" s="238">
        <f t="shared" si="86"/>
        <v>5</v>
      </c>
      <c r="AB373" s="240">
        <v>5</v>
      </c>
      <c r="AC373" s="240">
        <v>5</v>
      </c>
      <c r="AD373" s="240">
        <v>5</v>
      </c>
      <c r="AE373" s="240">
        <v>5</v>
      </c>
      <c r="AF373" s="238">
        <f t="shared" si="78"/>
        <v>5</v>
      </c>
      <c r="AG373" s="238">
        <f t="shared" ref="AG373:AG378" si="91">AVERAGE(V373,AA373,AF373,L373,Q373)</f>
        <v>4.4000000000000004</v>
      </c>
      <c r="AH373" s="238">
        <f t="shared" si="79"/>
        <v>13.200000000000001</v>
      </c>
      <c r="AI373" s="237">
        <v>19</v>
      </c>
      <c r="AJ373" s="237">
        <v>2</v>
      </c>
      <c r="AK373" s="237">
        <v>8</v>
      </c>
      <c r="AL373" s="237">
        <v>9</v>
      </c>
      <c r="AM373" s="238">
        <f t="shared" si="80"/>
        <v>34.200000000000003</v>
      </c>
      <c r="AN373" s="237">
        <v>19</v>
      </c>
      <c r="AO373" s="237">
        <v>3</v>
      </c>
      <c r="AP373" s="238">
        <f t="shared" si="81"/>
        <v>8.8000000000000007</v>
      </c>
      <c r="AQ373" s="237">
        <v>6</v>
      </c>
      <c r="AR373" s="237">
        <v>7</v>
      </c>
      <c r="AS373" s="237">
        <v>7</v>
      </c>
      <c r="AT373" s="238">
        <f t="shared" si="82"/>
        <v>4</v>
      </c>
      <c r="AU373" s="238">
        <f>(AM373+AP373+AT373)</f>
        <v>47</v>
      </c>
      <c r="AV373" s="238">
        <f>SUM(G373+AH373+AU373)</f>
        <v>81.45</v>
      </c>
    </row>
    <row r="374" spans="1:48" ht="15.75" x14ac:dyDescent="0.25">
      <c r="A374" s="237">
        <v>372</v>
      </c>
      <c r="B374" s="242" t="s">
        <v>2426</v>
      </c>
      <c r="C374" s="237">
        <v>5</v>
      </c>
      <c r="D374" s="237">
        <v>4</v>
      </c>
      <c r="E374" s="237">
        <v>5</v>
      </c>
      <c r="F374" s="237">
        <v>4</v>
      </c>
      <c r="G374" s="238">
        <f t="shared" si="77"/>
        <v>22.5</v>
      </c>
      <c r="H374" s="241">
        <v>4</v>
      </c>
      <c r="I374" s="241">
        <v>4</v>
      </c>
      <c r="J374" s="241">
        <v>4</v>
      </c>
      <c r="K374" s="241">
        <v>4</v>
      </c>
      <c r="L374" s="238">
        <f t="shared" si="83"/>
        <v>4</v>
      </c>
      <c r="M374" s="241">
        <v>3</v>
      </c>
      <c r="N374" s="241">
        <v>4</v>
      </c>
      <c r="O374" s="241">
        <v>3</v>
      </c>
      <c r="P374" s="241">
        <v>3</v>
      </c>
      <c r="Q374" s="238">
        <f t="shared" si="88"/>
        <v>3.25</v>
      </c>
      <c r="R374" s="237">
        <v>4</v>
      </c>
      <c r="S374" s="237">
        <v>4</v>
      </c>
      <c r="T374" s="237">
        <v>5</v>
      </c>
      <c r="U374" s="237">
        <v>5</v>
      </c>
      <c r="V374" s="238">
        <f t="shared" si="90"/>
        <v>4.5</v>
      </c>
      <c r="W374" s="237">
        <v>5</v>
      </c>
      <c r="X374" s="237">
        <v>5</v>
      </c>
      <c r="Y374" s="237">
        <v>5</v>
      </c>
      <c r="Z374" s="237">
        <v>5</v>
      </c>
      <c r="AA374" s="238">
        <f t="shared" si="86"/>
        <v>5</v>
      </c>
      <c r="AB374" s="240">
        <v>5</v>
      </c>
      <c r="AC374" s="240">
        <v>5</v>
      </c>
      <c r="AD374" s="240">
        <v>5</v>
      </c>
      <c r="AE374" s="240">
        <v>5</v>
      </c>
      <c r="AF374" s="238">
        <f t="shared" si="78"/>
        <v>5</v>
      </c>
      <c r="AG374" s="238">
        <f t="shared" si="91"/>
        <v>4.3499999999999996</v>
      </c>
      <c r="AH374" s="238">
        <f t="shared" si="79"/>
        <v>13.049999999999999</v>
      </c>
      <c r="AI374" s="237">
        <v>14</v>
      </c>
      <c r="AJ374" s="237">
        <v>5</v>
      </c>
      <c r="AK374" s="237">
        <v>11</v>
      </c>
      <c r="AL374" s="237">
        <v>9</v>
      </c>
      <c r="AM374" s="238">
        <f t="shared" si="80"/>
        <v>35.1</v>
      </c>
      <c r="AN374" s="237">
        <v>16</v>
      </c>
      <c r="AO374" s="237">
        <v>2</v>
      </c>
      <c r="AP374" s="238">
        <f t="shared" si="81"/>
        <v>7.2</v>
      </c>
      <c r="AQ374" s="237">
        <v>7</v>
      </c>
      <c r="AR374" s="237">
        <v>5</v>
      </c>
      <c r="AS374" s="237">
        <v>6</v>
      </c>
      <c r="AT374" s="238">
        <f t="shared" si="82"/>
        <v>3.6</v>
      </c>
      <c r="AU374" s="238">
        <f>SUM(AM374,AP374,AT374)</f>
        <v>45.900000000000006</v>
      </c>
      <c r="AV374" s="238">
        <f>(G374+AH374+AU374)</f>
        <v>81.45</v>
      </c>
    </row>
    <row r="375" spans="1:48" ht="15.75" x14ac:dyDescent="0.25">
      <c r="A375" s="237">
        <v>373</v>
      </c>
      <c r="B375" s="242" t="s">
        <v>2427</v>
      </c>
      <c r="C375" s="237">
        <v>4</v>
      </c>
      <c r="D375" s="237">
        <v>4</v>
      </c>
      <c r="E375" s="237">
        <v>5</v>
      </c>
      <c r="F375" s="237">
        <v>4</v>
      </c>
      <c r="G375" s="238">
        <f t="shared" si="77"/>
        <v>21.25</v>
      </c>
      <c r="H375" s="241">
        <v>4</v>
      </c>
      <c r="I375" s="241">
        <v>5</v>
      </c>
      <c r="J375" s="241">
        <v>5</v>
      </c>
      <c r="K375" s="241">
        <v>4</v>
      </c>
      <c r="L375" s="238">
        <f t="shared" si="83"/>
        <v>4.5</v>
      </c>
      <c r="M375" s="241">
        <v>4</v>
      </c>
      <c r="N375" s="241">
        <v>4</v>
      </c>
      <c r="O375" s="241">
        <v>4</v>
      </c>
      <c r="P375" s="241">
        <v>4</v>
      </c>
      <c r="Q375" s="238">
        <f t="shared" si="88"/>
        <v>4</v>
      </c>
      <c r="R375" s="237">
        <v>4</v>
      </c>
      <c r="S375" s="237">
        <v>5</v>
      </c>
      <c r="T375" s="237">
        <v>4</v>
      </c>
      <c r="U375" s="237">
        <v>4</v>
      </c>
      <c r="V375" s="238">
        <f t="shared" si="90"/>
        <v>4.25</v>
      </c>
      <c r="W375" s="237">
        <v>4</v>
      </c>
      <c r="X375" s="237">
        <v>3</v>
      </c>
      <c r="Y375" s="237">
        <v>5</v>
      </c>
      <c r="Z375" s="237">
        <v>4</v>
      </c>
      <c r="AA375" s="238">
        <f t="shared" si="86"/>
        <v>4</v>
      </c>
      <c r="AB375" s="240">
        <v>4</v>
      </c>
      <c r="AC375" s="240">
        <v>5</v>
      </c>
      <c r="AD375" s="240">
        <v>5</v>
      </c>
      <c r="AE375" s="240">
        <v>5</v>
      </c>
      <c r="AF375" s="238">
        <f t="shared" si="78"/>
        <v>4.75</v>
      </c>
      <c r="AG375" s="238">
        <f t="shared" si="91"/>
        <v>4.3</v>
      </c>
      <c r="AH375" s="238">
        <f t="shared" si="79"/>
        <v>12.899999999999999</v>
      </c>
      <c r="AI375" s="237">
        <v>15</v>
      </c>
      <c r="AJ375" s="237">
        <v>4</v>
      </c>
      <c r="AK375" s="237">
        <v>10</v>
      </c>
      <c r="AL375" s="237">
        <v>9</v>
      </c>
      <c r="AM375" s="238">
        <f t="shared" si="80"/>
        <v>34.200000000000003</v>
      </c>
      <c r="AN375" s="237">
        <v>19</v>
      </c>
      <c r="AO375" s="237">
        <v>5</v>
      </c>
      <c r="AP375" s="238">
        <f t="shared" si="81"/>
        <v>9.6000000000000014</v>
      </c>
      <c r="AQ375" s="237">
        <v>4</v>
      </c>
      <c r="AR375" s="237">
        <v>7</v>
      </c>
      <c r="AS375" s="237">
        <v>5</v>
      </c>
      <c r="AT375" s="238">
        <f t="shared" si="82"/>
        <v>3.2</v>
      </c>
      <c r="AU375" s="238">
        <f>SUM(AM375,AP375,AT375)</f>
        <v>47.000000000000007</v>
      </c>
      <c r="AV375" s="238">
        <f>(G375+AH375+AU375)</f>
        <v>81.150000000000006</v>
      </c>
    </row>
    <row r="376" spans="1:48" ht="15.75" x14ac:dyDescent="0.25">
      <c r="A376" s="237">
        <v>374</v>
      </c>
      <c r="B376" s="242" t="s">
        <v>2428</v>
      </c>
      <c r="C376" s="237">
        <v>5</v>
      </c>
      <c r="D376" s="237">
        <v>4</v>
      </c>
      <c r="E376" s="237">
        <v>5</v>
      </c>
      <c r="F376" s="237">
        <v>5</v>
      </c>
      <c r="G376" s="238">
        <f t="shared" si="77"/>
        <v>23.75</v>
      </c>
      <c r="H376" s="239">
        <v>5</v>
      </c>
      <c r="I376" s="239">
        <v>5</v>
      </c>
      <c r="J376" s="239">
        <v>5</v>
      </c>
      <c r="K376" s="239">
        <v>5</v>
      </c>
      <c r="L376" s="238">
        <f t="shared" si="83"/>
        <v>5</v>
      </c>
      <c r="M376" s="239">
        <v>5</v>
      </c>
      <c r="N376" s="239">
        <v>4</v>
      </c>
      <c r="O376" s="239">
        <v>5</v>
      </c>
      <c r="P376" s="239">
        <v>5</v>
      </c>
      <c r="Q376" s="238">
        <f t="shared" si="88"/>
        <v>4.75</v>
      </c>
      <c r="R376" s="237">
        <v>5</v>
      </c>
      <c r="S376" s="237">
        <v>4</v>
      </c>
      <c r="T376" s="237">
        <v>5</v>
      </c>
      <c r="U376" s="237">
        <v>5</v>
      </c>
      <c r="V376" s="238">
        <f t="shared" si="90"/>
        <v>4.75</v>
      </c>
      <c r="W376" s="237">
        <v>5</v>
      </c>
      <c r="X376" s="237">
        <v>5</v>
      </c>
      <c r="Y376" s="237">
        <v>5</v>
      </c>
      <c r="Z376" s="237">
        <v>5</v>
      </c>
      <c r="AA376" s="238">
        <f t="shared" si="86"/>
        <v>5</v>
      </c>
      <c r="AB376" s="240">
        <v>5</v>
      </c>
      <c r="AC376" s="240">
        <v>4</v>
      </c>
      <c r="AD376" s="240">
        <v>5</v>
      </c>
      <c r="AE376" s="240">
        <v>5</v>
      </c>
      <c r="AF376" s="238">
        <f t="shared" si="78"/>
        <v>4.75</v>
      </c>
      <c r="AG376" s="238">
        <f t="shared" si="91"/>
        <v>4.8499999999999996</v>
      </c>
      <c r="AH376" s="238">
        <f t="shared" si="79"/>
        <v>14.549999999999999</v>
      </c>
      <c r="AI376" s="237">
        <v>17</v>
      </c>
      <c r="AJ376" s="237">
        <v>4</v>
      </c>
      <c r="AK376" s="237">
        <v>10</v>
      </c>
      <c r="AL376" s="237">
        <v>8</v>
      </c>
      <c r="AM376" s="238">
        <f t="shared" si="80"/>
        <v>35.1</v>
      </c>
      <c r="AN376" s="237">
        <v>8</v>
      </c>
      <c r="AO376" s="237">
        <v>4</v>
      </c>
      <c r="AP376" s="238">
        <f t="shared" si="81"/>
        <v>4.8000000000000007</v>
      </c>
      <c r="AQ376" s="237">
        <v>5</v>
      </c>
      <c r="AR376" s="237">
        <v>5</v>
      </c>
      <c r="AS376" s="237">
        <v>4</v>
      </c>
      <c r="AT376" s="238">
        <f t="shared" si="82"/>
        <v>2.8000000000000003</v>
      </c>
      <c r="AU376" s="238">
        <f>(AM376+AP376+AT376)</f>
        <v>42.7</v>
      </c>
      <c r="AV376" s="238">
        <f>SUM(G376+AH376+AU376)</f>
        <v>81</v>
      </c>
    </row>
    <row r="377" spans="1:48" ht="15.75" x14ac:dyDescent="0.25">
      <c r="A377" s="237">
        <v>375</v>
      </c>
      <c r="B377" s="242" t="s">
        <v>2429</v>
      </c>
      <c r="C377" s="237">
        <v>4</v>
      </c>
      <c r="D377" s="237">
        <v>4</v>
      </c>
      <c r="E377" s="237">
        <v>5</v>
      </c>
      <c r="F377" s="237">
        <v>5</v>
      </c>
      <c r="G377" s="238">
        <f t="shared" si="77"/>
        <v>22.5</v>
      </c>
      <c r="H377" s="239">
        <v>3</v>
      </c>
      <c r="I377" s="239">
        <v>4</v>
      </c>
      <c r="J377" s="239">
        <v>4</v>
      </c>
      <c r="K377" s="239">
        <v>4</v>
      </c>
      <c r="L377" s="238">
        <f t="shared" si="83"/>
        <v>3.75</v>
      </c>
      <c r="M377" s="239">
        <v>3</v>
      </c>
      <c r="N377" s="239">
        <v>3</v>
      </c>
      <c r="O377" s="239">
        <v>4</v>
      </c>
      <c r="P377" s="239">
        <v>4</v>
      </c>
      <c r="Q377" s="238">
        <f t="shared" si="88"/>
        <v>3.5</v>
      </c>
      <c r="R377" s="237">
        <v>4</v>
      </c>
      <c r="S377" s="237">
        <v>5</v>
      </c>
      <c r="T377" s="237">
        <v>5</v>
      </c>
      <c r="U377" s="237">
        <v>5</v>
      </c>
      <c r="V377" s="238">
        <f t="shared" si="90"/>
        <v>4.75</v>
      </c>
      <c r="W377" s="237">
        <v>5</v>
      </c>
      <c r="X377" s="237">
        <v>4</v>
      </c>
      <c r="Y377" s="237">
        <v>5</v>
      </c>
      <c r="Z377" s="237">
        <v>5</v>
      </c>
      <c r="AA377" s="238">
        <f t="shared" si="86"/>
        <v>4.75</v>
      </c>
      <c r="AB377" s="240">
        <v>5</v>
      </c>
      <c r="AC377" s="240">
        <v>5</v>
      </c>
      <c r="AD377" s="240">
        <v>5</v>
      </c>
      <c r="AE377" s="240">
        <v>5</v>
      </c>
      <c r="AF377" s="238">
        <f t="shared" si="78"/>
        <v>5</v>
      </c>
      <c r="AG377" s="238">
        <f t="shared" si="91"/>
        <v>4.3499999999999996</v>
      </c>
      <c r="AH377" s="238">
        <f t="shared" si="79"/>
        <v>13.049999999999999</v>
      </c>
      <c r="AI377" s="237">
        <v>14</v>
      </c>
      <c r="AJ377" s="237">
        <v>4</v>
      </c>
      <c r="AK377" s="237">
        <v>9</v>
      </c>
      <c r="AL377" s="237">
        <v>11</v>
      </c>
      <c r="AM377" s="238">
        <f t="shared" si="80"/>
        <v>34.200000000000003</v>
      </c>
      <c r="AN377" s="237">
        <v>13</v>
      </c>
      <c r="AO377" s="237">
        <v>5</v>
      </c>
      <c r="AP377" s="238">
        <f t="shared" si="81"/>
        <v>7.2</v>
      </c>
      <c r="AQ377" s="237">
        <v>7</v>
      </c>
      <c r="AR377" s="237">
        <v>5</v>
      </c>
      <c r="AS377" s="237">
        <v>6</v>
      </c>
      <c r="AT377" s="238">
        <f t="shared" si="82"/>
        <v>3.6</v>
      </c>
      <c r="AU377" s="238">
        <f>(AM377+AP377+AT377)</f>
        <v>45.000000000000007</v>
      </c>
      <c r="AV377" s="238">
        <f>SUM(G377+AH377+AU377)</f>
        <v>80.550000000000011</v>
      </c>
    </row>
    <row r="378" spans="1:48" ht="15.75" x14ac:dyDescent="0.25">
      <c r="A378" s="237">
        <v>376</v>
      </c>
      <c r="B378" s="242" t="s">
        <v>2430</v>
      </c>
      <c r="C378" s="237">
        <v>5</v>
      </c>
      <c r="D378" s="237">
        <v>5</v>
      </c>
      <c r="E378" s="237">
        <v>5</v>
      </c>
      <c r="F378" s="237">
        <v>5</v>
      </c>
      <c r="G378" s="238">
        <f t="shared" si="77"/>
        <v>25</v>
      </c>
      <c r="H378" s="241">
        <v>5</v>
      </c>
      <c r="I378" s="241">
        <v>5</v>
      </c>
      <c r="J378" s="241">
        <v>5</v>
      </c>
      <c r="K378" s="241">
        <v>5</v>
      </c>
      <c r="L378" s="238">
        <f t="shared" si="83"/>
        <v>5</v>
      </c>
      <c r="M378" s="241">
        <v>5</v>
      </c>
      <c r="N378" s="241">
        <v>5</v>
      </c>
      <c r="O378" s="241">
        <v>5</v>
      </c>
      <c r="P378" s="241">
        <v>5</v>
      </c>
      <c r="Q378" s="238">
        <f t="shared" si="88"/>
        <v>5</v>
      </c>
      <c r="R378" s="237">
        <v>5</v>
      </c>
      <c r="S378" s="237">
        <v>5</v>
      </c>
      <c r="T378" s="237">
        <v>4</v>
      </c>
      <c r="U378" s="237">
        <v>5</v>
      </c>
      <c r="V378" s="238">
        <f t="shared" si="90"/>
        <v>4.75</v>
      </c>
      <c r="W378" s="237">
        <v>5</v>
      </c>
      <c r="X378" s="237">
        <v>5</v>
      </c>
      <c r="Y378" s="237">
        <v>5</v>
      </c>
      <c r="Z378" s="237">
        <v>5</v>
      </c>
      <c r="AA378" s="238">
        <f t="shared" si="86"/>
        <v>5</v>
      </c>
      <c r="AB378" s="240">
        <v>5</v>
      </c>
      <c r="AC378" s="240">
        <v>5</v>
      </c>
      <c r="AD378" s="240">
        <v>5</v>
      </c>
      <c r="AE378" s="240">
        <v>5</v>
      </c>
      <c r="AF378" s="238">
        <f t="shared" si="78"/>
        <v>5</v>
      </c>
      <c r="AG378" s="238">
        <f t="shared" si="91"/>
        <v>4.95</v>
      </c>
      <c r="AH378" s="238">
        <f t="shared" si="79"/>
        <v>14.850000000000001</v>
      </c>
      <c r="AI378" s="237">
        <v>14</v>
      </c>
      <c r="AJ378" s="237">
        <v>4</v>
      </c>
      <c r="AK378" s="237">
        <v>5</v>
      </c>
      <c r="AL378" s="237">
        <v>10</v>
      </c>
      <c r="AM378" s="238">
        <f t="shared" si="80"/>
        <v>29.7</v>
      </c>
      <c r="AN378" s="237">
        <v>16</v>
      </c>
      <c r="AO378" s="237">
        <v>4</v>
      </c>
      <c r="AP378" s="238">
        <f t="shared" si="81"/>
        <v>8</v>
      </c>
      <c r="AQ378" s="237">
        <v>4</v>
      </c>
      <c r="AR378" s="237">
        <v>6</v>
      </c>
      <c r="AS378" s="237">
        <v>4</v>
      </c>
      <c r="AT378" s="238">
        <f t="shared" si="82"/>
        <v>2.8000000000000003</v>
      </c>
      <c r="AU378" s="238">
        <f>SUM(AM378,AP378,AT378)</f>
        <v>40.5</v>
      </c>
      <c r="AV378" s="238">
        <f>(G378+AH378+AU378)</f>
        <v>80.349999999999994</v>
      </c>
    </row>
    <row r="379" spans="1:48" ht="15.75" x14ac:dyDescent="0.25">
      <c r="A379" s="237">
        <v>377</v>
      </c>
      <c r="B379" s="242" t="s">
        <v>2431</v>
      </c>
      <c r="C379" s="237">
        <v>5</v>
      </c>
      <c r="D379" s="237">
        <v>5</v>
      </c>
      <c r="E379" s="237">
        <v>5</v>
      </c>
      <c r="F379" s="237">
        <v>5</v>
      </c>
      <c r="G379" s="238">
        <f t="shared" si="77"/>
        <v>25</v>
      </c>
      <c r="H379" s="241">
        <v>5</v>
      </c>
      <c r="I379" s="241">
        <v>5</v>
      </c>
      <c r="J379" s="241">
        <v>5</v>
      </c>
      <c r="K379" s="241">
        <v>5</v>
      </c>
      <c r="L379" s="238">
        <f t="shared" si="83"/>
        <v>5</v>
      </c>
      <c r="M379" s="241">
        <v>5</v>
      </c>
      <c r="N379" s="241">
        <v>5</v>
      </c>
      <c r="O379" s="241">
        <v>5</v>
      </c>
      <c r="P379" s="241">
        <v>5</v>
      </c>
      <c r="Q379" s="238">
        <f t="shared" si="88"/>
        <v>5</v>
      </c>
      <c r="R379" s="237">
        <v>5</v>
      </c>
      <c r="S379" s="237">
        <v>5</v>
      </c>
      <c r="T379" s="237">
        <v>5</v>
      </c>
      <c r="U379" s="237">
        <v>5</v>
      </c>
      <c r="V379" s="238">
        <f t="shared" si="90"/>
        <v>5</v>
      </c>
      <c r="W379" s="237">
        <v>5</v>
      </c>
      <c r="X379" s="237">
        <v>5</v>
      </c>
      <c r="Y379" s="237">
        <v>5</v>
      </c>
      <c r="Z379" s="237">
        <v>5</v>
      </c>
      <c r="AA379" s="238">
        <f t="shared" si="86"/>
        <v>5</v>
      </c>
      <c r="AB379" s="240">
        <v>5</v>
      </c>
      <c r="AC379" s="240">
        <v>5</v>
      </c>
      <c r="AD379" s="240">
        <v>4</v>
      </c>
      <c r="AE379" s="240">
        <v>5</v>
      </c>
      <c r="AF379" s="238">
        <f t="shared" si="78"/>
        <v>4.75</v>
      </c>
      <c r="AG379" s="238">
        <f>AVERAGE(L379,Q379,V379,AA379,AF379)</f>
        <v>4.95</v>
      </c>
      <c r="AH379" s="238">
        <f t="shared" si="79"/>
        <v>14.850000000000001</v>
      </c>
      <c r="AI379" s="237">
        <v>17</v>
      </c>
      <c r="AJ379" s="237">
        <v>5</v>
      </c>
      <c r="AK379" s="237">
        <v>7</v>
      </c>
      <c r="AL379" s="237">
        <v>4</v>
      </c>
      <c r="AM379" s="238">
        <f t="shared" si="80"/>
        <v>29.7</v>
      </c>
      <c r="AN379" s="237">
        <v>15</v>
      </c>
      <c r="AO379" s="237">
        <v>5</v>
      </c>
      <c r="AP379" s="238">
        <f t="shared" si="81"/>
        <v>8</v>
      </c>
      <c r="AQ379" s="237">
        <v>6</v>
      </c>
      <c r="AR379" s="237">
        <v>4</v>
      </c>
      <c r="AS379" s="237">
        <v>4</v>
      </c>
      <c r="AT379" s="238">
        <f t="shared" si="82"/>
        <v>2.8000000000000003</v>
      </c>
      <c r="AU379" s="238">
        <f>SUM(AM379,AP379,AT379)</f>
        <v>40.5</v>
      </c>
      <c r="AV379" s="238">
        <f>(G379+AH379+AU379)</f>
        <v>80.349999999999994</v>
      </c>
    </row>
    <row r="380" spans="1:48" ht="15.75" x14ac:dyDescent="0.25">
      <c r="A380" s="237">
        <v>378</v>
      </c>
      <c r="B380" s="242" t="s">
        <v>2432</v>
      </c>
      <c r="C380" s="237">
        <v>5</v>
      </c>
      <c r="D380" s="237">
        <v>5</v>
      </c>
      <c r="E380" s="237">
        <v>4</v>
      </c>
      <c r="F380" s="237">
        <v>5</v>
      </c>
      <c r="G380" s="238">
        <f t="shared" si="77"/>
        <v>23.75</v>
      </c>
      <c r="H380" s="239">
        <v>4</v>
      </c>
      <c r="I380" s="239">
        <v>4</v>
      </c>
      <c r="J380" s="239">
        <v>4</v>
      </c>
      <c r="K380" s="239">
        <v>5</v>
      </c>
      <c r="L380" s="238">
        <f t="shared" si="83"/>
        <v>4.25</v>
      </c>
      <c r="M380" s="239">
        <v>5</v>
      </c>
      <c r="N380" s="239">
        <v>5</v>
      </c>
      <c r="O380" s="239">
        <v>5</v>
      </c>
      <c r="P380" s="239">
        <v>5</v>
      </c>
      <c r="Q380" s="238">
        <f t="shared" si="88"/>
        <v>5</v>
      </c>
      <c r="R380" s="237">
        <v>5</v>
      </c>
      <c r="S380" s="237">
        <v>4</v>
      </c>
      <c r="T380" s="237">
        <v>4</v>
      </c>
      <c r="U380" s="237">
        <v>4</v>
      </c>
      <c r="V380" s="238">
        <f t="shared" si="90"/>
        <v>4.25</v>
      </c>
      <c r="W380" s="237">
        <v>4</v>
      </c>
      <c r="X380" s="237">
        <v>4</v>
      </c>
      <c r="Y380" s="237">
        <v>5</v>
      </c>
      <c r="Z380" s="237">
        <v>4</v>
      </c>
      <c r="AA380" s="238">
        <f t="shared" si="86"/>
        <v>4.25</v>
      </c>
      <c r="AB380" s="240">
        <v>5</v>
      </c>
      <c r="AC380" s="240">
        <v>5</v>
      </c>
      <c r="AD380" s="240">
        <v>5</v>
      </c>
      <c r="AE380" s="240">
        <v>5</v>
      </c>
      <c r="AF380" s="238">
        <f t="shared" si="78"/>
        <v>5</v>
      </c>
      <c r="AG380" s="238">
        <f>AVERAGE(V380,AA380,AF380,L380,Q380)</f>
        <v>4.55</v>
      </c>
      <c r="AH380" s="238">
        <f t="shared" si="79"/>
        <v>13.649999999999999</v>
      </c>
      <c r="AI380" s="237">
        <v>14</v>
      </c>
      <c r="AJ380" s="237">
        <v>5</v>
      </c>
      <c r="AK380" s="237">
        <v>9</v>
      </c>
      <c r="AL380" s="237">
        <v>7</v>
      </c>
      <c r="AM380" s="238">
        <f t="shared" si="80"/>
        <v>31.5</v>
      </c>
      <c r="AN380" s="237">
        <v>15</v>
      </c>
      <c r="AO380" s="237">
        <v>5</v>
      </c>
      <c r="AP380" s="238">
        <f t="shared" si="81"/>
        <v>8</v>
      </c>
      <c r="AQ380" s="237">
        <v>6</v>
      </c>
      <c r="AR380" s="237">
        <v>5</v>
      </c>
      <c r="AS380" s="237">
        <v>6</v>
      </c>
      <c r="AT380" s="238">
        <f t="shared" si="82"/>
        <v>3.4000000000000004</v>
      </c>
      <c r="AU380" s="238">
        <f>(AM380+AP380+AT380)</f>
        <v>42.9</v>
      </c>
      <c r="AV380" s="238">
        <f>SUM(G380+AH380+AU380)</f>
        <v>80.3</v>
      </c>
    </row>
    <row r="381" spans="1:48" ht="15.75" x14ac:dyDescent="0.25">
      <c r="A381" s="237">
        <v>379</v>
      </c>
      <c r="B381" s="242" t="s">
        <v>2433</v>
      </c>
      <c r="C381" s="237">
        <v>4</v>
      </c>
      <c r="D381" s="237">
        <v>5</v>
      </c>
      <c r="E381" s="237">
        <v>5</v>
      </c>
      <c r="F381" s="237">
        <v>5</v>
      </c>
      <c r="G381" s="238">
        <f t="shared" si="77"/>
        <v>23.75</v>
      </c>
      <c r="H381" s="239">
        <v>5</v>
      </c>
      <c r="I381" s="239">
        <v>5</v>
      </c>
      <c r="J381" s="239">
        <v>5</v>
      </c>
      <c r="K381" s="239">
        <v>5</v>
      </c>
      <c r="L381" s="238">
        <f t="shared" si="83"/>
        <v>5</v>
      </c>
      <c r="M381" s="239">
        <v>5</v>
      </c>
      <c r="N381" s="239">
        <v>4</v>
      </c>
      <c r="O381" s="239">
        <v>4</v>
      </c>
      <c r="P381" s="239">
        <v>4</v>
      </c>
      <c r="Q381" s="238">
        <f t="shared" si="88"/>
        <v>4.25</v>
      </c>
      <c r="R381" s="237">
        <v>5</v>
      </c>
      <c r="S381" s="237">
        <v>5</v>
      </c>
      <c r="T381" s="237">
        <v>5</v>
      </c>
      <c r="U381" s="237">
        <v>5</v>
      </c>
      <c r="V381" s="238">
        <f t="shared" si="90"/>
        <v>5</v>
      </c>
      <c r="W381" s="237">
        <v>5</v>
      </c>
      <c r="X381" s="237">
        <v>5</v>
      </c>
      <c r="Y381" s="237">
        <v>5</v>
      </c>
      <c r="Z381" s="237">
        <v>5</v>
      </c>
      <c r="AA381" s="238">
        <f t="shared" si="86"/>
        <v>5</v>
      </c>
      <c r="AB381" s="240">
        <v>5</v>
      </c>
      <c r="AC381" s="240">
        <v>5</v>
      </c>
      <c r="AD381" s="240">
        <v>5</v>
      </c>
      <c r="AE381" s="240">
        <v>5</v>
      </c>
      <c r="AF381" s="238">
        <f t="shared" si="78"/>
        <v>5</v>
      </c>
      <c r="AG381" s="238">
        <f>AVERAGE(V381,AA381,AF381,L381,Q381)</f>
        <v>4.8499999999999996</v>
      </c>
      <c r="AH381" s="238">
        <f t="shared" si="79"/>
        <v>14.549999999999999</v>
      </c>
      <c r="AI381" s="237">
        <v>13</v>
      </c>
      <c r="AJ381" s="237">
        <v>5</v>
      </c>
      <c r="AK381" s="237">
        <v>8</v>
      </c>
      <c r="AL381" s="237">
        <v>7</v>
      </c>
      <c r="AM381" s="238">
        <f t="shared" si="80"/>
        <v>29.7</v>
      </c>
      <c r="AN381" s="237">
        <v>16</v>
      </c>
      <c r="AO381" s="237">
        <v>4</v>
      </c>
      <c r="AP381" s="238">
        <f t="shared" si="81"/>
        <v>8</v>
      </c>
      <c r="AQ381" s="237">
        <v>7</v>
      </c>
      <c r="AR381" s="237">
        <v>7</v>
      </c>
      <c r="AS381" s="237">
        <v>7</v>
      </c>
      <c r="AT381" s="238">
        <f t="shared" si="82"/>
        <v>4.2</v>
      </c>
      <c r="AU381" s="238">
        <f>(AM381+AP381+AT381)</f>
        <v>41.900000000000006</v>
      </c>
      <c r="AV381" s="238">
        <f>SUM(G381+AH381+AU381)</f>
        <v>80.2</v>
      </c>
    </row>
    <row r="382" spans="1:48" ht="15.75" x14ac:dyDescent="0.25">
      <c r="A382" s="237">
        <v>380</v>
      </c>
      <c r="B382" s="242" t="s">
        <v>2434</v>
      </c>
      <c r="C382" s="237">
        <v>4</v>
      </c>
      <c r="D382" s="237">
        <v>3</v>
      </c>
      <c r="E382" s="237">
        <v>5</v>
      </c>
      <c r="F382" s="237">
        <v>5</v>
      </c>
      <c r="G382" s="238">
        <f t="shared" si="77"/>
        <v>21.25</v>
      </c>
      <c r="H382" s="241">
        <v>5</v>
      </c>
      <c r="I382" s="241">
        <v>5</v>
      </c>
      <c r="J382" s="241">
        <v>5</v>
      </c>
      <c r="K382" s="241">
        <v>5</v>
      </c>
      <c r="L382" s="238">
        <f t="shared" si="83"/>
        <v>5</v>
      </c>
      <c r="M382" s="241">
        <v>4</v>
      </c>
      <c r="N382" s="241">
        <v>3</v>
      </c>
      <c r="O382" s="241">
        <v>4</v>
      </c>
      <c r="P382" s="241">
        <v>5</v>
      </c>
      <c r="Q382" s="238">
        <f t="shared" si="88"/>
        <v>4</v>
      </c>
      <c r="R382" s="237">
        <v>5</v>
      </c>
      <c r="S382" s="237">
        <v>4</v>
      </c>
      <c r="T382" s="237">
        <v>4</v>
      </c>
      <c r="U382" s="237">
        <v>5</v>
      </c>
      <c r="V382" s="238">
        <f t="shared" si="90"/>
        <v>4.5</v>
      </c>
      <c r="W382" s="237">
        <v>4</v>
      </c>
      <c r="X382" s="237">
        <v>4</v>
      </c>
      <c r="Y382" s="237">
        <v>5</v>
      </c>
      <c r="Z382" s="237">
        <v>5</v>
      </c>
      <c r="AA382" s="238">
        <f t="shared" si="86"/>
        <v>4.5</v>
      </c>
      <c r="AB382" s="240">
        <v>4</v>
      </c>
      <c r="AC382" s="240">
        <v>4</v>
      </c>
      <c r="AD382" s="240">
        <v>5</v>
      </c>
      <c r="AE382" s="240">
        <v>5</v>
      </c>
      <c r="AF382" s="238">
        <f t="shared" si="78"/>
        <v>4.5</v>
      </c>
      <c r="AG382" s="238">
        <f>AVERAGE(V382,AA382,AF382,L382,Q382)</f>
        <v>4.5</v>
      </c>
      <c r="AH382" s="238">
        <f t="shared" si="79"/>
        <v>13.5</v>
      </c>
      <c r="AI382" s="237">
        <v>15</v>
      </c>
      <c r="AJ382" s="237">
        <v>3</v>
      </c>
      <c r="AK382" s="237">
        <v>8</v>
      </c>
      <c r="AL382" s="237">
        <v>10</v>
      </c>
      <c r="AM382" s="238">
        <f t="shared" si="80"/>
        <v>32.4</v>
      </c>
      <c r="AN382" s="237">
        <v>18</v>
      </c>
      <c r="AO382" s="237">
        <v>5</v>
      </c>
      <c r="AP382" s="238">
        <f t="shared" si="81"/>
        <v>9.2000000000000011</v>
      </c>
      <c r="AQ382" s="237">
        <v>6</v>
      </c>
      <c r="AR382" s="237">
        <v>6</v>
      </c>
      <c r="AS382" s="237">
        <v>7</v>
      </c>
      <c r="AT382" s="238">
        <f t="shared" si="82"/>
        <v>3.8000000000000003</v>
      </c>
      <c r="AU382" s="238">
        <f>SUM(AM382,AP382,AT382)</f>
        <v>45.4</v>
      </c>
      <c r="AV382" s="238">
        <f t="shared" ref="AV382:AV387" si="92">(G382+AH382+AU382)</f>
        <v>80.150000000000006</v>
      </c>
    </row>
    <row r="383" spans="1:48" ht="15.75" x14ac:dyDescent="0.25">
      <c r="A383" s="237">
        <v>381</v>
      </c>
      <c r="B383" s="242" t="s">
        <v>2435</v>
      </c>
      <c r="C383" s="237">
        <v>5</v>
      </c>
      <c r="D383" s="237">
        <v>4</v>
      </c>
      <c r="E383" s="237">
        <v>5</v>
      </c>
      <c r="F383" s="237">
        <v>5</v>
      </c>
      <c r="G383" s="238">
        <f t="shared" si="77"/>
        <v>23.75</v>
      </c>
      <c r="H383" s="239">
        <v>5</v>
      </c>
      <c r="I383" s="239">
        <v>3</v>
      </c>
      <c r="J383" s="239">
        <v>3</v>
      </c>
      <c r="K383" s="239">
        <v>5</v>
      </c>
      <c r="L383" s="238">
        <f t="shared" si="83"/>
        <v>4</v>
      </c>
      <c r="M383" s="239">
        <v>5</v>
      </c>
      <c r="N383" s="239">
        <v>4</v>
      </c>
      <c r="O383" s="239">
        <v>5</v>
      </c>
      <c r="P383" s="239">
        <v>5</v>
      </c>
      <c r="Q383" s="238">
        <f t="shared" si="88"/>
        <v>4.75</v>
      </c>
      <c r="R383" s="237">
        <v>4</v>
      </c>
      <c r="S383" s="237">
        <v>4</v>
      </c>
      <c r="T383" s="237">
        <v>5</v>
      </c>
      <c r="U383" s="237">
        <v>5</v>
      </c>
      <c r="V383" s="238">
        <f t="shared" si="90"/>
        <v>4.5</v>
      </c>
      <c r="W383" s="237">
        <v>4</v>
      </c>
      <c r="X383" s="237">
        <v>4</v>
      </c>
      <c r="Y383" s="237">
        <v>5</v>
      </c>
      <c r="Z383" s="237">
        <v>5</v>
      </c>
      <c r="AA383" s="238">
        <f t="shared" si="86"/>
        <v>4.5</v>
      </c>
      <c r="AB383" s="240">
        <v>5</v>
      </c>
      <c r="AC383" s="240">
        <v>4</v>
      </c>
      <c r="AD383" s="240">
        <v>5</v>
      </c>
      <c r="AE383" s="240">
        <v>5</v>
      </c>
      <c r="AF383" s="238">
        <f t="shared" si="78"/>
        <v>4.75</v>
      </c>
      <c r="AG383" s="238">
        <f>AVERAGE(V383,AA383,AF383,L383,Q383)</f>
        <v>4.5</v>
      </c>
      <c r="AH383" s="238">
        <f t="shared" si="79"/>
        <v>13.5</v>
      </c>
      <c r="AI383" s="237">
        <v>17</v>
      </c>
      <c r="AJ383" s="237">
        <v>5</v>
      </c>
      <c r="AK383" s="237">
        <v>5</v>
      </c>
      <c r="AL383" s="237">
        <v>11</v>
      </c>
      <c r="AM383" s="238">
        <f t="shared" si="80"/>
        <v>34.200000000000003</v>
      </c>
      <c r="AN383" s="237">
        <v>10</v>
      </c>
      <c r="AO383" s="237">
        <v>3</v>
      </c>
      <c r="AP383" s="238">
        <f t="shared" si="81"/>
        <v>5.2</v>
      </c>
      <c r="AQ383" s="237">
        <v>6</v>
      </c>
      <c r="AR383" s="237">
        <v>5</v>
      </c>
      <c r="AS383" s="237">
        <v>6</v>
      </c>
      <c r="AT383" s="238">
        <f t="shared" si="82"/>
        <v>3.4000000000000004</v>
      </c>
      <c r="AU383" s="238">
        <f>(AM383+AP383+AT383)</f>
        <v>42.800000000000004</v>
      </c>
      <c r="AV383" s="238">
        <f t="shared" si="92"/>
        <v>80.050000000000011</v>
      </c>
    </row>
    <row r="384" spans="1:48" ht="15.75" x14ac:dyDescent="0.25">
      <c r="A384" s="237">
        <v>382</v>
      </c>
      <c r="B384" s="242" t="s">
        <v>2436</v>
      </c>
      <c r="C384" s="237">
        <v>5</v>
      </c>
      <c r="D384" s="237">
        <v>4</v>
      </c>
      <c r="E384" s="237">
        <v>4</v>
      </c>
      <c r="F384" s="237">
        <v>4</v>
      </c>
      <c r="G384" s="238">
        <f t="shared" si="77"/>
        <v>21.25</v>
      </c>
      <c r="H384" s="239">
        <v>5</v>
      </c>
      <c r="I384" s="239">
        <v>4</v>
      </c>
      <c r="J384" s="239">
        <v>4</v>
      </c>
      <c r="K384" s="239">
        <v>3</v>
      </c>
      <c r="L384" s="238">
        <f t="shared" si="83"/>
        <v>4</v>
      </c>
      <c r="M384" s="239">
        <v>5</v>
      </c>
      <c r="N384" s="239">
        <v>5</v>
      </c>
      <c r="O384" s="239">
        <v>4</v>
      </c>
      <c r="P384" s="239">
        <v>5</v>
      </c>
      <c r="Q384" s="238">
        <f t="shared" si="88"/>
        <v>4.75</v>
      </c>
      <c r="R384" s="237">
        <v>5</v>
      </c>
      <c r="S384" s="237">
        <v>2</v>
      </c>
      <c r="T384" s="237">
        <v>2</v>
      </c>
      <c r="U384" s="237">
        <v>3</v>
      </c>
      <c r="V384" s="238">
        <f t="shared" si="90"/>
        <v>3</v>
      </c>
      <c r="W384" s="237">
        <v>5</v>
      </c>
      <c r="X384" s="237">
        <v>4</v>
      </c>
      <c r="Y384" s="237">
        <v>3</v>
      </c>
      <c r="Z384" s="237">
        <v>5</v>
      </c>
      <c r="AA384" s="238">
        <f t="shared" si="86"/>
        <v>4.25</v>
      </c>
      <c r="AB384" s="240">
        <v>5</v>
      </c>
      <c r="AC384" s="240">
        <v>4</v>
      </c>
      <c r="AD384" s="240">
        <v>3</v>
      </c>
      <c r="AE384" s="240">
        <v>4</v>
      </c>
      <c r="AF384" s="238">
        <f t="shared" si="78"/>
        <v>4</v>
      </c>
      <c r="AG384" s="238">
        <f>AVERAGE(V384,AA384,AF384,L384,Q384)</f>
        <v>4</v>
      </c>
      <c r="AH384" s="238">
        <f t="shared" si="79"/>
        <v>12</v>
      </c>
      <c r="AI384" s="237">
        <v>15</v>
      </c>
      <c r="AJ384" s="237">
        <v>5</v>
      </c>
      <c r="AK384" s="237">
        <v>9</v>
      </c>
      <c r="AL384" s="237">
        <v>11</v>
      </c>
      <c r="AM384" s="238">
        <f t="shared" si="80"/>
        <v>36</v>
      </c>
      <c r="AN384" s="237">
        <v>16</v>
      </c>
      <c r="AO384" s="237">
        <v>5</v>
      </c>
      <c r="AP384" s="238">
        <f t="shared" si="81"/>
        <v>8.4</v>
      </c>
      <c r="AQ384" s="237">
        <v>4</v>
      </c>
      <c r="AR384" s="237">
        <v>3</v>
      </c>
      <c r="AS384" s="237">
        <v>5</v>
      </c>
      <c r="AT384" s="238">
        <f t="shared" si="82"/>
        <v>2.4000000000000004</v>
      </c>
      <c r="AU384" s="238">
        <f>(AM384+AP384+AT384)</f>
        <v>46.8</v>
      </c>
      <c r="AV384" s="238">
        <f t="shared" si="92"/>
        <v>80.05</v>
      </c>
    </row>
    <row r="385" spans="1:48" ht="15.75" x14ac:dyDescent="0.25">
      <c r="A385" s="237">
        <v>383</v>
      </c>
      <c r="B385" s="242" t="s">
        <v>2437</v>
      </c>
      <c r="C385" s="237">
        <v>5</v>
      </c>
      <c r="D385" s="237">
        <v>5</v>
      </c>
      <c r="E385" s="237">
        <v>5</v>
      </c>
      <c r="F385" s="237">
        <v>5</v>
      </c>
      <c r="G385" s="238">
        <f t="shared" si="77"/>
        <v>25</v>
      </c>
      <c r="H385" s="241">
        <v>5</v>
      </c>
      <c r="I385" s="241">
        <v>4</v>
      </c>
      <c r="J385" s="241">
        <v>4</v>
      </c>
      <c r="K385" s="241">
        <v>4</v>
      </c>
      <c r="L385" s="238">
        <f t="shared" si="83"/>
        <v>4.25</v>
      </c>
      <c r="M385" s="241">
        <v>5</v>
      </c>
      <c r="N385" s="241">
        <v>5</v>
      </c>
      <c r="O385" s="241">
        <v>4</v>
      </c>
      <c r="P385" s="241">
        <v>4</v>
      </c>
      <c r="Q385" s="238">
        <f t="shared" si="88"/>
        <v>4.5</v>
      </c>
      <c r="R385" s="237">
        <v>5</v>
      </c>
      <c r="S385" s="237">
        <v>5</v>
      </c>
      <c r="T385" s="237">
        <v>4</v>
      </c>
      <c r="U385" s="237">
        <v>4</v>
      </c>
      <c r="V385" s="238">
        <f t="shared" si="90"/>
        <v>4.5</v>
      </c>
      <c r="W385" s="237">
        <v>5</v>
      </c>
      <c r="X385" s="237">
        <v>5</v>
      </c>
      <c r="Y385" s="237">
        <v>5</v>
      </c>
      <c r="Z385" s="237">
        <v>5</v>
      </c>
      <c r="AA385" s="238">
        <f t="shared" si="86"/>
        <v>5</v>
      </c>
      <c r="AB385" s="240">
        <v>5</v>
      </c>
      <c r="AC385" s="240">
        <v>5</v>
      </c>
      <c r="AD385" s="240">
        <v>5</v>
      </c>
      <c r="AE385" s="240">
        <v>5</v>
      </c>
      <c r="AF385" s="238">
        <f t="shared" si="78"/>
        <v>5</v>
      </c>
      <c r="AG385" s="238">
        <f>AVERAGE(L385,Q385,V385,AA385,AF385)</f>
        <v>4.6500000000000004</v>
      </c>
      <c r="AH385" s="238">
        <f t="shared" si="79"/>
        <v>13.950000000000001</v>
      </c>
      <c r="AI385" s="237">
        <v>14</v>
      </c>
      <c r="AJ385" s="237">
        <v>5</v>
      </c>
      <c r="AK385" s="237">
        <v>5</v>
      </c>
      <c r="AL385" s="237">
        <v>8</v>
      </c>
      <c r="AM385" s="238">
        <f t="shared" si="80"/>
        <v>28.8</v>
      </c>
      <c r="AN385" s="237">
        <v>16</v>
      </c>
      <c r="AO385" s="237">
        <v>5</v>
      </c>
      <c r="AP385" s="238">
        <f t="shared" si="81"/>
        <v>8.4</v>
      </c>
      <c r="AQ385" s="237">
        <v>6</v>
      </c>
      <c r="AR385" s="237">
        <v>7</v>
      </c>
      <c r="AS385" s="237">
        <v>6</v>
      </c>
      <c r="AT385" s="238">
        <f t="shared" si="82"/>
        <v>3.8000000000000003</v>
      </c>
      <c r="AU385" s="238">
        <f>SUM(AM385,AP385,AT385)</f>
        <v>41</v>
      </c>
      <c r="AV385" s="238">
        <f t="shared" si="92"/>
        <v>79.95</v>
      </c>
    </row>
    <row r="386" spans="1:48" ht="15.75" x14ac:dyDescent="0.25">
      <c r="A386" s="237">
        <v>384</v>
      </c>
      <c r="B386" s="242" t="s">
        <v>2438</v>
      </c>
      <c r="C386" s="237">
        <v>5</v>
      </c>
      <c r="D386" s="237">
        <v>5</v>
      </c>
      <c r="E386" s="237">
        <v>5</v>
      </c>
      <c r="F386" s="237">
        <v>5</v>
      </c>
      <c r="G386" s="238">
        <f t="shared" si="77"/>
        <v>25</v>
      </c>
      <c r="H386" s="241">
        <v>5</v>
      </c>
      <c r="I386" s="241">
        <v>5</v>
      </c>
      <c r="J386" s="241">
        <v>5</v>
      </c>
      <c r="K386" s="241">
        <v>5</v>
      </c>
      <c r="L386" s="238">
        <f t="shared" si="83"/>
        <v>5</v>
      </c>
      <c r="M386" s="241">
        <v>5</v>
      </c>
      <c r="N386" s="241">
        <v>5</v>
      </c>
      <c r="O386" s="241">
        <v>5</v>
      </c>
      <c r="P386" s="241">
        <v>5</v>
      </c>
      <c r="Q386" s="238">
        <f t="shared" si="88"/>
        <v>5</v>
      </c>
      <c r="R386" s="237">
        <v>5</v>
      </c>
      <c r="S386" s="237">
        <v>5</v>
      </c>
      <c r="T386" s="237">
        <v>5</v>
      </c>
      <c r="U386" s="237">
        <v>5</v>
      </c>
      <c r="V386" s="238">
        <f t="shared" si="90"/>
        <v>5</v>
      </c>
      <c r="W386" s="237">
        <v>5</v>
      </c>
      <c r="X386" s="237">
        <v>5</v>
      </c>
      <c r="Y386" s="237">
        <v>5</v>
      </c>
      <c r="Z386" s="237">
        <v>5</v>
      </c>
      <c r="AA386" s="238">
        <f t="shared" si="86"/>
        <v>5</v>
      </c>
      <c r="AB386" s="240">
        <v>5</v>
      </c>
      <c r="AC386" s="240">
        <v>4</v>
      </c>
      <c r="AD386" s="240">
        <v>5</v>
      </c>
      <c r="AE386" s="240">
        <v>5</v>
      </c>
      <c r="AF386" s="238">
        <f t="shared" si="78"/>
        <v>4.75</v>
      </c>
      <c r="AG386" s="238">
        <f>AVERAGE(L386,Q386,V386,AA386,AF386)</f>
        <v>4.95</v>
      </c>
      <c r="AH386" s="238">
        <f t="shared" si="79"/>
        <v>14.850000000000001</v>
      </c>
      <c r="AI386" s="237">
        <v>13</v>
      </c>
      <c r="AJ386" s="237">
        <v>4</v>
      </c>
      <c r="AK386" s="237">
        <v>6</v>
      </c>
      <c r="AL386" s="237">
        <v>10</v>
      </c>
      <c r="AM386" s="238">
        <f t="shared" si="80"/>
        <v>29.7</v>
      </c>
      <c r="AN386" s="237">
        <v>13</v>
      </c>
      <c r="AO386" s="237">
        <v>4</v>
      </c>
      <c r="AP386" s="238">
        <f t="shared" si="81"/>
        <v>6.8000000000000007</v>
      </c>
      <c r="AQ386" s="237">
        <v>6</v>
      </c>
      <c r="AR386" s="237">
        <v>6</v>
      </c>
      <c r="AS386" s="237">
        <v>6</v>
      </c>
      <c r="AT386" s="238">
        <f t="shared" si="82"/>
        <v>3.6</v>
      </c>
      <c r="AU386" s="238">
        <f>SUM(AM386,AP386,AT386)</f>
        <v>40.1</v>
      </c>
      <c r="AV386" s="238">
        <f t="shared" si="92"/>
        <v>79.95</v>
      </c>
    </row>
    <row r="387" spans="1:48" ht="15.75" x14ac:dyDescent="0.25">
      <c r="A387" s="237">
        <v>385</v>
      </c>
      <c r="B387" s="242" t="s">
        <v>2439</v>
      </c>
      <c r="C387" s="237">
        <v>5</v>
      </c>
      <c r="D387" s="237">
        <v>5</v>
      </c>
      <c r="E387" s="237">
        <v>5</v>
      </c>
      <c r="F387" s="237">
        <v>5</v>
      </c>
      <c r="G387" s="238">
        <f t="shared" ref="G387:G446" si="93">AVERAGE(C387:F387)*5</f>
        <v>25</v>
      </c>
      <c r="H387" s="241">
        <v>5</v>
      </c>
      <c r="I387" s="241">
        <v>5</v>
      </c>
      <c r="J387" s="241">
        <v>5</v>
      </c>
      <c r="K387" s="241">
        <v>5</v>
      </c>
      <c r="L387" s="238">
        <f t="shared" si="83"/>
        <v>5</v>
      </c>
      <c r="M387" s="241">
        <v>5</v>
      </c>
      <c r="N387" s="241">
        <v>5</v>
      </c>
      <c r="O387" s="241">
        <v>5</v>
      </c>
      <c r="P387" s="241">
        <v>5</v>
      </c>
      <c r="Q387" s="238">
        <f t="shared" si="88"/>
        <v>5</v>
      </c>
      <c r="R387" s="237">
        <v>5</v>
      </c>
      <c r="S387" s="237">
        <v>5</v>
      </c>
      <c r="T387" s="237">
        <v>5</v>
      </c>
      <c r="U387" s="237">
        <v>5</v>
      </c>
      <c r="V387" s="238">
        <f t="shared" si="90"/>
        <v>5</v>
      </c>
      <c r="W387" s="237">
        <v>5</v>
      </c>
      <c r="X387" s="237">
        <v>5</v>
      </c>
      <c r="Y387" s="237">
        <v>5</v>
      </c>
      <c r="Z387" s="237">
        <v>5</v>
      </c>
      <c r="AA387" s="238">
        <f t="shared" si="86"/>
        <v>5</v>
      </c>
      <c r="AB387" s="240">
        <v>5</v>
      </c>
      <c r="AC387" s="240">
        <v>5</v>
      </c>
      <c r="AD387" s="240">
        <v>5</v>
      </c>
      <c r="AE387" s="240">
        <v>5</v>
      </c>
      <c r="AF387" s="238">
        <f t="shared" ref="AF387:AF446" si="94">AVERAGE(AB387:AE387)</f>
        <v>5</v>
      </c>
      <c r="AG387" s="238">
        <f>AVERAGE(L387,Q387,V387,AA387,AF387)</f>
        <v>5</v>
      </c>
      <c r="AH387" s="238">
        <f t="shared" ref="AH387:AH446" si="95">((L387+Q387+V387+AA387+AF387)/5)*3</f>
        <v>15</v>
      </c>
      <c r="AI387" s="237">
        <v>14</v>
      </c>
      <c r="AJ387" s="237">
        <v>4</v>
      </c>
      <c r="AK387" s="237">
        <v>9</v>
      </c>
      <c r="AL387" s="237">
        <v>8</v>
      </c>
      <c r="AM387" s="238">
        <f t="shared" ref="AM387:AM446" si="96">(AI387+AJ387+AK387+AL387)*0.9</f>
        <v>31.5</v>
      </c>
      <c r="AN387" s="237">
        <v>10</v>
      </c>
      <c r="AO387" s="237">
        <v>4</v>
      </c>
      <c r="AP387" s="238">
        <f t="shared" ref="AP387:AP446" si="97">(AN387+AO387)*0.4</f>
        <v>5.6000000000000005</v>
      </c>
      <c r="AQ387" s="237">
        <v>5</v>
      </c>
      <c r="AR387" s="237">
        <v>5</v>
      </c>
      <c r="AS387" s="237">
        <v>4</v>
      </c>
      <c r="AT387" s="238">
        <f t="shared" ref="AT387:AT446" si="98">(AQ387+AR387+AS387)*0.2</f>
        <v>2.8000000000000003</v>
      </c>
      <c r="AU387" s="238">
        <f>SUM(AM387,AP387,AT387)</f>
        <v>39.9</v>
      </c>
      <c r="AV387" s="238">
        <f t="shared" si="92"/>
        <v>79.900000000000006</v>
      </c>
    </row>
    <row r="388" spans="1:48" ht="15.75" x14ac:dyDescent="0.25">
      <c r="A388" s="237">
        <v>386</v>
      </c>
      <c r="B388" s="242" t="s">
        <v>2440</v>
      </c>
      <c r="C388" s="237">
        <v>5</v>
      </c>
      <c r="D388" s="237">
        <v>5</v>
      </c>
      <c r="E388" s="237">
        <v>5</v>
      </c>
      <c r="F388" s="237">
        <v>4</v>
      </c>
      <c r="G388" s="238">
        <f t="shared" si="93"/>
        <v>23.75</v>
      </c>
      <c r="H388" s="239">
        <v>5</v>
      </c>
      <c r="I388" s="239">
        <v>5</v>
      </c>
      <c r="J388" s="239">
        <v>5</v>
      </c>
      <c r="K388" s="239">
        <v>5</v>
      </c>
      <c r="L388" s="238">
        <f t="shared" si="83"/>
        <v>5</v>
      </c>
      <c r="M388" s="239">
        <v>4</v>
      </c>
      <c r="N388" s="239">
        <v>4</v>
      </c>
      <c r="O388" s="239">
        <v>4</v>
      </c>
      <c r="P388" s="239">
        <v>4</v>
      </c>
      <c r="Q388" s="238">
        <f t="shared" si="88"/>
        <v>4</v>
      </c>
      <c r="R388" s="237">
        <v>5</v>
      </c>
      <c r="S388" s="237">
        <v>5</v>
      </c>
      <c r="T388" s="237">
        <v>5</v>
      </c>
      <c r="U388" s="237">
        <v>5</v>
      </c>
      <c r="V388" s="238">
        <f t="shared" si="90"/>
        <v>5</v>
      </c>
      <c r="W388" s="237">
        <v>4</v>
      </c>
      <c r="X388" s="237">
        <v>4</v>
      </c>
      <c r="Y388" s="237">
        <v>5</v>
      </c>
      <c r="Z388" s="237">
        <v>4</v>
      </c>
      <c r="AA388" s="238">
        <f t="shared" si="86"/>
        <v>4.25</v>
      </c>
      <c r="AB388" s="240">
        <v>5</v>
      </c>
      <c r="AC388" s="240">
        <v>5</v>
      </c>
      <c r="AD388" s="240">
        <v>5</v>
      </c>
      <c r="AE388" s="240">
        <v>5</v>
      </c>
      <c r="AF388" s="238">
        <f t="shared" si="94"/>
        <v>5</v>
      </c>
      <c r="AG388" s="238">
        <f>AVERAGE(V388,AA388,AF388,L388,Q388)</f>
        <v>4.6500000000000004</v>
      </c>
      <c r="AH388" s="238">
        <f t="shared" si="95"/>
        <v>13.950000000000001</v>
      </c>
      <c r="AI388" s="237">
        <v>13</v>
      </c>
      <c r="AJ388" s="237">
        <v>5</v>
      </c>
      <c r="AK388" s="237">
        <v>11</v>
      </c>
      <c r="AL388" s="237">
        <v>7</v>
      </c>
      <c r="AM388" s="238">
        <f t="shared" si="96"/>
        <v>32.4</v>
      </c>
      <c r="AN388" s="237">
        <v>14</v>
      </c>
      <c r="AO388" s="237">
        <v>2</v>
      </c>
      <c r="AP388" s="238">
        <f t="shared" si="97"/>
        <v>6.4</v>
      </c>
      <c r="AQ388" s="237">
        <v>6</v>
      </c>
      <c r="AR388" s="237">
        <v>5</v>
      </c>
      <c r="AS388" s="237">
        <v>5</v>
      </c>
      <c r="AT388" s="238">
        <f t="shared" si="98"/>
        <v>3.2</v>
      </c>
      <c r="AU388" s="238">
        <f>(AM388+AP388+AT388)</f>
        <v>42</v>
      </c>
      <c r="AV388" s="238">
        <f>SUM(G388+AH388+AU388)</f>
        <v>79.7</v>
      </c>
    </row>
    <row r="389" spans="1:48" ht="15.75" x14ac:dyDescent="0.25">
      <c r="A389" s="237">
        <v>387</v>
      </c>
      <c r="B389" s="242" t="s">
        <v>2441</v>
      </c>
      <c r="C389" s="237">
        <v>5</v>
      </c>
      <c r="D389" s="237">
        <v>5</v>
      </c>
      <c r="E389" s="237">
        <v>5</v>
      </c>
      <c r="F389" s="237">
        <v>5</v>
      </c>
      <c r="G389" s="238">
        <f t="shared" si="93"/>
        <v>25</v>
      </c>
      <c r="H389" s="239">
        <v>5</v>
      </c>
      <c r="I389" s="239">
        <v>5</v>
      </c>
      <c r="J389" s="239">
        <v>5</v>
      </c>
      <c r="K389" s="239">
        <v>5</v>
      </c>
      <c r="L389" s="238">
        <f t="shared" si="83"/>
        <v>5</v>
      </c>
      <c r="M389" s="239">
        <v>5</v>
      </c>
      <c r="N389" s="239">
        <v>5</v>
      </c>
      <c r="O389" s="239">
        <v>5</v>
      </c>
      <c r="P389" s="239">
        <v>5</v>
      </c>
      <c r="Q389" s="238">
        <f t="shared" si="88"/>
        <v>5</v>
      </c>
      <c r="R389" s="237">
        <v>5</v>
      </c>
      <c r="S389" s="237">
        <v>5</v>
      </c>
      <c r="T389" s="237">
        <v>5</v>
      </c>
      <c r="U389" s="237">
        <v>5</v>
      </c>
      <c r="V389" s="238">
        <f t="shared" si="90"/>
        <v>5</v>
      </c>
      <c r="W389" s="237">
        <v>5</v>
      </c>
      <c r="X389" s="237">
        <v>5</v>
      </c>
      <c r="Y389" s="237">
        <v>5</v>
      </c>
      <c r="Z389" s="237">
        <v>5</v>
      </c>
      <c r="AA389" s="238">
        <f t="shared" si="86"/>
        <v>5</v>
      </c>
      <c r="AB389" s="240">
        <v>5</v>
      </c>
      <c r="AC389" s="240">
        <v>5</v>
      </c>
      <c r="AD389" s="240">
        <v>5</v>
      </c>
      <c r="AE389" s="240">
        <v>5</v>
      </c>
      <c r="AF389" s="238">
        <f t="shared" si="94"/>
        <v>5</v>
      </c>
      <c r="AG389" s="238">
        <f>AVERAGE(V389,AA389,AF389,L389,Q389)</f>
        <v>5</v>
      </c>
      <c r="AH389" s="238">
        <f t="shared" si="95"/>
        <v>15</v>
      </c>
      <c r="AI389" s="237">
        <v>14</v>
      </c>
      <c r="AJ389" s="237">
        <v>5</v>
      </c>
      <c r="AK389" s="237">
        <v>9</v>
      </c>
      <c r="AL389" s="237">
        <v>5</v>
      </c>
      <c r="AM389" s="238">
        <f t="shared" si="96"/>
        <v>29.7</v>
      </c>
      <c r="AN389" s="237">
        <v>13</v>
      </c>
      <c r="AO389" s="237">
        <v>4</v>
      </c>
      <c r="AP389" s="238">
        <f t="shared" si="97"/>
        <v>6.8000000000000007</v>
      </c>
      <c r="AQ389" s="237">
        <v>6</v>
      </c>
      <c r="AR389" s="237">
        <v>4</v>
      </c>
      <c r="AS389" s="237">
        <v>6</v>
      </c>
      <c r="AT389" s="238">
        <f t="shared" si="98"/>
        <v>3.2</v>
      </c>
      <c r="AU389" s="238">
        <f>(AM389+AP389+AT389)</f>
        <v>39.700000000000003</v>
      </c>
      <c r="AV389" s="238">
        <f>SUM(G389+AH389+AU389)</f>
        <v>79.7</v>
      </c>
    </row>
    <row r="390" spans="1:48" ht="15.75" x14ac:dyDescent="0.25">
      <c r="A390" s="237">
        <v>388</v>
      </c>
      <c r="B390" s="242" t="s">
        <v>2442</v>
      </c>
      <c r="C390" s="237">
        <v>5</v>
      </c>
      <c r="D390" s="237">
        <v>5</v>
      </c>
      <c r="E390" s="237">
        <v>4</v>
      </c>
      <c r="F390" s="237">
        <v>4</v>
      </c>
      <c r="G390" s="238">
        <f t="shared" si="93"/>
        <v>22.5</v>
      </c>
      <c r="H390" s="239">
        <v>5</v>
      </c>
      <c r="I390" s="239">
        <v>4</v>
      </c>
      <c r="J390" s="239">
        <v>5</v>
      </c>
      <c r="K390" s="239">
        <v>4</v>
      </c>
      <c r="L390" s="238">
        <f t="shared" si="83"/>
        <v>4.5</v>
      </c>
      <c r="M390" s="239">
        <v>5</v>
      </c>
      <c r="N390" s="239">
        <v>5</v>
      </c>
      <c r="O390" s="239">
        <v>4</v>
      </c>
      <c r="P390" s="239">
        <v>4</v>
      </c>
      <c r="Q390" s="238">
        <f t="shared" si="88"/>
        <v>4.5</v>
      </c>
      <c r="R390" s="237">
        <v>5</v>
      </c>
      <c r="S390" s="237">
        <v>5</v>
      </c>
      <c r="T390" s="237">
        <v>4</v>
      </c>
      <c r="U390" s="237">
        <v>4</v>
      </c>
      <c r="V390" s="238">
        <f t="shared" si="90"/>
        <v>4.5</v>
      </c>
      <c r="W390" s="237">
        <v>5</v>
      </c>
      <c r="X390" s="237">
        <v>5</v>
      </c>
      <c r="Y390" s="237">
        <v>3</v>
      </c>
      <c r="Z390" s="237">
        <v>4</v>
      </c>
      <c r="AA390" s="238">
        <f t="shared" si="86"/>
        <v>4.25</v>
      </c>
      <c r="AB390" s="240">
        <v>5</v>
      </c>
      <c r="AC390" s="240">
        <v>5</v>
      </c>
      <c r="AD390" s="240">
        <v>5</v>
      </c>
      <c r="AE390" s="240">
        <v>2</v>
      </c>
      <c r="AF390" s="238">
        <f t="shared" si="94"/>
        <v>4.25</v>
      </c>
      <c r="AG390" s="238">
        <f>AVERAGE(V390,AA390,AF390,L390,Q390)</f>
        <v>4.4000000000000004</v>
      </c>
      <c r="AH390" s="238">
        <f t="shared" si="95"/>
        <v>13.200000000000001</v>
      </c>
      <c r="AI390" s="237">
        <v>15</v>
      </c>
      <c r="AJ390" s="237">
        <v>5</v>
      </c>
      <c r="AK390" s="237">
        <v>10</v>
      </c>
      <c r="AL390" s="237">
        <v>9</v>
      </c>
      <c r="AM390" s="238">
        <f t="shared" si="96"/>
        <v>35.1</v>
      </c>
      <c r="AN390" s="237">
        <v>10</v>
      </c>
      <c r="AO390" s="237">
        <v>3</v>
      </c>
      <c r="AP390" s="238">
        <f t="shared" si="97"/>
        <v>5.2</v>
      </c>
      <c r="AQ390" s="237">
        <v>7</v>
      </c>
      <c r="AR390" s="237">
        <v>5</v>
      </c>
      <c r="AS390" s="237">
        <v>5</v>
      </c>
      <c r="AT390" s="238">
        <f t="shared" si="98"/>
        <v>3.4000000000000004</v>
      </c>
      <c r="AU390" s="238">
        <f>(AM390+AP390+AT390)</f>
        <v>43.7</v>
      </c>
      <c r="AV390" s="238">
        <f>SUM(G390+AH390+AU390)</f>
        <v>79.400000000000006</v>
      </c>
    </row>
    <row r="391" spans="1:48" ht="15.75" x14ac:dyDescent="0.25">
      <c r="A391" s="237">
        <v>389</v>
      </c>
      <c r="B391" s="242" t="s">
        <v>2443</v>
      </c>
      <c r="C391" s="237">
        <v>5</v>
      </c>
      <c r="D391" s="237">
        <v>5</v>
      </c>
      <c r="E391" s="237">
        <v>4</v>
      </c>
      <c r="F391" s="237">
        <v>5</v>
      </c>
      <c r="G391" s="238">
        <f t="shared" si="93"/>
        <v>23.75</v>
      </c>
      <c r="H391" s="239">
        <v>3</v>
      </c>
      <c r="I391" s="239">
        <v>4</v>
      </c>
      <c r="J391" s="239">
        <v>4</v>
      </c>
      <c r="K391" s="239">
        <v>4</v>
      </c>
      <c r="L391" s="238">
        <f t="shared" si="83"/>
        <v>3.75</v>
      </c>
      <c r="M391" s="239">
        <v>5</v>
      </c>
      <c r="N391" s="239">
        <v>5</v>
      </c>
      <c r="O391" s="239">
        <v>4</v>
      </c>
      <c r="P391" s="239">
        <v>5</v>
      </c>
      <c r="Q391" s="238">
        <f t="shared" si="88"/>
        <v>4.75</v>
      </c>
      <c r="R391" s="237">
        <v>5</v>
      </c>
      <c r="S391" s="237">
        <v>5</v>
      </c>
      <c r="T391" s="237">
        <v>4</v>
      </c>
      <c r="U391" s="237">
        <v>5</v>
      </c>
      <c r="V391" s="238">
        <f t="shared" si="90"/>
        <v>4.75</v>
      </c>
      <c r="W391" s="237">
        <v>4</v>
      </c>
      <c r="X391" s="237">
        <v>5</v>
      </c>
      <c r="Y391" s="237">
        <v>4</v>
      </c>
      <c r="Z391" s="237">
        <v>5</v>
      </c>
      <c r="AA391" s="238">
        <f t="shared" si="86"/>
        <v>4.5</v>
      </c>
      <c r="AB391" s="240">
        <v>4</v>
      </c>
      <c r="AC391" s="240">
        <v>4</v>
      </c>
      <c r="AD391" s="240">
        <v>3</v>
      </c>
      <c r="AE391" s="240">
        <v>4</v>
      </c>
      <c r="AF391" s="238">
        <f t="shared" si="94"/>
        <v>3.75</v>
      </c>
      <c r="AG391" s="238">
        <f>AVERAGE(V391,AA391,AF391,L391,Q391)</f>
        <v>4.3</v>
      </c>
      <c r="AH391" s="238">
        <f t="shared" si="95"/>
        <v>12.899999999999999</v>
      </c>
      <c r="AI391" s="237">
        <v>14</v>
      </c>
      <c r="AJ391" s="237">
        <v>5</v>
      </c>
      <c r="AK391" s="237">
        <v>8</v>
      </c>
      <c r="AL391" s="237">
        <v>8</v>
      </c>
      <c r="AM391" s="238">
        <f t="shared" si="96"/>
        <v>31.5</v>
      </c>
      <c r="AN391" s="237">
        <v>18</v>
      </c>
      <c r="AO391" s="237">
        <v>3</v>
      </c>
      <c r="AP391" s="238">
        <f t="shared" si="97"/>
        <v>8.4</v>
      </c>
      <c r="AQ391" s="237">
        <v>5</v>
      </c>
      <c r="AR391" s="237">
        <v>6</v>
      </c>
      <c r="AS391" s="237">
        <v>3</v>
      </c>
      <c r="AT391" s="238">
        <f t="shared" si="98"/>
        <v>2.8000000000000003</v>
      </c>
      <c r="AU391" s="238">
        <f>(AM391+AP391+AT391)</f>
        <v>42.699999999999996</v>
      </c>
      <c r="AV391" s="238">
        <f>SUM(G391+AH391+AU391)</f>
        <v>79.349999999999994</v>
      </c>
    </row>
    <row r="392" spans="1:48" ht="15.75" x14ac:dyDescent="0.25">
      <c r="A392" s="237">
        <v>390</v>
      </c>
      <c r="B392" s="242" t="s">
        <v>2444</v>
      </c>
      <c r="C392" s="237">
        <v>5</v>
      </c>
      <c r="D392" s="237">
        <v>5</v>
      </c>
      <c r="E392" s="237">
        <v>3</v>
      </c>
      <c r="F392" s="237">
        <v>3</v>
      </c>
      <c r="G392" s="238">
        <f t="shared" si="93"/>
        <v>20</v>
      </c>
      <c r="H392" s="241">
        <v>4</v>
      </c>
      <c r="I392" s="241">
        <v>5</v>
      </c>
      <c r="J392" s="241">
        <v>4</v>
      </c>
      <c r="K392" s="241">
        <v>3</v>
      </c>
      <c r="L392" s="238">
        <f t="shared" si="83"/>
        <v>4</v>
      </c>
      <c r="M392" s="241">
        <v>5</v>
      </c>
      <c r="N392" s="241">
        <v>4</v>
      </c>
      <c r="O392" s="241">
        <v>4</v>
      </c>
      <c r="P392" s="241">
        <v>4</v>
      </c>
      <c r="Q392" s="238">
        <f t="shared" si="88"/>
        <v>4.25</v>
      </c>
      <c r="R392" s="237">
        <v>5</v>
      </c>
      <c r="S392" s="237">
        <v>5</v>
      </c>
      <c r="T392" s="237">
        <v>4</v>
      </c>
      <c r="U392" s="237">
        <v>2</v>
      </c>
      <c r="V392" s="238">
        <f t="shared" si="90"/>
        <v>4</v>
      </c>
      <c r="W392" s="237">
        <v>5</v>
      </c>
      <c r="X392" s="237">
        <v>5</v>
      </c>
      <c r="Y392" s="237">
        <v>2</v>
      </c>
      <c r="Z392" s="237">
        <v>4</v>
      </c>
      <c r="AA392" s="238">
        <f t="shared" si="86"/>
        <v>4</v>
      </c>
      <c r="AB392" s="240">
        <v>5</v>
      </c>
      <c r="AC392" s="240">
        <v>5</v>
      </c>
      <c r="AD392" s="240">
        <v>2</v>
      </c>
      <c r="AE392" s="240">
        <v>4</v>
      </c>
      <c r="AF392" s="238">
        <f t="shared" si="94"/>
        <v>4</v>
      </c>
      <c r="AG392" s="238">
        <f>AVERAGE(L392,Q392,V392,AA392,AF392)</f>
        <v>4.05</v>
      </c>
      <c r="AH392" s="238">
        <f t="shared" si="95"/>
        <v>12.149999999999999</v>
      </c>
      <c r="AI392" s="237">
        <v>18</v>
      </c>
      <c r="AJ392" s="237">
        <v>5</v>
      </c>
      <c r="AK392" s="237">
        <v>8</v>
      </c>
      <c r="AL392" s="237">
        <v>8</v>
      </c>
      <c r="AM392" s="238">
        <f t="shared" si="96"/>
        <v>35.1</v>
      </c>
      <c r="AN392" s="237">
        <v>17</v>
      </c>
      <c r="AO392" s="237">
        <v>4</v>
      </c>
      <c r="AP392" s="238">
        <f t="shared" si="97"/>
        <v>8.4</v>
      </c>
      <c r="AQ392" s="237">
        <v>7</v>
      </c>
      <c r="AR392" s="237">
        <v>7</v>
      </c>
      <c r="AS392" s="237">
        <v>4</v>
      </c>
      <c r="AT392" s="238">
        <f t="shared" si="98"/>
        <v>3.6</v>
      </c>
      <c r="AU392" s="238">
        <f>SUM(AM392,AP392,AT392)</f>
        <v>47.1</v>
      </c>
      <c r="AV392" s="238">
        <f>(G392+AH392+AU392)</f>
        <v>79.25</v>
      </c>
    </row>
    <row r="393" spans="1:48" ht="15.75" x14ac:dyDescent="0.25">
      <c r="A393" s="237">
        <v>391</v>
      </c>
      <c r="B393" s="242" t="s">
        <v>2445</v>
      </c>
      <c r="C393" s="237">
        <v>4</v>
      </c>
      <c r="D393" s="237">
        <v>4</v>
      </c>
      <c r="E393" s="237">
        <v>4</v>
      </c>
      <c r="F393" s="237">
        <v>5</v>
      </c>
      <c r="G393" s="238">
        <f t="shared" si="93"/>
        <v>21.25</v>
      </c>
      <c r="H393" s="241">
        <v>5</v>
      </c>
      <c r="I393" s="241">
        <v>4</v>
      </c>
      <c r="J393" s="241">
        <v>5</v>
      </c>
      <c r="K393" s="241">
        <v>5</v>
      </c>
      <c r="L393" s="238">
        <f t="shared" si="83"/>
        <v>4.75</v>
      </c>
      <c r="M393" s="241">
        <v>5</v>
      </c>
      <c r="N393" s="241">
        <v>4</v>
      </c>
      <c r="O393" s="241">
        <v>5</v>
      </c>
      <c r="P393" s="241">
        <v>5</v>
      </c>
      <c r="Q393" s="238">
        <f t="shared" si="88"/>
        <v>4.75</v>
      </c>
      <c r="R393" s="237">
        <v>3</v>
      </c>
      <c r="S393" s="237">
        <v>3</v>
      </c>
      <c r="T393" s="237">
        <v>4</v>
      </c>
      <c r="U393" s="237">
        <v>5</v>
      </c>
      <c r="V393" s="238">
        <f t="shared" si="90"/>
        <v>3.75</v>
      </c>
      <c r="W393" s="237">
        <v>5</v>
      </c>
      <c r="X393" s="237">
        <v>5</v>
      </c>
      <c r="Y393" s="237">
        <v>3</v>
      </c>
      <c r="Z393" s="237">
        <v>3</v>
      </c>
      <c r="AA393" s="238">
        <f t="shared" si="86"/>
        <v>4</v>
      </c>
      <c r="AB393" s="240">
        <v>4</v>
      </c>
      <c r="AC393" s="240">
        <v>4</v>
      </c>
      <c r="AD393" s="240">
        <v>5</v>
      </c>
      <c r="AE393" s="240">
        <v>5</v>
      </c>
      <c r="AF393" s="238">
        <f t="shared" si="94"/>
        <v>4.5</v>
      </c>
      <c r="AG393" s="238">
        <f>AVERAGE(V393,AA393,AF393,L393,Q393)</f>
        <v>4.3499999999999996</v>
      </c>
      <c r="AH393" s="238">
        <f t="shared" si="95"/>
        <v>13.049999999999999</v>
      </c>
      <c r="AI393" s="237">
        <v>18</v>
      </c>
      <c r="AJ393" s="237">
        <v>5</v>
      </c>
      <c r="AK393" s="237">
        <v>8</v>
      </c>
      <c r="AL393" s="237">
        <v>10</v>
      </c>
      <c r="AM393" s="238">
        <f t="shared" si="96"/>
        <v>36.9</v>
      </c>
      <c r="AN393" s="237">
        <v>12</v>
      </c>
      <c r="AO393" s="237">
        <v>1</v>
      </c>
      <c r="AP393" s="238">
        <f t="shared" si="97"/>
        <v>5.2</v>
      </c>
      <c r="AQ393" s="237">
        <v>5</v>
      </c>
      <c r="AR393" s="237">
        <v>4</v>
      </c>
      <c r="AS393" s="237">
        <v>5</v>
      </c>
      <c r="AT393" s="238">
        <f t="shared" si="98"/>
        <v>2.8000000000000003</v>
      </c>
      <c r="AU393" s="238">
        <f>SUM(AM393,AP393,AT393)</f>
        <v>44.9</v>
      </c>
      <c r="AV393" s="238">
        <f>(G393+AH393+AU393)</f>
        <v>79.199999999999989</v>
      </c>
    </row>
    <row r="394" spans="1:48" ht="15.75" x14ac:dyDescent="0.25">
      <c r="A394" s="237">
        <v>392</v>
      </c>
      <c r="B394" s="242" t="s">
        <v>2446</v>
      </c>
      <c r="C394" s="237">
        <v>5</v>
      </c>
      <c r="D394" s="237">
        <v>5</v>
      </c>
      <c r="E394" s="237">
        <v>5</v>
      </c>
      <c r="F394" s="237">
        <v>5</v>
      </c>
      <c r="G394" s="238">
        <f t="shared" si="93"/>
        <v>25</v>
      </c>
      <c r="H394" s="241">
        <v>5</v>
      </c>
      <c r="I394" s="241">
        <v>5</v>
      </c>
      <c r="J394" s="241">
        <v>5</v>
      </c>
      <c r="K394" s="241">
        <v>5</v>
      </c>
      <c r="L394" s="238">
        <f t="shared" ref="L394:L446" si="99">AVERAGE(H394:K394)</f>
        <v>5</v>
      </c>
      <c r="M394" s="241">
        <v>5</v>
      </c>
      <c r="N394" s="241">
        <v>5</v>
      </c>
      <c r="O394" s="241">
        <v>5</v>
      </c>
      <c r="P394" s="241">
        <v>5</v>
      </c>
      <c r="Q394" s="238">
        <f t="shared" si="88"/>
        <v>5</v>
      </c>
      <c r="R394" s="237">
        <v>5</v>
      </c>
      <c r="S394" s="237">
        <v>4</v>
      </c>
      <c r="T394" s="237">
        <v>5</v>
      </c>
      <c r="U394" s="237">
        <v>5</v>
      </c>
      <c r="V394" s="238">
        <f t="shared" si="90"/>
        <v>4.75</v>
      </c>
      <c r="W394" s="237">
        <v>5</v>
      </c>
      <c r="X394" s="237">
        <v>5</v>
      </c>
      <c r="Y394" s="237">
        <v>5</v>
      </c>
      <c r="Z394" s="237">
        <v>5</v>
      </c>
      <c r="AA394" s="238">
        <f t="shared" si="86"/>
        <v>5</v>
      </c>
      <c r="AB394" s="240">
        <v>5</v>
      </c>
      <c r="AC394" s="240">
        <v>5</v>
      </c>
      <c r="AD394" s="240">
        <v>5</v>
      </c>
      <c r="AE394" s="240">
        <v>5</v>
      </c>
      <c r="AF394" s="238">
        <f t="shared" si="94"/>
        <v>5</v>
      </c>
      <c r="AG394" s="238">
        <f>AVERAGE(L394,Q394,V394,AA394,AF394)</f>
        <v>4.95</v>
      </c>
      <c r="AH394" s="238">
        <f t="shared" si="95"/>
        <v>14.850000000000001</v>
      </c>
      <c r="AI394" s="237">
        <v>15</v>
      </c>
      <c r="AJ394" s="237">
        <v>4</v>
      </c>
      <c r="AK394" s="237">
        <v>6</v>
      </c>
      <c r="AL394" s="237">
        <v>7</v>
      </c>
      <c r="AM394" s="238">
        <f t="shared" si="96"/>
        <v>28.8</v>
      </c>
      <c r="AN394" s="237">
        <v>12</v>
      </c>
      <c r="AO394" s="237">
        <v>4</v>
      </c>
      <c r="AP394" s="238">
        <f t="shared" si="97"/>
        <v>6.4</v>
      </c>
      <c r="AQ394" s="237">
        <v>6</v>
      </c>
      <c r="AR394" s="237">
        <v>7</v>
      </c>
      <c r="AS394" s="237">
        <v>7</v>
      </c>
      <c r="AT394" s="238">
        <f t="shared" si="98"/>
        <v>4</v>
      </c>
      <c r="AU394" s="238">
        <f>SUM(AM394,AP394,AT394)</f>
        <v>39.200000000000003</v>
      </c>
      <c r="AV394" s="238">
        <f>(G394+AH394+AU394)</f>
        <v>79.050000000000011</v>
      </c>
    </row>
    <row r="395" spans="1:48" ht="15.75" x14ac:dyDescent="0.25">
      <c r="A395" s="237">
        <v>393</v>
      </c>
      <c r="B395" s="242" t="s">
        <v>2447</v>
      </c>
      <c r="C395" s="237">
        <v>5</v>
      </c>
      <c r="D395" s="237">
        <v>4</v>
      </c>
      <c r="E395" s="237">
        <v>5</v>
      </c>
      <c r="F395" s="237">
        <v>5</v>
      </c>
      <c r="G395" s="238">
        <f t="shared" si="93"/>
        <v>23.75</v>
      </c>
      <c r="H395" s="241">
        <v>5</v>
      </c>
      <c r="I395" s="241">
        <v>5</v>
      </c>
      <c r="J395" s="241">
        <v>5</v>
      </c>
      <c r="K395" s="241">
        <v>5</v>
      </c>
      <c r="L395" s="238">
        <f t="shared" si="99"/>
        <v>5</v>
      </c>
      <c r="M395" s="241">
        <v>5</v>
      </c>
      <c r="N395" s="241">
        <v>5</v>
      </c>
      <c r="O395" s="241">
        <v>5</v>
      </c>
      <c r="P395" s="241">
        <v>5</v>
      </c>
      <c r="Q395" s="238">
        <f t="shared" si="88"/>
        <v>5</v>
      </c>
      <c r="R395" s="237">
        <v>5</v>
      </c>
      <c r="S395" s="237">
        <v>5</v>
      </c>
      <c r="T395" s="237">
        <v>5</v>
      </c>
      <c r="U395" s="237">
        <v>5</v>
      </c>
      <c r="V395" s="238">
        <f t="shared" si="90"/>
        <v>5</v>
      </c>
      <c r="W395" s="237">
        <v>5</v>
      </c>
      <c r="X395" s="237">
        <v>4</v>
      </c>
      <c r="Y395" s="237">
        <v>5</v>
      </c>
      <c r="Z395" s="237">
        <v>5</v>
      </c>
      <c r="AA395" s="238">
        <f t="shared" si="86"/>
        <v>4.75</v>
      </c>
      <c r="AB395" s="240">
        <v>5</v>
      </c>
      <c r="AC395" s="240">
        <v>5</v>
      </c>
      <c r="AD395" s="240">
        <v>5</v>
      </c>
      <c r="AE395" s="240">
        <v>5</v>
      </c>
      <c r="AF395" s="238">
        <f t="shared" si="94"/>
        <v>5</v>
      </c>
      <c r="AG395" s="238">
        <f>AVERAGE(L395,Q395,V395,AA395,AF395)</f>
        <v>4.95</v>
      </c>
      <c r="AH395" s="238">
        <f t="shared" si="95"/>
        <v>14.850000000000001</v>
      </c>
      <c r="AI395" s="237">
        <v>13</v>
      </c>
      <c r="AJ395" s="237">
        <v>2</v>
      </c>
      <c r="AK395" s="237">
        <v>7</v>
      </c>
      <c r="AL395" s="237">
        <v>10</v>
      </c>
      <c r="AM395" s="238">
        <f t="shared" si="96"/>
        <v>28.8</v>
      </c>
      <c r="AN395" s="237">
        <v>19</v>
      </c>
      <c r="AO395" s="237">
        <v>2</v>
      </c>
      <c r="AP395" s="238">
        <f t="shared" si="97"/>
        <v>8.4</v>
      </c>
      <c r="AQ395" s="237">
        <v>5</v>
      </c>
      <c r="AR395" s="237">
        <v>6</v>
      </c>
      <c r="AS395" s="237">
        <v>4</v>
      </c>
      <c r="AT395" s="238">
        <f t="shared" si="98"/>
        <v>3</v>
      </c>
      <c r="AU395" s="238">
        <f>SUM(AM395,AP395,AT395)</f>
        <v>40.200000000000003</v>
      </c>
      <c r="AV395" s="238">
        <f>(G395+AH395+AU395)</f>
        <v>78.800000000000011</v>
      </c>
    </row>
    <row r="396" spans="1:48" ht="15.75" x14ac:dyDescent="0.25">
      <c r="A396" s="237">
        <v>394</v>
      </c>
      <c r="B396" s="242" t="s">
        <v>2448</v>
      </c>
      <c r="C396" s="237">
        <v>4</v>
      </c>
      <c r="D396" s="237">
        <v>4</v>
      </c>
      <c r="E396" s="237">
        <v>4</v>
      </c>
      <c r="F396" s="237">
        <v>5</v>
      </c>
      <c r="G396" s="238">
        <f t="shared" si="93"/>
        <v>21.25</v>
      </c>
      <c r="H396" s="239">
        <v>4</v>
      </c>
      <c r="I396" s="239">
        <v>4</v>
      </c>
      <c r="J396" s="239">
        <v>5</v>
      </c>
      <c r="K396" s="239">
        <v>5</v>
      </c>
      <c r="L396" s="238">
        <f t="shared" si="99"/>
        <v>4.5</v>
      </c>
      <c r="M396" s="239">
        <v>4</v>
      </c>
      <c r="N396" s="239">
        <v>4</v>
      </c>
      <c r="O396" s="239">
        <v>5</v>
      </c>
      <c r="P396" s="239">
        <v>4</v>
      </c>
      <c r="Q396" s="238">
        <f t="shared" si="88"/>
        <v>4.25</v>
      </c>
      <c r="R396" s="237">
        <v>4</v>
      </c>
      <c r="S396" s="237">
        <v>4</v>
      </c>
      <c r="T396" s="237">
        <v>4</v>
      </c>
      <c r="U396" s="237">
        <v>4</v>
      </c>
      <c r="V396" s="238">
        <f t="shared" si="90"/>
        <v>4</v>
      </c>
      <c r="W396" s="237">
        <v>3</v>
      </c>
      <c r="X396" s="237">
        <v>4</v>
      </c>
      <c r="Y396" s="237">
        <v>4</v>
      </c>
      <c r="Z396" s="237">
        <v>4</v>
      </c>
      <c r="AA396" s="238">
        <f t="shared" si="86"/>
        <v>3.75</v>
      </c>
      <c r="AB396" s="240">
        <v>4</v>
      </c>
      <c r="AC396" s="240">
        <v>5</v>
      </c>
      <c r="AD396" s="240">
        <v>4</v>
      </c>
      <c r="AE396" s="240">
        <v>4</v>
      </c>
      <c r="AF396" s="238">
        <f t="shared" si="94"/>
        <v>4.25</v>
      </c>
      <c r="AG396" s="238">
        <f>AVERAGE(V396,AA396,AF396,L396,Q396)</f>
        <v>4.1500000000000004</v>
      </c>
      <c r="AH396" s="238">
        <f t="shared" si="95"/>
        <v>12.450000000000001</v>
      </c>
      <c r="AI396" s="237">
        <v>14</v>
      </c>
      <c r="AJ396" s="237">
        <v>5</v>
      </c>
      <c r="AK396" s="237">
        <v>11</v>
      </c>
      <c r="AL396" s="237">
        <v>9</v>
      </c>
      <c r="AM396" s="238">
        <f t="shared" si="96"/>
        <v>35.1</v>
      </c>
      <c r="AN396" s="237">
        <v>15</v>
      </c>
      <c r="AO396" s="237">
        <v>4</v>
      </c>
      <c r="AP396" s="238">
        <f t="shared" si="97"/>
        <v>7.6000000000000005</v>
      </c>
      <c r="AQ396" s="237">
        <v>3</v>
      </c>
      <c r="AR396" s="237">
        <v>5</v>
      </c>
      <c r="AS396" s="237">
        <v>4</v>
      </c>
      <c r="AT396" s="238">
        <f t="shared" si="98"/>
        <v>2.4000000000000004</v>
      </c>
      <c r="AU396" s="238">
        <f>(AM396+AP396+AT396)</f>
        <v>45.1</v>
      </c>
      <c r="AV396" s="238">
        <f>SUM(G396+AH396+AU396)</f>
        <v>78.800000000000011</v>
      </c>
    </row>
    <row r="397" spans="1:48" ht="15.75" x14ac:dyDescent="0.25">
      <c r="A397" s="237">
        <v>395</v>
      </c>
      <c r="B397" s="242" t="s">
        <v>2449</v>
      </c>
      <c r="C397" s="237">
        <v>5</v>
      </c>
      <c r="D397" s="237">
        <v>5</v>
      </c>
      <c r="E397" s="237">
        <v>5</v>
      </c>
      <c r="F397" s="237">
        <v>5</v>
      </c>
      <c r="G397" s="238">
        <f t="shared" si="93"/>
        <v>25</v>
      </c>
      <c r="H397" s="241">
        <v>5</v>
      </c>
      <c r="I397" s="241">
        <v>5</v>
      </c>
      <c r="J397" s="241">
        <v>5</v>
      </c>
      <c r="K397" s="241">
        <v>5</v>
      </c>
      <c r="L397" s="238">
        <f t="shared" si="99"/>
        <v>5</v>
      </c>
      <c r="M397" s="241">
        <v>5</v>
      </c>
      <c r="N397" s="241">
        <v>5</v>
      </c>
      <c r="O397" s="241">
        <v>5</v>
      </c>
      <c r="P397" s="241">
        <v>5</v>
      </c>
      <c r="Q397" s="238">
        <f t="shared" si="88"/>
        <v>5</v>
      </c>
      <c r="R397" s="237">
        <v>4</v>
      </c>
      <c r="S397" s="237">
        <v>5</v>
      </c>
      <c r="T397" s="237">
        <v>5</v>
      </c>
      <c r="U397" s="237">
        <v>5</v>
      </c>
      <c r="V397" s="238">
        <f t="shared" si="90"/>
        <v>4.75</v>
      </c>
      <c r="W397" s="237">
        <v>5</v>
      </c>
      <c r="X397" s="237">
        <v>5</v>
      </c>
      <c r="Y397" s="237">
        <v>5</v>
      </c>
      <c r="Z397" s="237">
        <v>5</v>
      </c>
      <c r="AA397" s="238">
        <f t="shared" si="86"/>
        <v>5</v>
      </c>
      <c r="AB397" s="240">
        <v>4</v>
      </c>
      <c r="AC397" s="240">
        <v>5</v>
      </c>
      <c r="AD397" s="240">
        <v>5</v>
      </c>
      <c r="AE397" s="240">
        <v>5</v>
      </c>
      <c r="AF397" s="238">
        <f t="shared" si="94"/>
        <v>4.75</v>
      </c>
      <c r="AG397" s="238">
        <f>AVERAGE(L397,Q397,V397,AA397,AF397)</f>
        <v>4.9000000000000004</v>
      </c>
      <c r="AH397" s="238">
        <f t="shared" si="95"/>
        <v>14.700000000000001</v>
      </c>
      <c r="AI397" s="237">
        <v>13</v>
      </c>
      <c r="AJ397" s="237">
        <v>5</v>
      </c>
      <c r="AK397" s="237">
        <v>5</v>
      </c>
      <c r="AL397" s="237">
        <v>9</v>
      </c>
      <c r="AM397" s="238">
        <f t="shared" si="96"/>
        <v>28.8</v>
      </c>
      <c r="AN397" s="237">
        <v>14</v>
      </c>
      <c r="AO397" s="237">
        <v>4</v>
      </c>
      <c r="AP397" s="238">
        <f t="shared" si="97"/>
        <v>7.2</v>
      </c>
      <c r="AQ397" s="237">
        <v>6</v>
      </c>
      <c r="AR397" s="237">
        <v>4</v>
      </c>
      <c r="AS397" s="237">
        <v>5</v>
      </c>
      <c r="AT397" s="238">
        <f t="shared" si="98"/>
        <v>3</v>
      </c>
      <c r="AU397" s="238">
        <f t="shared" ref="AU397:AU403" si="100">SUM(AM397,AP397,AT397)</f>
        <v>39</v>
      </c>
      <c r="AV397" s="238">
        <f t="shared" ref="AV397:AV403" si="101">(G397+AH397+AU397)</f>
        <v>78.7</v>
      </c>
    </row>
    <row r="398" spans="1:48" ht="15.75" x14ac:dyDescent="0.25">
      <c r="A398" s="237">
        <v>396</v>
      </c>
      <c r="B398" s="242" t="s">
        <v>2450</v>
      </c>
      <c r="C398" s="237">
        <v>5</v>
      </c>
      <c r="D398" s="237">
        <v>5</v>
      </c>
      <c r="E398" s="237">
        <v>5</v>
      </c>
      <c r="F398" s="237">
        <v>5</v>
      </c>
      <c r="G398" s="238">
        <f t="shared" si="93"/>
        <v>25</v>
      </c>
      <c r="H398" s="241">
        <v>4</v>
      </c>
      <c r="I398" s="241">
        <v>5</v>
      </c>
      <c r="J398" s="241">
        <v>5</v>
      </c>
      <c r="K398" s="241">
        <v>5</v>
      </c>
      <c r="L398" s="238">
        <f t="shared" si="99"/>
        <v>4.75</v>
      </c>
      <c r="M398" s="241">
        <v>5</v>
      </c>
      <c r="N398" s="241">
        <v>5</v>
      </c>
      <c r="O398" s="241">
        <v>5</v>
      </c>
      <c r="P398" s="241">
        <v>5</v>
      </c>
      <c r="Q398" s="238">
        <f t="shared" si="88"/>
        <v>5</v>
      </c>
      <c r="R398" s="237">
        <v>5</v>
      </c>
      <c r="S398" s="237">
        <v>5</v>
      </c>
      <c r="T398" s="237">
        <v>5</v>
      </c>
      <c r="U398" s="237">
        <v>5</v>
      </c>
      <c r="V398" s="238">
        <f t="shared" si="90"/>
        <v>5</v>
      </c>
      <c r="W398" s="237">
        <v>5</v>
      </c>
      <c r="X398" s="237">
        <v>5</v>
      </c>
      <c r="Y398" s="237">
        <v>5</v>
      </c>
      <c r="Z398" s="237">
        <v>5</v>
      </c>
      <c r="AA398" s="238">
        <f t="shared" si="86"/>
        <v>5</v>
      </c>
      <c r="AB398" s="240">
        <v>5</v>
      </c>
      <c r="AC398" s="240">
        <v>5</v>
      </c>
      <c r="AD398" s="240">
        <v>5</v>
      </c>
      <c r="AE398" s="240">
        <v>5</v>
      </c>
      <c r="AF398" s="238">
        <f t="shared" si="94"/>
        <v>5</v>
      </c>
      <c r="AG398" s="238">
        <f>AVERAGE(L398,Q398,V398,AA398,AF398)</f>
        <v>4.95</v>
      </c>
      <c r="AH398" s="238">
        <f t="shared" si="95"/>
        <v>14.850000000000001</v>
      </c>
      <c r="AI398" s="237">
        <v>15</v>
      </c>
      <c r="AJ398" s="237">
        <v>5</v>
      </c>
      <c r="AK398" s="237">
        <v>6</v>
      </c>
      <c r="AL398" s="237">
        <v>8</v>
      </c>
      <c r="AM398" s="238">
        <f t="shared" si="96"/>
        <v>30.6</v>
      </c>
      <c r="AN398" s="237">
        <v>10</v>
      </c>
      <c r="AO398" s="237">
        <v>3</v>
      </c>
      <c r="AP398" s="238">
        <f t="shared" si="97"/>
        <v>5.2</v>
      </c>
      <c r="AQ398" s="237">
        <v>7</v>
      </c>
      <c r="AR398" s="237">
        <v>4</v>
      </c>
      <c r="AS398" s="237">
        <v>4</v>
      </c>
      <c r="AT398" s="238">
        <f t="shared" si="98"/>
        <v>3</v>
      </c>
      <c r="AU398" s="238">
        <f t="shared" si="100"/>
        <v>38.800000000000004</v>
      </c>
      <c r="AV398" s="238">
        <f t="shared" si="101"/>
        <v>78.650000000000006</v>
      </c>
    </row>
    <row r="399" spans="1:48" ht="15.75" x14ac:dyDescent="0.25">
      <c r="A399" s="237">
        <v>397</v>
      </c>
      <c r="B399" s="242" t="s">
        <v>2451</v>
      </c>
      <c r="C399" s="237">
        <v>4</v>
      </c>
      <c r="D399" s="237">
        <v>4</v>
      </c>
      <c r="E399" s="237">
        <v>5</v>
      </c>
      <c r="F399" s="237">
        <v>5</v>
      </c>
      <c r="G399" s="238">
        <f t="shared" si="93"/>
        <v>22.5</v>
      </c>
      <c r="H399" s="241">
        <v>4</v>
      </c>
      <c r="I399" s="241">
        <v>3</v>
      </c>
      <c r="J399" s="241">
        <v>5</v>
      </c>
      <c r="K399" s="241">
        <v>5</v>
      </c>
      <c r="L399" s="238">
        <f t="shared" si="99"/>
        <v>4.25</v>
      </c>
      <c r="M399" s="241">
        <v>5</v>
      </c>
      <c r="N399" s="241">
        <v>5</v>
      </c>
      <c r="O399" s="241">
        <v>5</v>
      </c>
      <c r="P399" s="241">
        <v>5</v>
      </c>
      <c r="Q399" s="238">
        <f t="shared" si="88"/>
        <v>5</v>
      </c>
      <c r="R399" s="237">
        <v>5</v>
      </c>
      <c r="S399" s="237">
        <v>5</v>
      </c>
      <c r="T399" s="237">
        <v>5</v>
      </c>
      <c r="U399" s="237">
        <v>5</v>
      </c>
      <c r="V399" s="238">
        <f t="shared" si="90"/>
        <v>5</v>
      </c>
      <c r="W399" s="237">
        <v>5</v>
      </c>
      <c r="X399" s="237">
        <v>5</v>
      </c>
      <c r="Y399" s="237">
        <v>5</v>
      </c>
      <c r="Z399" s="237">
        <v>5</v>
      </c>
      <c r="AA399" s="238">
        <f t="shared" si="86"/>
        <v>5</v>
      </c>
      <c r="AB399" s="240">
        <v>5</v>
      </c>
      <c r="AC399" s="240">
        <v>5</v>
      </c>
      <c r="AD399" s="240">
        <v>5</v>
      </c>
      <c r="AE399" s="240">
        <v>5</v>
      </c>
      <c r="AF399" s="238">
        <f t="shared" si="94"/>
        <v>5</v>
      </c>
      <c r="AG399" s="238">
        <f>AVERAGE(L399,Q399,V399,AA399,AF399)</f>
        <v>4.8499999999999996</v>
      </c>
      <c r="AH399" s="238">
        <f t="shared" si="95"/>
        <v>14.549999999999999</v>
      </c>
      <c r="AI399" s="237">
        <v>12</v>
      </c>
      <c r="AJ399" s="237">
        <v>4</v>
      </c>
      <c r="AK399" s="237">
        <v>11</v>
      </c>
      <c r="AL399" s="237">
        <v>8</v>
      </c>
      <c r="AM399" s="238">
        <f t="shared" si="96"/>
        <v>31.5</v>
      </c>
      <c r="AN399" s="237">
        <v>14</v>
      </c>
      <c r="AO399" s="237">
        <v>4</v>
      </c>
      <c r="AP399" s="238">
        <f t="shared" si="97"/>
        <v>7.2</v>
      </c>
      <c r="AQ399" s="237">
        <v>3</v>
      </c>
      <c r="AR399" s="237">
        <v>5</v>
      </c>
      <c r="AS399" s="237">
        <v>6</v>
      </c>
      <c r="AT399" s="238">
        <f t="shared" si="98"/>
        <v>2.8000000000000003</v>
      </c>
      <c r="AU399" s="238">
        <f t="shared" si="100"/>
        <v>41.5</v>
      </c>
      <c r="AV399" s="238">
        <f t="shared" si="101"/>
        <v>78.55</v>
      </c>
    </row>
    <row r="400" spans="1:48" ht="15.75" x14ac:dyDescent="0.25">
      <c r="A400" s="237">
        <v>398</v>
      </c>
      <c r="B400" s="242" t="s">
        <v>2452</v>
      </c>
      <c r="C400" s="237">
        <v>5</v>
      </c>
      <c r="D400" s="237">
        <v>4</v>
      </c>
      <c r="E400" s="237">
        <v>4</v>
      </c>
      <c r="F400" s="237">
        <v>5</v>
      </c>
      <c r="G400" s="238">
        <f t="shared" si="93"/>
        <v>22.5</v>
      </c>
      <c r="H400" s="241">
        <v>3</v>
      </c>
      <c r="I400" s="241">
        <v>4</v>
      </c>
      <c r="J400" s="241">
        <v>4</v>
      </c>
      <c r="K400" s="241">
        <v>5</v>
      </c>
      <c r="L400" s="238">
        <f t="shared" si="99"/>
        <v>4</v>
      </c>
      <c r="M400" s="241">
        <v>4</v>
      </c>
      <c r="N400" s="241">
        <v>4</v>
      </c>
      <c r="O400" s="241">
        <v>4</v>
      </c>
      <c r="P400" s="241">
        <v>5</v>
      </c>
      <c r="Q400" s="238">
        <f t="shared" si="88"/>
        <v>4.25</v>
      </c>
      <c r="R400" s="237">
        <v>5</v>
      </c>
      <c r="S400" s="237">
        <v>5</v>
      </c>
      <c r="T400" s="237">
        <v>5</v>
      </c>
      <c r="U400" s="237">
        <v>5</v>
      </c>
      <c r="V400" s="238">
        <f t="shared" si="90"/>
        <v>5</v>
      </c>
      <c r="W400" s="237">
        <v>5</v>
      </c>
      <c r="X400" s="237">
        <v>4</v>
      </c>
      <c r="Y400" s="237">
        <v>3</v>
      </c>
      <c r="Z400" s="237">
        <v>5</v>
      </c>
      <c r="AA400" s="238">
        <f t="shared" si="86"/>
        <v>4.25</v>
      </c>
      <c r="AB400" s="240">
        <v>4</v>
      </c>
      <c r="AC400" s="240">
        <v>4</v>
      </c>
      <c r="AD400" s="240">
        <v>4</v>
      </c>
      <c r="AE400" s="240">
        <v>4</v>
      </c>
      <c r="AF400" s="238">
        <f t="shared" si="94"/>
        <v>4</v>
      </c>
      <c r="AG400" s="238">
        <f>AVERAGE(V400,AA400,AF400,L400,Q400)</f>
        <v>4.3</v>
      </c>
      <c r="AH400" s="238">
        <f t="shared" si="95"/>
        <v>12.899999999999999</v>
      </c>
      <c r="AI400" s="237">
        <v>15</v>
      </c>
      <c r="AJ400" s="237">
        <v>5</v>
      </c>
      <c r="AK400" s="237">
        <v>10</v>
      </c>
      <c r="AL400" s="237">
        <v>3</v>
      </c>
      <c r="AM400" s="238">
        <f t="shared" si="96"/>
        <v>29.7</v>
      </c>
      <c r="AN400" s="237">
        <v>17</v>
      </c>
      <c r="AO400" s="237">
        <v>5</v>
      </c>
      <c r="AP400" s="238">
        <f t="shared" si="97"/>
        <v>8.8000000000000007</v>
      </c>
      <c r="AQ400" s="237">
        <v>8</v>
      </c>
      <c r="AR400" s="237">
        <v>7</v>
      </c>
      <c r="AS400" s="237">
        <v>7</v>
      </c>
      <c r="AT400" s="238">
        <f t="shared" si="98"/>
        <v>4.4000000000000004</v>
      </c>
      <c r="AU400" s="238">
        <f t="shared" si="100"/>
        <v>42.9</v>
      </c>
      <c r="AV400" s="238">
        <f t="shared" si="101"/>
        <v>78.3</v>
      </c>
    </row>
    <row r="401" spans="1:48" ht="15.75" x14ac:dyDescent="0.25">
      <c r="A401" s="237">
        <v>399</v>
      </c>
      <c r="B401" s="242" t="s">
        <v>2453</v>
      </c>
      <c r="C401" s="237">
        <v>4</v>
      </c>
      <c r="D401" s="237">
        <v>4</v>
      </c>
      <c r="E401" s="237">
        <v>4</v>
      </c>
      <c r="F401" s="237">
        <v>5</v>
      </c>
      <c r="G401" s="238">
        <f t="shared" si="93"/>
        <v>21.25</v>
      </c>
      <c r="H401" s="241">
        <v>4</v>
      </c>
      <c r="I401" s="241">
        <v>4</v>
      </c>
      <c r="J401" s="241">
        <v>4</v>
      </c>
      <c r="K401" s="241">
        <v>5</v>
      </c>
      <c r="L401" s="238">
        <f t="shared" si="99"/>
        <v>4.25</v>
      </c>
      <c r="M401" s="241">
        <v>5</v>
      </c>
      <c r="N401" s="241">
        <v>5</v>
      </c>
      <c r="O401" s="241">
        <v>5</v>
      </c>
      <c r="P401" s="241">
        <v>5</v>
      </c>
      <c r="Q401" s="238">
        <f t="shared" si="88"/>
        <v>5</v>
      </c>
      <c r="R401" s="237">
        <v>5</v>
      </c>
      <c r="S401" s="237">
        <v>5</v>
      </c>
      <c r="T401" s="237">
        <v>5</v>
      </c>
      <c r="U401" s="237">
        <v>5</v>
      </c>
      <c r="V401" s="238">
        <f t="shared" si="90"/>
        <v>5</v>
      </c>
      <c r="W401" s="237">
        <v>4</v>
      </c>
      <c r="X401" s="237">
        <v>4</v>
      </c>
      <c r="Y401" s="237">
        <v>5</v>
      </c>
      <c r="Z401" s="237">
        <v>5</v>
      </c>
      <c r="AA401" s="238">
        <f t="shared" si="86"/>
        <v>4.5</v>
      </c>
      <c r="AB401" s="240">
        <v>3</v>
      </c>
      <c r="AC401" s="240">
        <v>4</v>
      </c>
      <c r="AD401" s="240">
        <v>3</v>
      </c>
      <c r="AE401" s="240">
        <v>5</v>
      </c>
      <c r="AF401" s="238">
        <f t="shared" si="94"/>
        <v>3.75</v>
      </c>
      <c r="AG401" s="238">
        <f>AVERAGE(V401,AA401,AF401,L401,Q401)</f>
        <v>4.5</v>
      </c>
      <c r="AH401" s="238">
        <f t="shared" si="95"/>
        <v>13.5</v>
      </c>
      <c r="AI401" s="237">
        <v>14</v>
      </c>
      <c r="AJ401" s="237">
        <v>3</v>
      </c>
      <c r="AK401" s="237">
        <v>13</v>
      </c>
      <c r="AL401" s="237">
        <v>5</v>
      </c>
      <c r="AM401" s="238">
        <f t="shared" si="96"/>
        <v>31.5</v>
      </c>
      <c r="AN401" s="237">
        <v>17</v>
      </c>
      <c r="AO401" s="237">
        <v>5</v>
      </c>
      <c r="AP401" s="238">
        <f t="shared" si="97"/>
        <v>8.8000000000000007</v>
      </c>
      <c r="AQ401" s="237">
        <v>8</v>
      </c>
      <c r="AR401" s="237">
        <v>4</v>
      </c>
      <c r="AS401" s="237">
        <v>4</v>
      </c>
      <c r="AT401" s="238">
        <f t="shared" si="98"/>
        <v>3.2</v>
      </c>
      <c r="AU401" s="238">
        <f t="shared" si="100"/>
        <v>43.5</v>
      </c>
      <c r="AV401" s="238">
        <f t="shared" si="101"/>
        <v>78.25</v>
      </c>
    </row>
    <row r="402" spans="1:48" ht="15.75" x14ac:dyDescent="0.25">
      <c r="A402" s="237">
        <v>400</v>
      </c>
      <c r="B402" s="242" t="s">
        <v>2454</v>
      </c>
      <c r="C402" s="237">
        <v>5</v>
      </c>
      <c r="D402" s="237">
        <v>4</v>
      </c>
      <c r="E402" s="237">
        <v>4</v>
      </c>
      <c r="F402" s="237">
        <v>4</v>
      </c>
      <c r="G402" s="238">
        <f t="shared" si="93"/>
        <v>21.25</v>
      </c>
      <c r="H402" s="241">
        <v>5</v>
      </c>
      <c r="I402" s="241">
        <v>4</v>
      </c>
      <c r="J402" s="241">
        <v>4</v>
      </c>
      <c r="K402" s="241">
        <v>4</v>
      </c>
      <c r="L402" s="238">
        <f t="shared" si="99"/>
        <v>4.25</v>
      </c>
      <c r="M402" s="241">
        <v>5</v>
      </c>
      <c r="N402" s="241">
        <v>5</v>
      </c>
      <c r="O402" s="241">
        <v>4</v>
      </c>
      <c r="P402" s="241">
        <v>4</v>
      </c>
      <c r="Q402" s="238">
        <f t="shared" si="88"/>
        <v>4.5</v>
      </c>
      <c r="R402" s="237">
        <v>5</v>
      </c>
      <c r="S402" s="237">
        <v>5</v>
      </c>
      <c r="T402" s="237">
        <v>5</v>
      </c>
      <c r="U402" s="237">
        <v>4</v>
      </c>
      <c r="V402" s="238">
        <f t="shared" si="90"/>
        <v>4.75</v>
      </c>
      <c r="W402" s="237">
        <v>5</v>
      </c>
      <c r="X402" s="237">
        <v>4</v>
      </c>
      <c r="Y402" s="237">
        <v>3</v>
      </c>
      <c r="Z402" s="237">
        <v>2</v>
      </c>
      <c r="AA402" s="238">
        <f t="shared" si="86"/>
        <v>3.5</v>
      </c>
      <c r="AB402" s="240">
        <v>5</v>
      </c>
      <c r="AC402" s="240">
        <v>5</v>
      </c>
      <c r="AD402" s="240">
        <v>4</v>
      </c>
      <c r="AE402" s="240">
        <v>5</v>
      </c>
      <c r="AF402" s="238">
        <f t="shared" si="94"/>
        <v>4.75</v>
      </c>
      <c r="AG402" s="238">
        <f>AVERAGE(V402,AA402,AF402,L402,Q402)</f>
        <v>4.3499999999999996</v>
      </c>
      <c r="AH402" s="238">
        <f t="shared" si="95"/>
        <v>13.049999999999999</v>
      </c>
      <c r="AI402" s="237">
        <v>16</v>
      </c>
      <c r="AJ402" s="237">
        <v>5</v>
      </c>
      <c r="AK402" s="237">
        <v>8</v>
      </c>
      <c r="AL402" s="237">
        <v>6</v>
      </c>
      <c r="AM402" s="238">
        <f t="shared" si="96"/>
        <v>31.5</v>
      </c>
      <c r="AN402" s="237">
        <v>19</v>
      </c>
      <c r="AO402" s="237">
        <v>4</v>
      </c>
      <c r="AP402" s="238">
        <f t="shared" si="97"/>
        <v>9.2000000000000011</v>
      </c>
      <c r="AQ402" s="237">
        <v>4</v>
      </c>
      <c r="AR402" s="237">
        <v>6</v>
      </c>
      <c r="AS402" s="237">
        <v>6</v>
      </c>
      <c r="AT402" s="238">
        <f t="shared" si="98"/>
        <v>3.2</v>
      </c>
      <c r="AU402" s="238">
        <f t="shared" si="100"/>
        <v>43.900000000000006</v>
      </c>
      <c r="AV402" s="238">
        <f t="shared" si="101"/>
        <v>78.2</v>
      </c>
    </row>
    <row r="403" spans="1:48" ht="15.75" x14ac:dyDescent="0.25">
      <c r="A403" s="237">
        <v>401</v>
      </c>
      <c r="B403" s="242" t="s">
        <v>2455</v>
      </c>
      <c r="C403" s="237">
        <v>5</v>
      </c>
      <c r="D403" s="237">
        <v>5</v>
      </c>
      <c r="E403" s="237">
        <v>5</v>
      </c>
      <c r="F403" s="237">
        <v>5</v>
      </c>
      <c r="G403" s="238">
        <f t="shared" si="93"/>
        <v>25</v>
      </c>
      <c r="H403" s="241">
        <v>5</v>
      </c>
      <c r="I403" s="241">
        <v>5</v>
      </c>
      <c r="J403" s="241">
        <v>5</v>
      </c>
      <c r="K403" s="241">
        <v>5</v>
      </c>
      <c r="L403" s="238">
        <f t="shared" si="99"/>
        <v>5</v>
      </c>
      <c r="M403" s="241">
        <v>5</v>
      </c>
      <c r="N403" s="241">
        <v>5</v>
      </c>
      <c r="O403" s="241">
        <v>4</v>
      </c>
      <c r="P403" s="241">
        <v>5</v>
      </c>
      <c r="Q403" s="238">
        <f t="shared" si="88"/>
        <v>4.75</v>
      </c>
      <c r="R403" s="237">
        <v>5</v>
      </c>
      <c r="S403" s="237">
        <v>5</v>
      </c>
      <c r="T403" s="237">
        <v>5</v>
      </c>
      <c r="U403" s="237">
        <v>5</v>
      </c>
      <c r="V403" s="238">
        <f t="shared" si="90"/>
        <v>5</v>
      </c>
      <c r="W403" s="237">
        <v>5</v>
      </c>
      <c r="X403" s="237">
        <v>5</v>
      </c>
      <c r="Y403" s="237">
        <v>4</v>
      </c>
      <c r="Z403" s="237">
        <v>3</v>
      </c>
      <c r="AA403" s="238">
        <f t="shared" si="86"/>
        <v>4.25</v>
      </c>
      <c r="AB403" s="240">
        <v>5</v>
      </c>
      <c r="AC403" s="240">
        <v>5</v>
      </c>
      <c r="AD403" s="240">
        <v>5</v>
      </c>
      <c r="AE403" s="240">
        <v>5</v>
      </c>
      <c r="AF403" s="238">
        <f t="shared" si="94"/>
        <v>5</v>
      </c>
      <c r="AG403" s="238">
        <f>AVERAGE(L403,Q403,V403,AA403,AF403)</f>
        <v>4.8</v>
      </c>
      <c r="AH403" s="238">
        <f t="shared" si="95"/>
        <v>14.399999999999999</v>
      </c>
      <c r="AI403" s="237">
        <v>12</v>
      </c>
      <c r="AJ403" s="237">
        <v>3</v>
      </c>
      <c r="AK403" s="237">
        <v>9</v>
      </c>
      <c r="AL403" s="237">
        <v>8</v>
      </c>
      <c r="AM403" s="238">
        <f t="shared" si="96"/>
        <v>28.8</v>
      </c>
      <c r="AN403" s="237">
        <v>15</v>
      </c>
      <c r="AO403" s="237">
        <v>4</v>
      </c>
      <c r="AP403" s="238">
        <f t="shared" si="97"/>
        <v>7.6000000000000005</v>
      </c>
      <c r="AQ403" s="237">
        <v>6</v>
      </c>
      <c r="AR403" s="237">
        <v>4</v>
      </c>
      <c r="AS403" s="237">
        <v>2</v>
      </c>
      <c r="AT403" s="238">
        <f t="shared" si="98"/>
        <v>2.4000000000000004</v>
      </c>
      <c r="AU403" s="238">
        <f t="shared" si="100"/>
        <v>38.799999999999997</v>
      </c>
      <c r="AV403" s="238">
        <f t="shared" si="101"/>
        <v>78.199999999999989</v>
      </c>
    </row>
    <row r="404" spans="1:48" ht="15.75" x14ac:dyDescent="0.25">
      <c r="A404" s="237">
        <v>402</v>
      </c>
      <c r="B404" s="242" t="s">
        <v>2456</v>
      </c>
      <c r="C404" s="237">
        <v>4</v>
      </c>
      <c r="D404" s="237">
        <v>5</v>
      </c>
      <c r="E404" s="237">
        <v>5</v>
      </c>
      <c r="F404" s="237">
        <v>5</v>
      </c>
      <c r="G404" s="238">
        <f t="shared" si="93"/>
        <v>23.75</v>
      </c>
      <c r="H404" s="239">
        <v>3</v>
      </c>
      <c r="I404" s="239">
        <v>5</v>
      </c>
      <c r="J404" s="239">
        <v>4</v>
      </c>
      <c r="K404" s="239">
        <v>5</v>
      </c>
      <c r="L404" s="238">
        <f t="shared" si="99"/>
        <v>4.25</v>
      </c>
      <c r="M404" s="239">
        <v>3</v>
      </c>
      <c r="N404" s="239">
        <v>4</v>
      </c>
      <c r="O404" s="239">
        <v>4</v>
      </c>
      <c r="P404" s="239">
        <v>5</v>
      </c>
      <c r="Q404" s="238">
        <f t="shared" si="88"/>
        <v>4</v>
      </c>
      <c r="R404" s="237">
        <v>4</v>
      </c>
      <c r="S404" s="237">
        <v>4</v>
      </c>
      <c r="T404" s="237">
        <v>5</v>
      </c>
      <c r="U404" s="237">
        <v>5</v>
      </c>
      <c r="V404" s="238">
        <f t="shared" si="90"/>
        <v>4.5</v>
      </c>
      <c r="W404" s="237">
        <v>5</v>
      </c>
      <c r="X404" s="237">
        <v>5</v>
      </c>
      <c r="Y404" s="237">
        <v>5</v>
      </c>
      <c r="Z404" s="237">
        <v>5</v>
      </c>
      <c r="AA404" s="238">
        <f t="shared" si="86"/>
        <v>5</v>
      </c>
      <c r="AB404" s="240">
        <v>4</v>
      </c>
      <c r="AC404" s="240">
        <v>5</v>
      </c>
      <c r="AD404" s="240">
        <v>5</v>
      </c>
      <c r="AE404" s="240">
        <v>5</v>
      </c>
      <c r="AF404" s="238">
        <f t="shared" si="94"/>
        <v>4.75</v>
      </c>
      <c r="AG404" s="238">
        <f>AVERAGE(V404,AA404,AF404,L404,Q404)</f>
        <v>4.5</v>
      </c>
      <c r="AH404" s="238">
        <f t="shared" si="95"/>
        <v>13.5</v>
      </c>
      <c r="AI404" s="237">
        <v>10</v>
      </c>
      <c r="AJ404" s="237">
        <v>5</v>
      </c>
      <c r="AK404" s="237">
        <v>10</v>
      </c>
      <c r="AL404" s="237">
        <v>10</v>
      </c>
      <c r="AM404" s="238">
        <f t="shared" si="96"/>
        <v>31.5</v>
      </c>
      <c r="AN404" s="237">
        <v>10</v>
      </c>
      <c r="AO404" s="237">
        <v>4</v>
      </c>
      <c r="AP404" s="238">
        <f t="shared" si="97"/>
        <v>5.6000000000000005</v>
      </c>
      <c r="AQ404" s="237">
        <v>5</v>
      </c>
      <c r="AR404" s="237">
        <v>6</v>
      </c>
      <c r="AS404" s="237">
        <v>7</v>
      </c>
      <c r="AT404" s="238">
        <f t="shared" si="98"/>
        <v>3.6</v>
      </c>
      <c r="AU404" s="238">
        <f>(AM404+AP404+AT404)</f>
        <v>40.700000000000003</v>
      </c>
      <c r="AV404" s="238">
        <f>SUM(G404+AH404+AU404)</f>
        <v>77.95</v>
      </c>
    </row>
    <row r="405" spans="1:48" ht="15.75" x14ac:dyDescent="0.25">
      <c r="A405" s="237">
        <v>403</v>
      </c>
      <c r="B405" s="242" t="s">
        <v>2457</v>
      </c>
      <c r="C405" s="237">
        <v>4</v>
      </c>
      <c r="D405" s="237">
        <v>4</v>
      </c>
      <c r="E405" s="237">
        <v>5</v>
      </c>
      <c r="F405" s="237">
        <v>3</v>
      </c>
      <c r="G405" s="238">
        <f t="shared" si="93"/>
        <v>20</v>
      </c>
      <c r="H405" s="241">
        <v>4</v>
      </c>
      <c r="I405" s="241">
        <v>4</v>
      </c>
      <c r="J405" s="241">
        <v>5</v>
      </c>
      <c r="K405" s="241">
        <v>4</v>
      </c>
      <c r="L405" s="238">
        <f t="shared" si="99"/>
        <v>4.25</v>
      </c>
      <c r="M405" s="241">
        <v>5</v>
      </c>
      <c r="N405" s="241">
        <v>4</v>
      </c>
      <c r="O405" s="241">
        <v>5</v>
      </c>
      <c r="P405" s="241">
        <v>4</v>
      </c>
      <c r="Q405" s="238">
        <f t="shared" si="88"/>
        <v>4.5</v>
      </c>
      <c r="R405" s="237">
        <v>3</v>
      </c>
      <c r="S405" s="237">
        <v>4</v>
      </c>
      <c r="T405" s="237">
        <v>4</v>
      </c>
      <c r="U405" s="237">
        <v>3</v>
      </c>
      <c r="V405" s="238">
        <f t="shared" si="90"/>
        <v>3.5</v>
      </c>
      <c r="W405" s="237">
        <v>5</v>
      </c>
      <c r="X405" s="237">
        <v>3</v>
      </c>
      <c r="Y405" s="237">
        <v>5</v>
      </c>
      <c r="Z405" s="237">
        <v>4</v>
      </c>
      <c r="AA405" s="238">
        <f t="shared" si="86"/>
        <v>4.25</v>
      </c>
      <c r="AB405" s="240">
        <v>5</v>
      </c>
      <c r="AC405" s="240">
        <v>4</v>
      </c>
      <c r="AD405" s="240">
        <v>5</v>
      </c>
      <c r="AE405" s="240">
        <v>3</v>
      </c>
      <c r="AF405" s="238">
        <f t="shared" si="94"/>
        <v>4.25</v>
      </c>
      <c r="AG405" s="238">
        <f>AVERAGE(V405,AA405,AF405,L405,Q405)</f>
        <v>4.1500000000000004</v>
      </c>
      <c r="AH405" s="238">
        <f t="shared" si="95"/>
        <v>12.450000000000001</v>
      </c>
      <c r="AI405" s="237">
        <v>13</v>
      </c>
      <c r="AJ405" s="237">
        <v>5</v>
      </c>
      <c r="AK405" s="237">
        <v>10</v>
      </c>
      <c r="AL405" s="237">
        <v>8</v>
      </c>
      <c r="AM405" s="238">
        <f t="shared" si="96"/>
        <v>32.4</v>
      </c>
      <c r="AN405" s="237">
        <v>17</v>
      </c>
      <c r="AO405" s="237">
        <v>5</v>
      </c>
      <c r="AP405" s="238">
        <f t="shared" si="97"/>
        <v>8.8000000000000007</v>
      </c>
      <c r="AQ405" s="237">
        <v>9</v>
      </c>
      <c r="AR405" s="237">
        <v>5</v>
      </c>
      <c r="AS405" s="237">
        <v>7</v>
      </c>
      <c r="AT405" s="238">
        <f t="shared" si="98"/>
        <v>4.2</v>
      </c>
      <c r="AU405" s="238">
        <f>SUM(AM405,AP405,AT405)</f>
        <v>45.400000000000006</v>
      </c>
      <c r="AV405" s="238">
        <f>(G405+AH405+AU405)</f>
        <v>77.850000000000009</v>
      </c>
    </row>
    <row r="406" spans="1:48" ht="15.75" x14ac:dyDescent="0.25">
      <c r="A406" s="237">
        <v>404</v>
      </c>
      <c r="B406" s="242" t="s">
        <v>2458</v>
      </c>
      <c r="C406" s="242">
        <v>3</v>
      </c>
      <c r="D406" s="237">
        <v>4</v>
      </c>
      <c r="E406" s="237">
        <v>5</v>
      </c>
      <c r="F406" s="237">
        <v>5</v>
      </c>
      <c r="G406" s="238">
        <f t="shared" si="93"/>
        <v>21.25</v>
      </c>
      <c r="H406" s="239">
        <v>4</v>
      </c>
      <c r="I406" s="239">
        <v>4</v>
      </c>
      <c r="J406" s="239">
        <v>5</v>
      </c>
      <c r="K406" s="239">
        <v>5</v>
      </c>
      <c r="L406" s="238">
        <f t="shared" si="99"/>
        <v>4.5</v>
      </c>
      <c r="M406" s="239">
        <v>4</v>
      </c>
      <c r="N406" s="239">
        <v>4</v>
      </c>
      <c r="O406" s="239">
        <v>4</v>
      </c>
      <c r="P406" s="239">
        <v>4</v>
      </c>
      <c r="Q406" s="238">
        <f t="shared" si="88"/>
        <v>4</v>
      </c>
      <c r="R406" s="237">
        <v>4</v>
      </c>
      <c r="S406" s="237">
        <v>5</v>
      </c>
      <c r="T406" s="237">
        <v>5</v>
      </c>
      <c r="U406" s="237">
        <v>5</v>
      </c>
      <c r="V406" s="238">
        <f t="shared" si="90"/>
        <v>4.75</v>
      </c>
      <c r="W406" s="237">
        <v>4</v>
      </c>
      <c r="X406" s="237">
        <v>5</v>
      </c>
      <c r="Y406" s="237">
        <v>5</v>
      </c>
      <c r="Z406" s="237">
        <v>5</v>
      </c>
      <c r="AA406" s="238">
        <f t="shared" si="86"/>
        <v>4.75</v>
      </c>
      <c r="AB406" s="240">
        <v>3</v>
      </c>
      <c r="AC406" s="240">
        <v>4</v>
      </c>
      <c r="AD406" s="240">
        <v>5</v>
      </c>
      <c r="AE406" s="240">
        <v>5</v>
      </c>
      <c r="AF406" s="238">
        <f t="shared" si="94"/>
        <v>4.25</v>
      </c>
      <c r="AG406" s="238">
        <f>AVERAGE(V406,AA406,AF406,L406,Q406)</f>
        <v>4.45</v>
      </c>
      <c r="AH406" s="238">
        <f t="shared" si="95"/>
        <v>13.350000000000001</v>
      </c>
      <c r="AI406" s="237">
        <v>18</v>
      </c>
      <c r="AJ406" s="237">
        <v>4</v>
      </c>
      <c r="AK406" s="237">
        <v>7</v>
      </c>
      <c r="AL406" s="237">
        <v>5</v>
      </c>
      <c r="AM406" s="238">
        <f t="shared" si="96"/>
        <v>30.6</v>
      </c>
      <c r="AN406" s="237">
        <v>18</v>
      </c>
      <c r="AO406" s="237">
        <v>5</v>
      </c>
      <c r="AP406" s="238">
        <f t="shared" si="97"/>
        <v>9.2000000000000011</v>
      </c>
      <c r="AQ406" s="237">
        <v>6</v>
      </c>
      <c r="AR406" s="237">
        <v>5</v>
      </c>
      <c r="AS406" s="237">
        <v>5</v>
      </c>
      <c r="AT406" s="238">
        <f t="shared" si="98"/>
        <v>3.2</v>
      </c>
      <c r="AU406" s="238">
        <f>(AM406+AP406+AT406)</f>
        <v>43.000000000000007</v>
      </c>
      <c r="AV406" s="238">
        <f>SUM(G406+AH406+AU406)</f>
        <v>77.600000000000009</v>
      </c>
    </row>
    <row r="407" spans="1:48" ht="15.75" x14ac:dyDescent="0.25">
      <c r="A407" s="237">
        <v>405</v>
      </c>
      <c r="B407" s="242" t="s">
        <v>2459</v>
      </c>
      <c r="C407" s="237">
        <v>5</v>
      </c>
      <c r="D407" s="237">
        <v>5</v>
      </c>
      <c r="E407" s="237">
        <v>5</v>
      </c>
      <c r="F407" s="237">
        <v>5</v>
      </c>
      <c r="G407" s="238">
        <f t="shared" si="93"/>
        <v>25</v>
      </c>
      <c r="H407" s="241">
        <v>5</v>
      </c>
      <c r="I407" s="241">
        <v>5</v>
      </c>
      <c r="J407" s="241">
        <v>5</v>
      </c>
      <c r="K407" s="241">
        <v>5</v>
      </c>
      <c r="L407" s="238">
        <f t="shared" si="99"/>
        <v>5</v>
      </c>
      <c r="M407" s="241">
        <v>5</v>
      </c>
      <c r="N407" s="241">
        <v>5</v>
      </c>
      <c r="O407" s="241">
        <v>5</v>
      </c>
      <c r="P407" s="241">
        <v>5</v>
      </c>
      <c r="Q407" s="238">
        <f t="shared" si="88"/>
        <v>5</v>
      </c>
      <c r="R407" s="237">
        <v>5</v>
      </c>
      <c r="S407" s="237">
        <v>5</v>
      </c>
      <c r="T407" s="237">
        <v>5</v>
      </c>
      <c r="U407" s="237">
        <v>5</v>
      </c>
      <c r="V407" s="238">
        <f t="shared" si="90"/>
        <v>5</v>
      </c>
      <c r="W407" s="237">
        <v>5</v>
      </c>
      <c r="X407" s="237">
        <v>5</v>
      </c>
      <c r="Y407" s="237">
        <v>5</v>
      </c>
      <c r="Z407" s="237">
        <v>5</v>
      </c>
      <c r="AA407" s="238">
        <f t="shared" si="86"/>
        <v>5</v>
      </c>
      <c r="AB407" s="240">
        <v>5</v>
      </c>
      <c r="AC407" s="240">
        <v>5</v>
      </c>
      <c r="AD407" s="240">
        <v>5</v>
      </c>
      <c r="AE407" s="240">
        <v>5</v>
      </c>
      <c r="AF407" s="238">
        <f t="shared" si="94"/>
        <v>5</v>
      </c>
      <c r="AG407" s="238">
        <f>AVERAGE(V407,AA407,AF407,L407,Q407)</f>
        <v>5</v>
      </c>
      <c r="AH407" s="238">
        <f t="shared" si="95"/>
        <v>15</v>
      </c>
      <c r="AI407" s="237">
        <v>13</v>
      </c>
      <c r="AJ407" s="237">
        <v>5</v>
      </c>
      <c r="AK407" s="237">
        <v>8</v>
      </c>
      <c r="AL407" s="237">
        <v>6</v>
      </c>
      <c r="AM407" s="238">
        <f t="shared" si="96"/>
        <v>28.8</v>
      </c>
      <c r="AN407" s="237">
        <v>11</v>
      </c>
      <c r="AO407" s="237">
        <v>3</v>
      </c>
      <c r="AP407" s="238">
        <f t="shared" si="97"/>
        <v>5.6000000000000005</v>
      </c>
      <c r="AQ407" s="237">
        <v>4</v>
      </c>
      <c r="AR407" s="237">
        <v>7</v>
      </c>
      <c r="AS407" s="237">
        <v>5</v>
      </c>
      <c r="AT407" s="238">
        <f t="shared" si="98"/>
        <v>3.2</v>
      </c>
      <c r="AU407" s="238">
        <f>SUM(AM407,AP407,AT407)</f>
        <v>37.6</v>
      </c>
      <c r="AV407" s="238">
        <f>(G407+AH407+AU407)</f>
        <v>77.599999999999994</v>
      </c>
    </row>
    <row r="408" spans="1:48" ht="15.75" x14ac:dyDescent="0.25">
      <c r="A408" s="237">
        <v>406</v>
      </c>
      <c r="B408" s="242" t="s">
        <v>2460</v>
      </c>
      <c r="C408" s="237">
        <v>5</v>
      </c>
      <c r="D408" s="237">
        <v>5</v>
      </c>
      <c r="E408" s="237">
        <v>5</v>
      </c>
      <c r="F408" s="237">
        <v>5</v>
      </c>
      <c r="G408" s="238">
        <f t="shared" si="93"/>
        <v>25</v>
      </c>
      <c r="H408" s="239">
        <v>5</v>
      </c>
      <c r="I408" s="239">
        <v>5</v>
      </c>
      <c r="J408" s="239">
        <v>5</v>
      </c>
      <c r="K408" s="239">
        <v>5</v>
      </c>
      <c r="L408" s="238">
        <f t="shared" si="99"/>
        <v>5</v>
      </c>
      <c r="M408" s="239">
        <v>5</v>
      </c>
      <c r="N408" s="239">
        <v>5</v>
      </c>
      <c r="O408" s="239">
        <v>5</v>
      </c>
      <c r="P408" s="239">
        <v>5</v>
      </c>
      <c r="Q408" s="238">
        <f t="shared" si="88"/>
        <v>5</v>
      </c>
      <c r="R408" s="237">
        <v>5</v>
      </c>
      <c r="S408" s="237">
        <v>5</v>
      </c>
      <c r="T408" s="237">
        <v>5</v>
      </c>
      <c r="U408" s="237">
        <v>5</v>
      </c>
      <c r="V408" s="238">
        <f t="shared" si="90"/>
        <v>5</v>
      </c>
      <c r="W408" s="237">
        <v>5</v>
      </c>
      <c r="X408" s="237">
        <v>5</v>
      </c>
      <c r="Y408" s="237">
        <v>5</v>
      </c>
      <c r="Z408" s="237">
        <v>5</v>
      </c>
      <c r="AA408" s="238">
        <f t="shared" si="86"/>
        <v>5</v>
      </c>
      <c r="AB408" s="240">
        <v>5</v>
      </c>
      <c r="AC408" s="240">
        <v>5</v>
      </c>
      <c r="AD408" s="240">
        <v>5</v>
      </c>
      <c r="AE408" s="240">
        <v>5</v>
      </c>
      <c r="AF408" s="238">
        <f t="shared" si="94"/>
        <v>5</v>
      </c>
      <c r="AG408" s="238">
        <f>AVERAGE(L408,Q408,V408,AA408,AF408)</f>
        <v>5</v>
      </c>
      <c r="AH408" s="238">
        <f t="shared" si="95"/>
        <v>15</v>
      </c>
      <c r="AI408" s="237">
        <v>14</v>
      </c>
      <c r="AJ408" s="237">
        <v>3</v>
      </c>
      <c r="AK408" s="237">
        <v>12</v>
      </c>
      <c r="AL408" s="237">
        <v>5</v>
      </c>
      <c r="AM408" s="238">
        <f t="shared" si="96"/>
        <v>30.6</v>
      </c>
      <c r="AN408" s="237">
        <v>8</v>
      </c>
      <c r="AO408" s="237">
        <v>3</v>
      </c>
      <c r="AP408" s="238">
        <f t="shared" si="97"/>
        <v>4.4000000000000004</v>
      </c>
      <c r="AQ408" s="237">
        <v>4</v>
      </c>
      <c r="AR408" s="237">
        <v>4</v>
      </c>
      <c r="AS408" s="237">
        <v>5</v>
      </c>
      <c r="AT408" s="238">
        <f t="shared" si="98"/>
        <v>2.6</v>
      </c>
      <c r="AU408" s="238">
        <f>(AM408+AP408+AT408)</f>
        <v>37.6</v>
      </c>
      <c r="AV408" s="238">
        <f>SUM(G408+AH408+AU408)</f>
        <v>77.599999999999994</v>
      </c>
    </row>
    <row r="409" spans="1:48" ht="15.75" x14ac:dyDescent="0.25">
      <c r="A409" s="237">
        <v>407</v>
      </c>
      <c r="B409" s="242" t="s">
        <v>2461</v>
      </c>
      <c r="C409" s="237">
        <v>5</v>
      </c>
      <c r="D409" s="237">
        <v>4</v>
      </c>
      <c r="E409" s="237">
        <v>5</v>
      </c>
      <c r="F409" s="237">
        <v>5</v>
      </c>
      <c r="G409" s="238">
        <f t="shared" si="93"/>
        <v>23.75</v>
      </c>
      <c r="H409" s="241">
        <v>5</v>
      </c>
      <c r="I409" s="241">
        <v>5</v>
      </c>
      <c r="J409" s="241">
        <v>5</v>
      </c>
      <c r="K409" s="241">
        <v>5</v>
      </c>
      <c r="L409" s="238">
        <f t="shared" si="99"/>
        <v>5</v>
      </c>
      <c r="M409" s="241">
        <v>4</v>
      </c>
      <c r="N409" s="241">
        <v>4</v>
      </c>
      <c r="O409" s="241">
        <v>5</v>
      </c>
      <c r="P409" s="241">
        <v>5</v>
      </c>
      <c r="Q409" s="238">
        <f t="shared" si="88"/>
        <v>4.5</v>
      </c>
      <c r="R409" s="237">
        <v>5</v>
      </c>
      <c r="S409" s="237">
        <v>5</v>
      </c>
      <c r="T409" s="237">
        <v>5</v>
      </c>
      <c r="U409" s="237">
        <v>5</v>
      </c>
      <c r="V409" s="238">
        <f t="shared" si="90"/>
        <v>5</v>
      </c>
      <c r="W409" s="237">
        <v>4</v>
      </c>
      <c r="X409" s="237">
        <v>3</v>
      </c>
      <c r="Y409" s="237">
        <v>5</v>
      </c>
      <c r="Z409" s="237">
        <v>5</v>
      </c>
      <c r="AA409" s="238">
        <f t="shared" si="86"/>
        <v>4.25</v>
      </c>
      <c r="AB409" s="240">
        <v>5</v>
      </c>
      <c r="AC409" s="240">
        <v>3</v>
      </c>
      <c r="AD409" s="240">
        <v>5</v>
      </c>
      <c r="AE409" s="240">
        <v>5</v>
      </c>
      <c r="AF409" s="238">
        <f t="shared" si="94"/>
        <v>4.5</v>
      </c>
      <c r="AG409" s="238">
        <f>AVERAGE(L409,Q409,V409,AA409,AF409)</f>
        <v>4.6500000000000004</v>
      </c>
      <c r="AH409" s="238">
        <f t="shared" si="95"/>
        <v>13.950000000000001</v>
      </c>
      <c r="AI409" s="237">
        <v>13</v>
      </c>
      <c r="AJ409" s="237">
        <v>5</v>
      </c>
      <c r="AK409" s="237">
        <v>5</v>
      </c>
      <c r="AL409" s="237">
        <v>9</v>
      </c>
      <c r="AM409" s="238">
        <f t="shared" si="96"/>
        <v>28.8</v>
      </c>
      <c r="AN409" s="237">
        <v>15</v>
      </c>
      <c r="AO409" s="237">
        <v>3</v>
      </c>
      <c r="AP409" s="238">
        <f t="shared" si="97"/>
        <v>7.2</v>
      </c>
      <c r="AQ409" s="237">
        <v>6</v>
      </c>
      <c r="AR409" s="237">
        <v>7</v>
      </c>
      <c r="AS409" s="237">
        <v>6</v>
      </c>
      <c r="AT409" s="238">
        <f t="shared" si="98"/>
        <v>3.8000000000000003</v>
      </c>
      <c r="AU409" s="238">
        <f>SUM(AM409,AP409,AT409)</f>
        <v>39.799999999999997</v>
      </c>
      <c r="AV409" s="238">
        <f>(G409+AH409+AU409)</f>
        <v>77.5</v>
      </c>
    </row>
    <row r="410" spans="1:48" ht="15.75" x14ac:dyDescent="0.25">
      <c r="A410" s="237">
        <v>408</v>
      </c>
      <c r="B410" s="242" t="s">
        <v>2462</v>
      </c>
      <c r="C410" s="237">
        <v>5</v>
      </c>
      <c r="D410" s="237">
        <v>4</v>
      </c>
      <c r="E410" s="237">
        <v>5</v>
      </c>
      <c r="F410" s="237">
        <v>3</v>
      </c>
      <c r="G410" s="238">
        <f t="shared" si="93"/>
        <v>21.25</v>
      </c>
      <c r="H410" s="239">
        <v>4</v>
      </c>
      <c r="I410" s="239">
        <v>4</v>
      </c>
      <c r="J410" s="239">
        <v>4</v>
      </c>
      <c r="K410" s="239">
        <v>4</v>
      </c>
      <c r="L410" s="238">
        <f t="shared" si="99"/>
        <v>4</v>
      </c>
      <c r="M410" s="239">
        <v>4</v>
      </c>
      <c r="N410" s="239">
        <v>4</v>
      </c>
      <c r="O410" s="239">
        <v>4</v>
      </c>
      <c r="P410" s="239">
        <v>3</v>
      </c>
      <c r="Q410" s="238">
        <f t="shared" si="88"/>
        <v>3.75</v>
      </c>
      <c r="R410" s="237">
        <v>4</v>
      </c>
      <c r="S410" s="237">
        <v>5</v>
      </c>
      <c r="T410" s="237">
        <v>4</v>
      </c>
      <c r="U410" s="237">
        <v>4</v>
      </c>
      <c r="V410" s="238">
        <f t="shared" si="90"/>
        <v>4.25</v>
      </c>
      <c r="W410" s="237">
        <v>5</v>
      </c>
      <c r="X410" s="237">
        <v>5</v>
      </c>
      <c r="Y410" s="237">
        <v>5</v>
      </c>
      <c r="Z410" s="237">
        <v>3</v>
      </c>
      <c r="AA410" s="238">
        <f t="shared" si="86"/>
        <v>4.5</v>
      </c>
      <c r="AB410" s="240">
        <v>5</v>
      </c>
      <c r="AC410" s="240">
        <v>5</v>
      </c>
      <c r="AD410" s="240">
        <v>5</v>
      </c>
      <c r="AE410" s="240">
        <v>3</v>
      </c>
      <c r="AF410" s="238">
        <f t="shared" si="94"/>
        <v>4.5</v>
      </c>
      <c r="AG410" s="238">
        <f>AVERAGE(V410,AA410,AF410,L410,Q410)</f>
        <v>4.2</v>
      </c>
      <c r="AH410" s="238">
        <f t="shared" si="95"/>
        <v>12.600000000000001</v>
      </c>
      <c r="AI410" s="237">
        <v>11</v>
      </c>
      <c r="AJ410" s="237">
        <v>4</v>
      </c>
      <c r="AK410" s="237">
        <v>10</v>
      </c>
      <c r="AL410" s="237">
        <v>11</v>
      </c>
      <c r="AM410" s="238">
        <f t="shared" si="96"/>
        <v>32.4</v>
      </c>
      <c r="AN410" s="237">
        <v>19</v>
      </c>
      <c r="AO410" s="237">
        <v>1</v>
      </c>
      <c r="AP410" s="238">
        <f t="shared" si="97"/>
        <v>8</v>
      </c>
      <c r="AQ410" s="237">
        <v>5</v>
      </c>
      <c r="AR410" s="237">
        <v>6</v>
      </c>
      <c r="AS410" s="237">
        <v>5</v>
      </c>
      <c r="AT410" s="238">
        <f t="shared" si="98"/>
        <v>3.2</v>
      </c>
      <c r="AU410" s="238">
        <f>(AM410+AP410+AT410)</f>
        <v>43.6</v>
      </c>
      <c r="AV410" s="238">
        <f>SUM(G410+AH410+AU410)</f>
        <v>77.45</v>
      </c>
    </row>
    <row r="411" spans="1:48" ht="15.75" x14ac:dyDescent="0.25">
      <c r="A411" s="237">
        <v>409</v>
      </c>
      <c r="B411" s="242" t="s">
        <v>2463</v>
      </c>
      <c r="C411" s="237">
        <v>4</v>
      </c>
      <c r="D411" s="237">
        <v>4</v>
      </c>
      <c r="E411" s="237">
        <v>4</v>
      </c>
      <c r="F411" s="237">
        <v>4</v>
      </c>
      <c r="G411" s="238">
        <f t="shared" si="93"/>
        <v>20</v>
      </c>
      <c r="H411" s="241">
        <v>3</v>
      </c>
      <c r="I411" s="241">
        <v>4</v>
      </c>
      <c r="J411" s="241">
        <v>3</v>
      </c>
      <c r="K411" s="241">
        <v>4</v>
      </c>
      <c r="L411" s="238">
        <f t="shared" si="99"/>
        <v>3.5</v>
      </c>
      <c r="M411" s="241">
        <v>5</v>
      </c>
      <c r="N411" s="241">
        <v>5</v>
      </c>
      <c r="O411" s="241">
        <v>5</v>
      </c>
      <c r="P411" s="241">
        <v>5</v>
      </c>
      <c r="Q411" s="238">
        <f t="shared" si="88"/>
        <v>5</v>
      </c>
      <c r="R411" s="237">
        <v>4</v>
      </c>
      <c r="S411" s="237">
        <v>5</v>
      </c>
      <c r="T411" s="237">
        <v>5</v>
      </c>
      <c r="U411" s="237">
        <v>5</v>
      </c>
      <c r="V411" s="238">
        <f t="shared" si="90"/>
        <v>4.75</v>
      </c>
      <c r="W411" s="237">
        <v>4</v>
      </c>
      <c r="X411" s="237">
        <v>5</v>
      </c>
      <c r="Y411" s="237">
        <v>4</v>
      </c>
      <c r="Z411" s="237">
        <v>4</v>
      </c>
      <c r="AA411" s="238">
        <f t="shared" si="86"/>
        <v>4.25</v>
      </c>
      <c r="AB411" s="240">
        <v>4</v>
      </c>
      <c r="AC411" s="240">
        <v>5</v>
      </c>
      <c r="AD411" s="240">
        <v>5</v>
      </c>
      <c r="AE411" s="240">
        <v>5</v>
      </c>
      <c r="AF411" s="238">
        <f t="shared" si="94"/>
        <v>4.75</v>
      </c>
      <c r="AG411" s="238">
        <f>AVERAGE(L411,Q411,V411,AA411,AF411)</f>
        <v>4.45</v>
      </c>
      <c r="AH411" s="238">
        <f t="shared" si="95"/>
        <v>13.350000000000001</v>
      </c>
      <c r="AI411" s="237">
        <v>13</v>
      </c>
      <c r="AJ411" s="237">
        <v>5</v>
      </c>
      <c r="AK411" s="237">
        <v>10</v>
      </c>
      <c r="AL411" s="237">
        <v>8</v>
      </c>
      <c r="AM411" s="238">
        <f t="shared" si="96"/>
        <v>32.4</v>
      </c>
      <c r="AN411" s="237">
        <v>17</v>
      </c>
      <c r="AO411" s="237">
        <v>3</v>
      </c>
      <c r="AP411" s="238">
        <f t="shared" si="97"/>
        <v>8</v>
      </c>
      <c r="AQ411" s="237">
        <v>5</v>
      </c>
      <c r="AR411" s="237">
        <v>5</v>
      </c>
      <c r="AS411" s="237">
        <v>8</v>
      </c>
      <c r="AT411" s="238">
        <f t="shared" si="98"/>
        <v>3.6</v>
      </c>
      <c r="AU411" s="238">
        <f>SUM(AM411,AP411,AT411)</f>
        <v>44</v>
      </c>
      <c r="AV411" s="238">
        <f>(G411+AH411+AU411)</f>
        <v>77.349999999999994</v>
      </c>
    </row>
    <row r="412" spans="1:48" ht="15.75" x14ac:dyDescent="0.25">
      <c r="A412" s="237">
        <v>410</v>
      </c>
      <c r="B412" s="242" t="s">
        <v>2464</v>
      </c>
      <c r="C412" s="237">
        <v>5</v>
      </c>
      <c r="D412" s="237">
        <v>5</v>
      </c>
      <c r="E412" s="237">
        <v>4</v>
      </c>
      <c r="F412" s="237">
        <v>4</v>
      </c>
      <c r="G412" s="238">
        <f t="shared" si="93"/>
        <v>22.5</v>
      </c>
      <c r="H412" s="239">
        <v>5</v>
      </c>
      <c r="I412" s="239">
        <v>5</v>
      </c>
      <c r="J412" s="239">
        <v>4</v>
      </c>
      <c r="K412" s="239">
        <v>4</v>
      </c>
      <c r="L412" s="238">
        <f t="shared" si="99"/>
        <v>4.5</v>
      </c>
      <c r="M412" s="239">
        <v>5</v>
      </c>
      <c r="N412" s="239">
        <v>5</v>
      </c>
      <c r="O412" s="239">
        <v>3</v>
      </c>
      <c r="P412" s="239">
        <v>4</v>
      </c>
      <c r="Q412" s="238">
        <f t="shared" si="88"/>
        <v>4.25</v>
      </c>
      <c r="R412" s="237">
        <v>5</v>
      </c>
      <c r="S412" s="237">
        <v>5</v>
      </c>
      <c r="T412" s="237">
        <v>5</v>
      </c>
      <c r="U412" s="237">
        <v>4</v>
      </c>
      <c r="V412" s="238">
        <f t="shared" si="90"/>
        <v>4.75</v>
      </c>
      <c r="W412" s="237">
        <v>5</v>
      </c>
      <c r="X412" s="237">
        <v>5</v>
      </c>
      <c r="Y412" s="237">
        <v>5</v>
      </c>
      <c r="Z412" s="237">
        <v>5</v>
      </c>
      <c r="AA412" s="238">
        <f t="shared" si="86"/>
        <v>5</v>
      </c>
      <c r="AB412" s="240">
        <v>5</v>
      </c>
      <c r="AC412" s="240">
        <v>5</v>
      </c>
      <c r="AD412" s="240">
        <v>5</v>
      </c>
      <c r="AE412" s="240">
        <v>4</v>
      </c>
      <c r="AF412" s="238">
        <f t="shared" si="94"/>
        <v>4.75</v>
      </c>
      <c r="AG412" s="238">
        <f>AVERAGE(V412,AA412,AF412,L412,Q412)</f>
        <v>4.6500000000000004</v>
      </c>
      <c r="AH412" s="238">
        <f t="shared" si="95"/>
        <v>13.950000000000001</v>
      </c>
      <c r="AI412" s="237">
        <v>11</v>
      </c>
      <c r="AJ412" s="237">
        <v>5</v>
      </c>
      <c r="AK412" s="237">
        <v>9</v>
      </c>
      <c r="AL412" s="237">
        <v>7</v>
      </c>
      <c r="AM412" s="238">
        <f t="shared" si="96"/>
        <v>28.8</v>
      </c>
      <c r="AN412" s="237">
        <v>17</v>
      </c>
      <c r="AO412" s="237">
        <v>4</v>
      </c>
      <c r="AP412" s="238">
        <f t="shared" si="97"/>
        <v>8.4</v>
      </c>
      <c r="AQ412" s="237">
        <v>6</v>
      </c>
      <c r="AR412" s="237">
        <v>7</v>
      </c>
      <c r="AS412" s="237">
        <v>5</v>
      </c>
      <c r="AT412" s="238">
        <f t="shared" si="98"/>
        <v>3.6</v>
      </c>
      <c r="AU412" s="238">
        <f>(AM412+AP412+AT412)</f>
        <v>40.800000000000004</v>
      </c>
      <c r="AV412" s="238">
        <f>SUM(G412+AH412+AU412)</f>
        <v>77.25</v>
      </c>
    </row>
    <row r="413" spans="1:48" ht="15.75" x14ac:dyDescent="0.25">
      <c r="A413" s="237">
        <v>411</v>
      </c>
      <c r="B413" s="242" t="s">
        <v>2465</v>
      </c>
      <c r="C413" s="237">
        <v>5</v>
      </c>
      <c r="D413" s="237">
        <v>4</v>
      </c>
      <c r="E413" s="237">
        <v>4</v>
      </c>
      <c r="F413" s="237">
        <v>5</v>
      </c>
      <c r="G413" s="238">
        <f t="shared" si="93"/>
        <v>22.5</v>
      </c>
      <c r="H413" s="239">
        <v>5</v>
      </c>
      <c r="I413" s="239">
        <v>5</v>
      </c>
      <c r="J413" s="239">
        <v>5</v>
      </c>
      <c r="K413" s="239">
        <v>5</v>
      </c>
      <c r="L413" s="238">
        <f t="shared" si="99"/>
        <v>5</v>
      </c>
      <c r="M413" s="239">
        <v>4</v>
      </c>
      <c r="N413" s="239">
        <v>3</v>
      </c>
      <c r="O413" s="239">
        <v>4</v>
      </c>
      <c r="P413" s="239">
        <v>5</v>
      </c>
      <c r="Q413" s="238">
        <f t="shared" si="88"/>
        <v>4</v>
      </c>
      <c r="R413" s="237">
        <v>4</v>
      </c>
      <c r="S413" s="237">
        <v>5</v>
      </c>
      <c r="T413" s="237">
        <v>5</v>
      </c>
      <c r="U413" s="237">
        <v>5</v>
      </c>
      <c r="V413" s="238">
        <f t="shared" si="90"/>
        <v>4.75</v>
      </c>
      <c r="W413" s="237">
        <v>5</v>
      </c>
      <c r="X413" s="237">
        <v>4</v>
      </c>
      <c r="Y413" s="237">
        <v>3</v>
      </c>
      <c r="Z413" s="237">
        <v>4</v>
      </c>
      <c r="AA413" s="238">
        <f t="shared" si="86"/>
        <v>4</v>
      </c>
      <c r="AB413" s="240">
        <v>5</v>
      </c>
      <c r="AC413" s="240">
        <v>5</v>
      </c>
      <c r="AD413" s="240">
        <v>3</v>
      </c>
      <c r="AE413" s="240">
        <v>5</v>
      </c>
      <c r="AF413" s="238">
        <f t="shared" si="94"/>
        <v>4.5</v>
      </c>
      <c r="AG413" s="238">
        <f>AVERAGE(V413,AA413,AF413,L413,Q413)</f>
        <v>4.45</v>
      </c>
      <c r="AH413" s="238">
        <f t="shared" si="95"/>
        <v>13.350000000000001</v>
      </c>
      <c r="AI413" s="237">
        <v>16</v>
      </c>
      <c r="AJ413" s="237">
        <v>5</v>
      </c>
      <c r="AK413" s="237">
        <v>8</v>
      </c>
      <c r="AL413" s="237">
        <v>3</v>
      </c>
      <c r="AM413" s="238">
        <f t="shared" si="96"/>
        <v>28.8</v>
      </c>
      <c r="AN413" s="237">
        <v>19</v>
      </c>
      <c r="AO413" s="237">
        <v>5</v>
      </c>
      <c r="AP413" s="238">
        <f t="shared" si="97"/>
        <v>9.6000000000000014</v>
      </c>
      <c r="AQ413" s="237">
        <v>4</v>
      </c>
      <c r="AR413" s="237">
        <v>6</v>
      </c>
      <c r="AS413" s="237">
        <v>5</v>
      </c>
      <c r="AT413" s="238">
        <f t="shared" si="98"/>
        <v>3</v>
      </c>
      <c r="AU413" s="238">
        <f>(AM413+AP413+AT413)</f>
        <v>41.400000000000006</v>
      </c>
      <c r="AV413" s="238">
        <f>(G413+AH413+AU413)</f>
        <v>77.25</v>
      </c>
    </row>
    <row r="414" spans="1:48" ht="15.75" x14ac:dyDescent="0.25">
      <c r="A414" s="237">
        <v>412</v>
      </c>
      <c r="B414" s="242" t="s">
        <v>2466</v>
      </c>
      <c r="C414" s="237">
        <v>5</v>
      </c>
      <c r="D414" s="237">
        <v>4</v>
      </c>
      <c r="E414" s="237">
        <v>5</v>
      </c>
      <c r="F414" s="237">
        <v>4</v>
      </c>
      <c r="G414" s="238">
        <f t="shared" si="93"/>
        <v>22.5</v>
      </c>
      <c r="H414" s="239">
        <v>4</v>
      </c>
      <c r="I414" s="239">
        <v>3</v>
      </c>
      <c r="J414" s="239">
        <v>3</v>
      </c>
      <c r="K414" s="239">
        <v>3</v>
      </c>
      <c r="L414" s="238">
        <f t="shared" si="99"/>
        <v>3.25</v>
      </c>
      <c r="M414" s="239">
        <v>4</v>
      </c>
      <c r="N414" s="239">
        <v>5</v>
      </c>
      <c r="O414" s="239">
        <v>5</v>
      </c>
      <c r="P414" s="239">
        <v>5</v>
      </c>
      <c r="Q414" s="238">
        <f t="shared" si="88"/>
        <v>4.75</v>
      </c>
      <c r="R414" s="237">
        <v>5</v>
      </c>
      <c r="S414" s="237">
        <v>5</v>
      </c>
      <c r="T414" s="237">
        <v>5</v>
      </c>
      <c r="U414" s="237">
        <v>5</v>
      </c>
      <c r="V414" s="238">
        <f t="shared" si="90"/>
        <v>5</v>
      </c>
      <c r="W414" s="237">
        <v>4</v>
      </c>
      <c r="X414" s="237">
        <v>4</v>
      </c>
      <c r="Y414" s="237">
        <v>4</v>
      </c>
      <c r="Z414" s="237">
        <v>4</v>
      </c>
      <c r="AA414" s="238">
        <f t="shared" si="86"/>
        <v>4</v>
      </c>
      <c r="AB414" s="240">
        <v>5</v>
      </c>
      <c r="AC414" s="240">
        <v>5</v>
      </c>
      <c r="AD414" s="240">
        <v>5</v>
      </c>
      <c r="AE414" s="240">
        <v>4</v>
      </c>
      <c r="AF414" s="238">
        <f t="shared" si="94"/>
        <v>4.75</v>
      </c>
      <c r="AG414" s="238">
        <f>AVERAGE(V414,AA414,AF414,L414,Q414)</f>
        <v>4.3499999999999996</v>
      </c>
      <c r="AH414" s="238">
        <f t="shared" si="95"/>
        <v>13.049999999999999</v>
      </c>
      <c r="AI414" s="237">
        <v>14</v>
      </c>
      <c r="AJ414" s="237">
        <v>5</v>
      </c>
      <c r="AK414" s="237">
        <v>5</v>
      </c>
      <c r="AL414" s="237">
        <v>8</v>
      </c>
      <c r="AM414" s="238">
        <f t="shared" si="96"/>
        <v>28.8</v>
      </c>
      <c r="AN414" s="237">
        <v>18</v>
      </c>
      <c r="AO414" s="237">
        <v>4</v>
      </c>
      <c r="AP414" s="238">
        <f t="shared" si="97"/>
        <v>8.8000000000000007</v>
      </c>
      <c r="AQ414" s="237">
        <v>5</v>
      </c>
      <c r="AR414" s="237">
        <v>8</v>
      </c>
      <c r="AS414" s="237">
        <v>7</v>
      </c>
      <c r="AT414" s="238">
        <f t="shared" si="98"/>
        <v>4</v>
      </c>
      <c r="AU414" s="238">
        <f>(AM414+AP414+AT414)</f>
        <v>41.6</v>
      </c>
      <c r="AV414" s="238">
        <f>SUM(G414+AH414+AU414)</f>
        <v>77.150000000000006</v>
      </c>
    </row>
    <row r="415" spans="1:48" ht="15.75" x14ac:dyDescent="0.25">
      <c r="A415" s="237">
        <v>413</v>
      </c>
      <c r="B415" s="242" t="s">
        <v>2467</v>
      </c>
      <c r="C415" s="237">
        <v>5</v>
      </c>
      <c r="D415" s="237">
        <v>4</v>
      </c>
      <c r="E415" s="237">
        <v>5</v>
      </c>
      <c r="F415" s="237">
        <v>5</v>
      </c>
      <c r="G415" s="238">
        <f t="shared" si="93"/>
        <v>23.75</v>
      </c>
      <c r="H415" s="239">
        <v>5</v>
      </c>
      <c r="I415" s="239">
        <v>5</v>
      </c>
      <c r="J415" s="239">
        <v>5</v>
      </c>
      <c r="K415" s="239">
        <v>5</v>
      </c>
      <c r="L415" s="238">
        <f t="shared" si="99"/>
        <v>5</v>
      </c>
      <c r="M415" s="239">
        <v>4</v>
      </c>
      <c r="N415" s="239">
        <v>5</v>
      </c>
      <c r="O415" s="239">
        <v>5</v>
      </c>
      <c r="P415" s="239">
        <v>5</v>
      </c>
      <c r="Q415" s="238">
        <f t="shared" si="88"/>
        <v>4.75</v>
      </c>
      <c r="R415" s="237">
        <v>5</v>
      </c>
      <c r="S415" s="237">
        <v>5</v>
      </c>
      <c r="T415" s="237">
        <v>5</v>
      </c>
      <c r="U415" s="237">
        <v>5</v>
      </c>
      <c r="V415" s="238">
        <f t="shared" si="90"/>
        <v>5</v>
      </c>
      <c r="W415" s="237">
        <v>5</v>
      </c>
      <c r="X415" s="237">
        <v>5</v>
      </c>
      <c r="Y415" s="237">
        <v>5</v>
      </c>
      <c r="Z415" s="237">
        <v>4</v>
      </c>
      <c r="AA415" s="238">
        <f t="shared" ref="AA415:AA446" si="102">AVERAGE(W415:Z415)</f>
        <v>4.75</v>
      </c>
      <c r="AB415" s="240">
        <v>5</v>
      </c>
      <c r="AC415" s="240">
        <v>4</v>
      </c>
      <c r="AD415" s="240">
        <v>4</v>
      </c>
      <c r="AE415" s="240">
        <v>5</v>
      </c>
      <c r="AF415" s="238">
        <f t="shared" si="94"/>
        <v>4.5</v>
      </c>
      <c r="AG415" s="238">
        <f>AVERAGE(V415,AA415,AF415,L415,Q415)</f>
        <v>4.8</v>
      </c>
      <c r="AH415" s="238">
        <f t="shared" si="95"/>
        <v>14.399999999999999</v>
      </c>
      <c r="AI415" s="237">
        <v>7</v>
      </c>
      <c r="AJ415" s="237">
        <v>4</v>
      </c>
      <c r="AK415" s="237">
        <v>9</v>
      </c>
      <c r="AL415" s="237">
        <v>10</v>
      </c>
      <c r="AM415" s="238">
        <f t="shared" si="96"/>
        <v>27</v>
      </c>
      <c r="AN415" s="237">
        <v>17</v>
      </c>
      <c r="AO415" s="237">
        <v>4</v>
      </c>
      <c r="AP415" s="238">
        <f t="shared" si="97"/>
        <v>8.4</v>
      </c>
      <c r="AQ415" s="237">
        <v>5</v>
      </c>
      <c r="AR415" s="237">
        <v>6</v>
      </c>
      <c r="AS415" s="237">
        <v>6</v>
      </c>
      <c r="AT415" s="238">
        <f t="shared" si="98"/>
        <v>3.4000000000000004</v>
      </c>
      <c r="AU415" s="238">
        <f>(AM415+AP415+AT415)</f>
        <v>38.799999999999997</v>
      </c>
      <c r="AV415" s="238">
        <f>SUM(G415+AH415+AU415)</f>
        <v>76.949999999999989</v>
      </c>
    </row>
    <row r="416" spans="1:48" ht="15.75" x14ac:dyDescent="0.25">
      <c r="A416" s="237">
        <v>414</v>
      </c>
      <c r="B416" s="242" t="s">
        <v>2468</v>
      </c>
      <c r="C416" s="237">
        <v>4</v>
      </c>
      <c r="D416" s="237">
        <v>4</v>
      </c>
      <c r="E416" s="237">
        <v>5</v>
      </c>
      <c r="F416" s="237">
        <v>5</v>
      </c>
      <c r="G416" s="238">
        <f t="shared" si="93"/>
        <v>22.5</v>
      </c>
      <c r="H416" s="239">
        <v>3</v>
      </c>
      <c r="I416" s="239">
        <v>4</v>
      </c>
      <c r="J416" s="239">
        <v>5</v>
      </c>
      <c r="K416" s="239">
        <v>5</v>
      </c>
      <c r="L416" s="238">
        <f t="shared" si="99"/>
        <v>4.25</v>
      </c>
      <c r="M416" s="239">
        <v>3</v>
      </c>
      <c r="N416" s="239">
        <v>3</v>
      </c>
      <c r="O416" s="239">
        <v>4</v>
      </c>
      <c r="P416" s="239">
        <v>4</v>
      </c>
      <c r="Q416" s="238">
        <f t="shared" si="88"/>
        <v>3.5</v>
      </c>
      <c r="R416" s="237">
        <v>3</v>
      </c>
      <c r="S416" s="237">
        <v>5</v>
      </c>
      <c r="T416" s="237">
        <v>4</v>
      </c>
      <c r="U416" s="237">
        <v>5</v>
      </c>
      <c r="V416" s="238">
        <f t="shared" si="90"/>
        <v>4.25</v>
      </c>
      <c r="W416" s="237">
        <v>4</v>
      </c>
      <c r="X416" s="237">
        <v>5</v>
      </c>
      <c r="Y416" s="237">
        <v>5</v>
      </c>
      <c r="Z416" s="237">
        <v>5</v>
      </c>
      <c r="AA416" s="238">
        <f t="shared" si="102"/>
        <v>4.75</v>
      </c>
      <c r="AB416" s="240">
        <v>4</v>
      </c>
      <c r="AC416" s="240">
        <v>5</v>
      </c>
      <c r="AD416" s="240">
        <v>5</v>
      </c>
      <c r="AE416" s="240">
        <v>5</v>
      </c>
      <c r="AF416" s="238">
        <f t="shared" si="94"/>
        <v>4.75</v>
      </c>
      <c r="AG416" s="238">
        <f>AVERAGE(V416,AA416,AF416,L416,Q416)</f>
        <v>4.3</v>
      </c>
      <c r="AH416" s="238">
        <f t="shared" si="95"/>
        <v>12.899999999999999</v>
      </c>
      <c r="AI416" s="237">
        <v>15</v>
      </c>
      <c r="AJ416" s="237">
        <v>3</v>
      </c>
      <c r="AK416" s="237">
        <v>6</v>
      </c>
      <c r="AL416" s="237">
        <v>11</v>
      </c>
      <c r="AM416" s="238">
        <f t="shared" si="96"/>
        <v>31.5</v>
      </c>
      <c r="AN416" s="237">
        <v>12</v>
      </c>
      <c r="AO416" s="237">
        <v>3</v>
      </c>
      <c r="AP416" s="238">
        <f t="shared" si="97"/>
        <v>6</v>
      </c>
      <c r="AQ416" s="237">
        <v>7</v>
      </c>
      <c r="AR416" s="237">
        <v>6</v>
      </c>
      <c r="AS416" s="237">
        <v>7</v>
      </c>
      <c r="AT416" s="238">
        <f t="shared" si="98"/>
        <v>4</v>
      </c>
      <c r="AU416" s="238">
        <f>(AM416+AP416+AT416)</f>
        <v>41.5</v>
      </c>
      <c r="AV416" s="238">
        <f>SUM(G416+AH416+AU416)</f>
        <v>76.900000000000006</v>
      </c>
    </row>
    <row r="417" spans="1:48" ht="15.75" x14ac:dyDescent="0.25">
      <c r="A417" s="237">
        <v>415</v>
      </c>
      <c r="B417" s="242" t="s">
        <v>2469</v>
      </c>
      <c r="C417" s="237">
        <v>5</v>
      </c>
      <c r="D417" s="237">
        <v>5</v>
      </c>
      <c r="E417" s="237">
        <v>4</v>
      </c>
      <c r="F417" s="237">
        <v>4</v>
      </c>
      <c r="G417" s="238">
        <f t="shared" si="93"/>
        <v>22.5</v>
      </c>
      <c r="H417" s="241">
        <v>5</v>
      </c>
      <c r="I417" s="241">
        <v>4</v>
      </c>
      <c r="J417" s="241">
        <v>4</v>
      </c>
      <c r="K417" s="241">
        <v>4</v>
      </c>
      <c r="L417" s="238">
        <f t="shared" si="99"/>
        <v>4.25</v>
      </c>
      <c r="M417" s="241">
        <v>5</v>
      </c>
      <c r="N417" s="241">
        <v>4</v>
      </c>
      <c r="O417" s="241">
        <v>4</v>
      </c>
      <c r="P417" s="241">
        <v>4</v>
      </c>
      <c r="Q417" s="238">
        <f t="shared" si="88"/>
        <v>4.25</v>
      </c>
      <c r="R417" s="237">
        <v>5</v>
      </c>
      <c r="S417" s="237">
        <v>4</v>
      </c>
      <c r="T417" s="237">
        <v>4</v>
      </c>
      <c r="U417" s="237">
        <v>5</v>
      </c>
      <c r="V417" s="238">
        <f t="shared" si="90"/>
        <v>4.5</v>
      </c>
      <c r="W417" s="237">
        <v>5</v>
      </c>
      <c r="X417" s="237">
        <v>4</v>
      </c>
      <c r="Y417" s="237">
        <v>3</v>
      </c>
      <c r="Z417" s="237">
        <v>5</v>
      </c>
      <c r="AA417" s="238">
        <f t="shared" si="102"/>
        <v>4.25</v>
      </c>
      <c r="AB417" s="240">
        <v>5</v>
      </c>
      <c r="AC417" s="240">
        <v>4</v>
      </c>
      <c r="AD417" s="240">
        <v>4</v>
      </c>
      <c r="AE417" s="240">
        <v>5</v>
      </c>
      <c r="AF417" s="238">
        <f t="shared" si="94"/>
        <v>4.5</v>
      </c>
      <c r="AG417" s="238">
        <f>AVERAGE(L417,Q417,V417,AA417,AF417)</f>
        <v>4.3499999999999996</v>
      </c>
      <c r="AH417" s="238">
        <f t="shared" si="95"/>
        <v>13.049999999999999</v>
      </c>
      <c r="AI417" s="237">
        <v>10</v>
      </c>
      <c r="AJ417" s="237">
        <v>2</v>
      </c>
      <c r="AK417" s="237">
        <v>10</v>
      </c>
      <c r="AL417" s="237">
        <v>8</v>
      </c>
      <c r="AM417" s="238">
        <f t="shared" si="96"/>
        <v>27</v>
      </c>
      <c r="AN417" s="237">
        <v>19</v>
      </c>
      <c r="AO417" s="237">
        <v>5</v>
      </c>
      <c r="AP417" s="238">
        <f t="shared" si="97"/>
        <v>9.6000000000000014</v>
      </c>
      <c r="AQ417" s="237">
        <v>8</v>
      </c>
      <c r="AR417" s="237">
        <v>7</v>
      </c>
      <c r="AS417" s="237">
        <v>6</v>
      </c>
      <c r="AT417" s="238">
        <f t="shared" si="98"/>
        <v>4.2</v>
      </c>
      <c r="AU417" s="238">
        <f>SUM(AM417,AP417,AT417)</f>
        <v>40.800000000000004</v>
      </c>
      <c r="AV417" s="238">
        <f>(G417+AH417+AU417)</f>
        <v>76.349999999999994</v>
      </c>
    </row>
    <row r="418" spans="1:48" ht="15.75" x14ac:dyDescent="0.25">
      <c r="A418" s="237">
        <v>416</v>
      </c>
      <c r="B418" s="242" t="s">
        <v>2470</v>
      </c>
      <c r="C418" s="237">
        <v>4</v>
      </c>
      <c r="D418" s="237">
        <v>4</v>
      </c>
      <c r="E418" s="237">
        <v>4</v>
      </c>
      <c r="F418" s="237">
        <v>4</v>
      </c>
      <c r="G418" s="238">
        <f t="shared" si="93"/>
        <v>20</v>
      </c>
      <c r="H418" s="241">
        <v>3</v>
      </c>
      <c r="I418" s="241">
        <v>3</v>
      </c>
      <c r="J418" s="241">
        <v>5</v>
      </c>
      <c r="K418" s="241">
        <v>4</v>
      </c>
      <c r="L418" s="238">
        <f t="shared" si="99"/>
        <v>3.75</v>
      </c>
      <c r="M418" s="241">
        <v>5</v>
      </c>
      <c r="N418" s="241">
        <v>5</v>
      </c>
      <c r="O418" s="241">
        <v>5</v>
      </c>
      <c r="P418" s="241">
        <v>5</v>
      </c>
      <c r="Q418" s="238">
        <f t="shared" si="88"/>
        <v>5</v>
      </c>
      <c r="R418" s="237">
        <v>4</v>
      </c>
      <c r="S418" s="237">
        <v>3</v>
      </c>
      <c r="T418" s="237">
        <v>5</v>
      </c>
      <c r="U418" s="237">
        <v>3</v>
      </c>
      <c r="V418" s="238">
        <f t="shared" si="90"/>
        <v>3.75</v>
      </c>
      <c r="W418" s="237">
        <v>3</v>
      </c>
      <c r="X418" s="237">
        <v>5</v>
      </c>
      <c r="Y418" s="237">
        <v>5</v>
      </c>
      <c r="Z418" s="237">
        <v>4</v>
      </c>
      <c r="AA418" s="238">
        <f t="shared" si="102"/>
        <v>4.25</v>
      </c>
      <c r="AB418" s="240">
        <v>3</v>
      </c>
      <c r="AC418" s="240">
        <v>4</v>
      </c>
      <c r="AD418" s="240">
        <v>5</v>
      </c>
      <c r="AE418" s="240">
        <v>2</v>
      </c>
      <c r="AF418" s="238">
        <f t="shared" si="94"/>
        <v>3.5</v>
      </c>
      <c r="AG418" s="238">
        <f>AVERAGE(L418,Q418,V418,AA418,AF418)</f>
        <v>4.05</v>
      </c>
      <c r="AH418" s="238">
        <f t="shared" si="95"/>
        <v>12.149999999999999</v>
      </c>
      <c r="AI418" s="237">
        <v>16</v>
      </c>
      <c r="AJ418" s="237">
        <v>5</v>
      </c>
      <c r="AK418" s="237">
        <v>5</v>
      </c>
      <c r="AL418" s="237">
        <v>10</v>
      </c>
      <c r="AM418" s="238">
        <f t="shared" si="96"/>
        <v>32.4</v>
      </c>
      <c r="AN418" s="237">
        <v>16</v>
      </c>
      <c r="AO418" s="237">
        <v>5</v>
      </c>
      <c r="AP418" s="238">
        <f t="shared" si="97"/>
        <v>8.4</v>
      </c>
      <c r="AQ418" s="237">
        <v>6</v>
      </c>
      <c r="AR418" s="237">
        <v>7</v>
      </c>
      <c r="AS418" s="237">
        <v>4</v>
      </c>
      <c r="AT418" s="238">
        <f t="shared" si="98"/>
        <v>3.4000000000000004</v>
      </c>
      <c r="AU418" s="238">
        <f>SUM(AM418,AP418,AT418)</f>
        <v>44.199999999999996</v>
      </c>
      <c r="AV418" s="238">
        <f>(G418+AH418+AU418)</f>
        <v>76.349999999999994</v>
      </c>
    </row>
    <row r="419" spans="1:48" ht="15.75" x14ac:dyDescent="0.25">
      <c r="A419" s="237">
        <v>417</v>
      </c>
      <c r="B419" s="242" t="s">
        <v>2471</v>
      </c>
      <c r="C419" s="237">
        <v>5</v>
      </c>
      <c r="D419" s="237">
        <v>5</v>
      </c>
      <c r="E419" s="237">
        <v>5</v>
      </c>
      <c r="F419" s="237">
        <v>5</v>
      </c>
      <c r="G419" s="238">
        <f t="shared" si="93"/>
        <v>25</v>
      </c>
      <c r="H419" s="241">
        <v>5</v>
      </c>
      <c r="I419" s="241">
        <v>5</v>
      </c>
      <c r="J419" s="241">
        <v>5</v>
      </c>
      <c r="K419" s="241">
        <v>5</v>
      </c>
      <c r="L419" s="238">
        <f t="shared" si="99"/>
        <v>5</v>
      </c>
      <c r="M419" s="241">
        <v>4</v>
      </c>
      <c r="N419" s="241">
        <v>5</v>
      </c>
      <c r="O419" s="241">
        <v>5</v>
      </c>
      <c r="P419" s="241">
        <v>5</v>
      </c>
      <c r="Q419" s="238">
        <f t="shared" si="88"/>
        <v>4.75</v>
      </c>
      <c r="R419" s="237">
        <v>4</v>
      </c>
      <c r="S419" s="237">
        <v>5</v>
      </c>
      <c r="T419" s="237">
        <v>5</v>
      </c>
      <c r="U419" s="237">
        <v>5</v>
      </c>
      <c r="V419" s="238">
        <f t="shared" si="90"/>
        <v>4.75</v>
      </c>
      <c r="W419" s="237">
        <v>5</v>
      </c>
      <c r="X419" s="237">
        <v>5</v>
      </c>
      <c r="Y419" s="237">
        <v>5</v>
      </c>
      <c r="Z419" s="237">
        <v>5</v>
      </c>
      <c r="AA419" s="238">
        <f t="shared" si="102"/>
        <v>5</v>
      </c>
      <c r="AB419" s="240">
        <v>5</v>
      </c>
      <c r="AC419" s="240">
        <v>5</v>
      </c>
      <c r="AD419" s="240">
        <v>5</v>
      </c>
      <c r="AE419" s="240">
        <v>5</v>
      </c>
      <c r="AF419" s="238">
        <f t="shared" si="94"/>
        <v>5</v>
      </c>
      <c r="AG419" s="238">
        <f t="shared" ref="AG419:AG429" si="103">AVERAGE(V419,AA419,AF419,L419,Q419)</f>
        <v>4.9000000000000004</v>
      </c>
      <c r="AH419" s="238">
        <f t="shared" si="95"/>
        <v>14.700000000000001</v>
      </c>
      <c r="AI419" s="237">
        <v>12</v>
      </c>
      <c r="AJ419" s="237">
        <v>3</v>
      </c>
      <c r="AK419" s="237">
        <v>4</v>
      </c>
      <c r="AL419" s="237">
        <v>10</v>
      </c>
      <c r="AM419" s="238">
        <f t="shared" si="96"/>
        <v>26.1</v>
      </c>
      <c r="AN419" s="237">
        <v>14</v>
      </c>
      <c r="AO419" s="237">
        <v>3</v>
      </c>
      <c r="AP419" s="238">
        <f t="shared" si="97"/>
        <v>6.8000000000000007</v>
      </c>
      <c r="AQ419" s="237">
        <v>4</v>
      </c>
      <c r="AR419" s="237">
        <v>6</v>
      </c>
      <c r="AS419" s="237">
        <v>8</v>
      </c>
      <c r="AT419" s="238">
        <f t="shared" si="98"/>
        <v>3.6</v>
      </c>
      <c r="AU419" s="238">
        <f>SUM(AM419,AP419,AT419)</f>
        <v>36.500000000000007</v>
      </c>
      <c r="AV419" s="238">
        <f>(G419+AH419+AU419)</f>
        <v>76.200000000000017</v>
      </c>
    </row>
    <row r="420" spans="1:48" ht="15.75" x14ac:dyDescent="0.25">
      <c r="A420" s="237">
        <v>418</v>
      </c>
      <c r="B420" s="242" t="s">
        <v>2472</v>
      </c>
      <c r="C420" s="237">
        <v>5</v>
      </c>
      <c r="D420" s="237">
        <v>4</v>
      </c>
      <c r="E420" s="237">
        <v>5</v>
      </c>
      <c r="F420" s="237">
        <v>5</v>
      </c>
      <c r="G420" s="238">
        <f t="shared" si="93"/>
        <v>23.75</v>
      </c>
      <c r="H420" s="241">
        <v>5</v>
      </c>
      <c r="I420" s="241">
        <v>5</v>
      </c>
      <c r="J420" s="241">
        <v>5</v>
      </c>
      <c r="K420" s="241">
        <v>5</v>
      </c>
      <c r="L420" s="238">
        <f t="shared" si="99"/>
        <v>5</v>
      </c>
      <c r="M420" s="241">
        <v>5</v>
      </c>
      <c r="N420" s="241">
        <v>4</v>
      </c>
      <c r="O420" s="241">
        <v>5</v>
      </c>
      <c r="P420" s="241">
        <v>5</v>
      </c>
      <c r="Q420" s="238">
        <f t="shared" si="88"/>
        <v>4.75</v>
      </c>
      <c r="R420" s="237">
        <v>5</v>
      </c>
      <c r="S420" s="237">
        <v>4</v>
      </c>
      <c r="T420" s="237">
        <v>5</v>
      </c>
      <c r="U420" s="237">
        <v>5</v>
      </c>
      <c r="V420" s="238">
        <f t="shared" si="90"/>
        <v>4.75</v>
      </c>
      <c r="W420" s="237">
        <v>5</v>
      </c>
      <c r="X420" s="237">
        <v>4</v>
      </c>
      <c r="Y420" s="237">
        <v>5</v>
      </c>
      <c r="Z420" s="237">
        <v>5</v>
      </c>
      <c r="AA420" s="238">
        <f t="shared" si="102"/>
        <v>4.75</v>
      </c>
      <c r="AB420" s="240">
        <v>5</v>
      </c>
      <c r="AC420" s="240">
        <v>4</v>
      </c>
      <c r="AD420" s="240">
        <v>4</v>
      </c>
      <c r="AE420" s="240">
        <v>5</v>
      </c>
      <c r="AF420" s="238">
        <f t="shared" si="94"/>
        <v>4.5</v>
      </c>
      <c r="AG420" s="238">
        <f t="shared" si="103"/>
        <v>4.75</v>
      </c>
      <c r="AH420" s="238">
        <f t="shared" si="95"/>
        <v>14.25</v>
      </c>
      <c r="AI420" s="237">
        <v>14</v>
      </c>
      <c r="AJ420" s="237">
        <v>4</v>
      </c>
      <c r="AK420" s="237">
        <v>7</v>
      </c>
      <c r="AL420" s="237">
        <v>7</v>
      </c>
      <c r="AM420" s="238">
        <f t="shared" si="96"/>
        <v>28.8</v>
      </c>
      <c r="AN420" s="237">
        <v>10</v>
      </c>
      <c r="AO420" s="237">
        <v>5</v>
      </c>
      <c r="AP420" s="238">
        <f t="shared" si="97"/>
        <v>6</v>
      </c>
      <c r="AQ420" s="237">
        <v>5</v>
      </c>
      <c r="AR420" s="237">
        <v>6</v>
      </c>
      <c r="AS420" s="237">
        <v>6</v>
      </c>
      <c r="AT420" s="238">
        <f t="shared" si="98"/>
        <v>3.4000000000000004</v>
      </c>
      <c r="AU420" s="238">
        <f>SUM(AM420,AP420,AT420)</f>
        <v>38.199999999999996</v>
      </c>
      <c r="AV420" s="238">
        <f>(G420+AH420+AU420)</f>
        <v>76.199999999999989</v>
      </c>
    </row>
    <row r="421" spans="1:48" ht="15.75" x14ac:dyDescent="0.25">
      <c r="A421" s="237">
        <v>419</v>
      </c>
      <c r="B421" s="242" t="s">
        <v>2473</v>
      </c>
      <c r="C421" s="237">
        <v>5</v>
      </c>
      <c r="D421" s="237">
        <v>4</v>
      </c>
      <c r="E421" s="237">
        <v>3</v>
      </c>
      <c r="F421" s="237">
        <v>3</v>
      </c>
      <c r="G421" s="238">
        <f t="shared" si="93"/>
        <v>18.75</v>
      </c>
      <c r="H421" s="239">
        <v>5</v>
      </c>
      <c r="I421" s="239">
        <v>4</v>
      </c>
      <c r="J421" s="239">
        <v>3</v>
      </c>
      <c r="K421" s="239">
        <v>2</v>
      </c>
      <c r="L421" s="238">
        <f t="shared" si="99"/>
        <v>3.5</v>
      </c>
      <c r="M421" s="239">
        <v>5</v>
      </c>
      <c r="N421" s="239">
        <v>4</v>
      </c>
      <c r="O421" s="239">
        <v>3</v>
      </c>
      <c r="P421" s="239">
        <v>3</v>
      </c>
      <c r="Q421" s="238">
        <f t="shared" si="88"/>
        <v>3.75</v>
      </c>
      <c r="R421" s="237">
        <v>5</v>
      </c>
      <c r="S421" s="237">
        <v>5</v>
      </c>
      <c r="T421" s="237">
        <v>4</v>
      </c>
      <c r="U421" s="237">
        <v>3</v>
      </c>
      <c r="V421" s="238">
        <f t="shared" si="90"/>
        <v>4.25</v>
      </c>
      <c r="W421" s="237">
        <v>5</v>
      </c>
      <c r="X421" s="237">
        <v>4</v>
      </c>
      <c r="Y421" s="237">
        <v>4</v>
      </c>
      <c r="Z421" s="237">
        <v>4</v>
      </c>
      <c r="AA421" s="238">
        <f t="shared" si="102"/>
        <v>4.25</v>
      </c>
      <c r="AB421" s="240">
        <v>5</v>
      </c>
      <c r="AC421" s="240">
        <v>5</v>
      </c>
      <c r="AD421" s="240">
        <v>5</v>
      </c>
      <c r="AE421" s="240">
        <v>4</v>
      </c>
      <c r="AF421" s="238">
        <f t="shared" si="94"/>
        <v>4.75</v>
      </c>
      <c r="AG421" s="238">
        <f t="shared" si="103"/>
        <v>4.0999999999999996</v>
      </c>
      <c r="AH421" s="238">
        <f t="shared" si="95"/>
        <v>12.299999999999999</v>
      </c>
      <c r="AI421" s="237">
        <v>10</v>
      </c>
      <c r="AJ421" s="237">
        <v>5</v>
      </c>
      <c r="AK421" s="237">
        <v>13</v>
      </c>
      <c r="AL421" s="237">
        <v>11</v>
      </c>
      <c r="AM421" s="238">
        <f t="shared" si="96"/>
        <v>35.1</v>
      </c>
      <c r="AN421" s="237">
        <v>13</v>
      </c>
      <c r="AO421" s="237">
        <v>4</v>
      </c>
      <c r="AP421" s="238">
        <f t="shared" si="97"/>
        <v>6.8000000000000007</v>
      </c>
      <c r="AQ421" s="237">
        <v>7</v>
      </c>
      <c r="AR421" s="237">
        <v>5</v>
      </c>
      <c r="AS421" s="237">
        <v>4</v>
      </c>
      <c r="AT421" s="238">
        <f t="shared" si="98"/>
        <v>3.2</v>
      </c>
      <c r="AU421" s="238">
        <f>(AM421+AP421+AT421)</f>
        <v>45.100000000000009</v>
      </c>
      <c r="AV421" s="238">
        <f>SUM(G421+AH421+AU421)</f>
        <v>76.150000000000006</v>
      </c>
    </row>
    <row r="422" spans="1:48" ht="15.75" x14ac:dyDescent="0.25">
      <c r="A422" s="237">
        <v>420</v>
      </c>
      <c r="B422" s="242" t="s">
        <v>2474</v>
      </c>
      <c r="C422" s="237">
        <v>4</v>
      </c>
      <c r="D422" s="237">
        <v>4</v>
      </c>
      <c r="E422" s="237">
        <v>4</v>
      </c>
      <c r="F422" s="237">
        <v>4</v>
      </c>
      <c r="G422" s="238">
        <f t="shared" si="93"/>
        <v>20</v>
      </c>
      <c r="H422" s="239">
        <v>4</v>
      </c>
      <c r="I422" s="239">
        <v>5</v>
      </c>
      <c r="J422" s="239">
        <v>4</v>
      </c>
      <c r="K422" s="239">
        <v>5</v>
      </c>
      <c r="L422" s="238">
        <f t="shared" si="99"/>
        <v>4.5</v>
      </c>
      <c r="M422" s="239">
        <v>4</v>
      </c>
      <c r="N422" s="239">
        <v>5</v>
      </c>
      <c r="O422" s="239">
        <v>5</v>
      </c>
      <c r="P422" s="239">
        <v>5</v>
      </c>
      <c r="Q422" s="238">
        <f t="shared" si="88"/>
        <v>4.75</v>
      </c>
      <c r="R422" s="237">
        <v>4</v>
      </c>
      <c r="S422" s="237">
        <v>4</v>
      </c>
      <c r="T422" s="237">
        <v>4</v>
      </c>
      <c r="U422" s="237">
        <v>5</v>
      </c>
      <c r="V422" s="238">
        <f t="shared" si="90"/>
        <v>4.25</v>
      </c>
      <c r="W422" s="237">
        <v>5</v>
      </c>
      <c r="X422" s="237">
        <v>4</v>
      </c>
      <c r="Y422" s="237">
        <v>2</v>
      </c>
      <c r="Z422" s="237">
        <v>5</v>
      </c>
      <c r="AA422" s="238">
        <f t="shared" si="102"/>
        <v>4</v>
      </c>
      <c r="AB422" s="240">
        <v>5</v>
      </c>
      <c r="AC422" s="240">
        <v>5</v>
      </c>
      <c r="AD422" s="240">
        <v>5</v>
      </c>
      <c r="AE422" s="240">
        <v>5</v>
      </c>
      <c r="AF422" s="238">
        <f t="shared" si="94"/>
        <v>5</v>
      </c>
      <c r="AG422" s="238">
        <f t="shared" si="103"/>
        <v>4.5</v>
      </c>
      <c r="AH422" s="238">
        <f t="shared" si="95"/>
        <v>13.5</v>
      </c>
      <c r="AI422" s="237">
        <v>14</v>
      </c>
      <c r="AJ422" s="237">
        <v>5</v>
      </c>
      <c r="AK422" s="237">
        <v>9</v>
      </c>
      <c r="AL422" s="237">
        <v>7</v>
      </c>
      <c r="AM422" s="238">
        <f t="shared" si="96"/>
        <v>31.5</v>
      </c>
      <c r="AN422" s="237">
        <v>12</v>
      </c>
      <c r="AO422" s="237">
        <v>5</v>
      </c>
      <c r="AP422" s="238">
        <f t="shared" si="97"/>
        <v>6.8000000000000007</v>
      </c>
      <c r="AQ422" s="237">
        <v>8</v>
      </c>
      <c r="AR422" s="237">
        <v>6</v>
      </c>
      <c r="AS422" s="237">
        <v>7</v>
      </c>
      <c r="AT422" s="238">
        <f t="shared" si="98"/>
        <v>4.2</v>
      </c>
      <c r="AU422" s="238">
        <f>(AM422+AP422+AT422)</f>
        <v>42.5</v>
      </c>
      <c r="AV422" s="238">
        <f>SUM(G422+AH422+AU422)</f>
        <v>76</v>
      </c>
    </row>
    <row r="423" spans="1:48" ht="15.75" x14ac:dyDescent="0.25">
      <c r="A423" s="237">
        <v>421</v>
      </c>
      <c r="B423" s="242" t="s">
        <v>2475</v>
      </c>
      <c r="C423" s="237">
        <v>5</v>
      </c>
      <c r="D423" s="237">
        <v>5</v>
      </c>
      <c r="E423" s="237">
        <v>4</v>
      </c>
      <c r="F423" s="237">
        <v>4</v>
      </c>
      <c r="G423" s="238">
        <f t="shared" si="93"/>
        <v>22.5</v>
      </c>
      <c r="H423" s="239">
        <v>5</v>
      </c>
      <c r="I423" s="239">
        <v>4</v>
      </c>
      <c r="J423" s="239">
        <v>4</v>
      </c>
      <c r="K423" s="239">
        <v>3</v>
      </c>
      <c r="L423" s="238">
        <f t="shared" si="99"/>
        <v>4</v>
      </c>
      <c r="M423" s="239">
        <v>5</v>
      </c>
      <c r="N423" s="239">
        <v>5</v>
      </c>
      <c r="O423" s="239">
        <v>5</v>
      </c>
      <c r="P423" s="239">
        <v>5</v>
      </c>
      <c r="Q423" s="238">
        <f t="shared" si="88"/>
        <v>5</v>
      </c>
      <c r="R423" s="237">
        <v>5</v>
      </c>
      <c r="S423" s="237">
        <v>4</v>
      </c>
      <c r="T423" s="237">
        <v>3</v>
      </c>
      <c r="U423" s="237">
        <v>4</v>
      </c>
      <c r="V423" s="238">
        <f t="shared" si="90"/>
        <v>4</v>
      </c>
      <c r="W423" s="237">
        <v>5</v>
      </c>
      <c r="X423" s="237">
        <v>5</v>
      </c>
      <c r="Y423" s="237">
        <v>4</v>
      </c>
      <c r="Z423" s="237">
        <v>4</v>
      </c>
      <c r="AA423" s="238">
        <f t="shared" si="102"/>
        <v>4.5</v>
      </c>
      <c r="AB423" s="240">
        <v>5</v>
      </c>
      <c r="AC423" s="240">
        <v>5</v>
      </c>
      <c r="AD423" s="240">
        <v>4</v>
      </c>
      <c r="AE423" s="240">
        <v>4</v>
      </c>
      <c r="AF423" s="238">
        <f t="shared" si="94"/>
        <v>4.5</v>
      </c>
      <c r="AG423" s="238">
        <f t="shared" si="103"/>
        <v>4.4000000000000004</v>
      </c>
      <c r="AH423" s="238">
        <f t="shared" si="95"/>
        <v>13.200000000000001</v>
      </c>
      <c r="AI423" s="237">
        <v>11</v>
      </c>
      <c r="AJ423" s="237">
        <v>3</v>
      </c>
      <c r="AK423" s="237">
        <v>9</v>
      </c>
      <c r="AL423" s="237">
        <v>9</v>
      </c>
      <c r="AM423" s="238">
        <f t="shared" si="96"/>
        <v>28.8</v>
      </c>
      <c r="AN423" s="237">
        <v>15</v>
      </c>
      <c r="AO423" s="237">
        <v>5</v>
      </c>
      <c r="AP423" s="238">
        <f t="shared" si="97"/>
        <v>8</v>
      </c>
      <c r="AQ423" s="237">
        <v>6</v>
      </c>
      <c r="AR423" s="237">
        <v>6</v>
      </c>
      <c r="AS423" s="237">
        <v>5</v>
      </c>
      <c r="AT423" s="238">
        <f t="shared" si="98"/>
        <v>3.4000000000000004</v>
      </c>
      <c r="AU423" s="238">
        <f>(AM423+AP423+AT423)</f>
        <v>40.199999999999996</v>
      </c>
      <c r="AV423" s="238">
        <f>SUM(G423+AH423+AU423)</f>
        <v>75.900000000000006</v>
      </c>
    </row>
    <row r="424" spans="1:48" ht="15.75" x14ac:dyDescent="0.25">
      <c r="A424" s="237">
        <v>422</v>
      </c>
      <c r="B424" s="242" t="s">
        <v>2476</v>
      </c>
      <c r="C424" s="237">
        <v>5</v>
      </c>
      <c r="D424" s="237">
        <v>5</v>
      </c>
      <c r="E424" s="237">
        <v>5</v>
      </c>
      <c r="F424" s="237">
        <v>5</v>
      </c>
      <c r="G424" s="238">
        <f t="shared" si="93"/>
        <v>25</v>
      </c>
      <c r="H424" s="239">
        <v>5</v>
      </c>
      <c r="I424" s="239">
        <v>5</v>
      </c>
      <c r="J424" s="239">
        <v>5</v>
      </c>
      <c r="K424" s="239">
        <v>5</v>
      </c>
      <c r="L424" s="238">
        <f t="shared" si="99"/>
        <v>5</v>
      </c>
      <c r="M424" s="239">
        <v>5</v>
      </c>
      <c r="N424" s="239">
        <v>5</v>
      </c>
      <c r="O424" s="239">
        <v>5</v>
      </c>
      <c r="P424" s="239">
        <v>5</v>
      </c>
      <c r="Q424" s="238">
        <f t="shared" si="88"/>
        <v>5</v>
      </c>
      <c r="R424" s="237">
        <v>5</v>
      </c>
      <c r="S424" s="237">
        <v>5</v>
      </c>
      <c r="T424" s="237">
        <v>5</v>
      </c>
      <c r="U424" s="237">
        <v>5</v>
      </c>
      <c r="V424" s="238">
        <f t="shared" si="90"/>
        <v>5</v>
      </c>
      <c r="W424" s="237">
        <v>5</v>
      </c>
      <c r="X424" s="237">
        <v>5</v>
      </c>
      <c r="Y424" s="237">
        <v>5</v>
      </c>
      <c r="Z424" s="237">
        <v>5</v>
      </c>
      <c r="AA424" s="238">
        <f t="shared" si="102"/>
        <v>5</v>
      </c>
      <c r="AB424" s="240">
        <v>5</v>
      </c>
      <c r="AC424" s="240">
        <v>5</v>
      </c>
      <c r="AD424" s="240">
        <v>5</v>
      </c>
      <c r="AE424" s="240">
        <v>5</v>
      </c>
      <c r="AF424" s="238">
        <f t="shared" si="94"/>
        <v>5</v>
      </c>
      <c r="AG424" s="238">
        <f t="shared" si="103"/>
        <v>5</v>
      </c>
      <c r="AH424" s="238">
        <f t="shared" si="95"/>
        <v>15</v>
      </c>
      <c r="AI424" s="237">
        <v>10</v>
      </c>
      <c r="AJ424" s="237">
        <v>5</v>
      </c>
      <c r="AK424" s="237">
        <v>5</v>
      </c>
      <c r="AL424" s="237">
        <v>7</v>
      </c>
      <c r="AM424" s="238">
        <f t="shared" si="96"/>
        <v>24.3</v>
      </c>
      <c r="AN424" s="237">
        <v>15</v>
      </c>
      <c r="AO424" s="237">
        <v>5</v>
      </c>
      <c r="AP424" s="238">
        <f t="shared" si="97"/>
        <v>8</v>
      </c>
      <c r="AQ424" s="237">
        <v>5</v>
      </c>
      <c r="AR424" s="237">
        <v>5</v>
      </c>
      <c r="AS424" s="237">
        <v>7</v>
      </c>
      <c r="AT424" s="238">
        <f t="shared" si="98"/>
        <v>3.4000000000000004</v>
      </c>
      <c r="AU424" s="238">
        <f>(AM424+AP424+AT424)</f>
        <v>35.699999999999996</v>
      </c>
      <c r="AV424" s="238">
        <f>SUM(G424+AH424+AU424)</f>
        <v>75.699999999999989</v>
      </c>
    </row>
    <row r="425" spans="1:48" ht="15.75" x14ac:dyDescent="0.25">
      <c r="A425" s="237">
        <v>423</v>
      </c>
      <c r="B425" s="242" t="s">
        <v>2477</v>
      </c>
      <c r="C425" s="237">
        <v>4</v>
      </c>
      <c r="D425" s="237">
        <v>4</v>
      </c>
      <c r="E425" s="237">
        <v>4</v>
      </c>
      <c r="F425" s="237">
        <v>4</v>
      </c>
      <c r="G425" s="238">
        <f t="shared" si="93"/>
        <v>20</v>
      </c>
      <c r="H425" s="241">
        <v>5</v>
      </c>
      <c r="I425" s="241">
        <v>4</v>
      </c>
      <c r="J425" s="241">
        <v>4</v>
      </c>
      <c r="K425" s="241">
        <v>5</v>
      </c>
      <c r="L425" s="238">
        <f t="shared" si="99"/>
        <v>4.5</v>
      </c>
      <c r="M425" s="241">
        <v>3</v>
      </c>
      <c r="N425" s="241">
        <v>3</v>
      </c>
      <c r="O425" s="241">
        <v>3</v>
      </c>
      <c r="P425" s="241">
        <v>2</v>
      </c>
      <c r="Q425" s="238">
        <f t="shared" ref="Q425:Q446" si="104">AVERAGE(M425:P425)</f>
        <v>2.75</v>
      </c>
      <c r="R425" s="237">
        <v>3</v>
      </c>
      <c r="S425" s="237">
        <v>4</v>
      </c>
      <c r="T425" s="237">
        <v>5</v>
      </c>
      <c r="U425" s="237">
        <v>5</v>
      </c>
      <c r="V425" s="238">
        <f t="shared" si="90"/>
        <v>4.25</v>
      </c>
      <c r="W425" s="237">
        <v>4</v>
      </c>
      <c r="X425" s="237">
        <v>4</v>
      </c>
      <c r="Y425" s="237">
        <v>4</v>
      </c>
      <c r="Z425" s="237">
        <v>5</v>
      </c>
      <c r="AA425" s="238">
        <f t="shared" si="102"/>
        <v>4.25</v>
      </c>
      <c r="AB425" s="240">
        <v>4</v>
      </c>
      <c r="AC425" s="240">
        <v>5</v>
      </c>
      <c r="AD425" s="240">
        <v>4</v>
      </c>
      <c r="AE425" s="240">
        <v>4</v>
      </c>
      <c r="AF425" s="238">
        <f t="shared" si="94"/>
        <v>4.25</v>
      </c>
      <c r="AG425" s="238">
        <f t="shared" si="103"/>
        <v>4</v>
      </c>
      <c r="AH425" s="238">
        <f t="shared" si="95"/>
        <v>12</v>
      </c>
      <c r="AI425" s="237">
        <v>16</v>
      </c>
      <c r="AJ425" s="237">
        <v>4</v>
      </c>
      <c r="AK425" s="237">
        <v>9</v>
      </c>
      <c r="AL425" s="237">
        <v>5</v>
      </c>
      <c r="AM425" s="238">
        <f t="shared" si="96"/>
        <v>30.6</v>
      </c>
      <c r="AN425" s="237">
        <v>20</v>
      </c>
      <c r="AO425" s="237">
        <v>3</v>
      </c>
      <c r="AP425" s="238">
        <f t="shared" si="97"/>
        <v>9.2000000000000011</v>
      </c>
      <c r="AQ425" s="237">
        <v>4</v>
      </c>
      <c r="AR425" s="237">
        <v>7</v>
      </c>
      <c r="AS425" s="237">
        <v>7</v>
      </c>
      <c r="AT425" s="238">
        <f t="shared" si="98"/>
        <v>3.6</v>
      </c>
      <c r="AU425" s="238">
        <f>SUM(AM425,AP425,AT425)</f>
        <v>43.400000000000006</v>
      </c>
      <c r="AV425" s="238">
        <f>(G425+AH425+AU425)</f>
        <v>75.400000000000006</v>
      </c>
    </row>
    <row r="426" spans="1:48" ht="15.75" x14ac:dyDescent="0.25">
      <c r="A426" s="237">
        <v>424</v>
      </c>
      <c r="B426" s="242" t="s">
        <v>2478</v>
      </c>
      <c r="C426" s="237">
        <v>5</v>
      </c>
      <c r="D426" s="237">
        <v>5</v>
      </c>
      <c r="E426" s="237">
        <v>5</v>
      </c>
      <c r="F426" s="237">
        <v>5</v>
      </c>
      <c r="G426" s="238">
        <f t="shared" si="93"/>
        <v>25</v>
      </c>
      <c r="H426" s="239">
        <v>5</v>
      </c>
      <c r="I426" s="239">
        <v>5</v>
      </c>
      <c r="J426" s="239">
        <v>5</v>
      </c>
      <c r="K426" s="239">
        <v>5</v>
      </c>
      <c r="L426" s="238">
        <f t="shared" si="99"/>
        <v>5</v>
      </c>
      <c r="M426" s="239">
        <v>5</v>
      </c>
      <c r="N426" s="239">
        <v>5</v>
      </c>
      <c r="O426" s="239">
        <v>5</v>
      </c>
      <c r="P426" s="239">
        <v>5</v>
      </c>
      <c r="Q426" s="238">
        <f t="shared" si="104"/>
        <v>5</v>
      </c>
      <c r="R426" s="237">
        <v>5</v>
      </c>
      <c r="S426" s="237">
        <v>5</v>
      </c>
      <c r="T426" s="237">
        <v>5</v>
      </c>
      <c r="U426" s="237">
        <v>5</v>
      </c>
      <c r="V426" s="238">
        <f t="shared" si="90"/>
        <v>5</v>
      </c>
      <c r="W426" s="237">
        <v>5</v>
      </c>
      <c r="X426" s="237">
        <v>5</v>
      </c>
      <c r="Y426" s="237">
        <v>5</v>
      </c>
      <c r="Z426" s="237">
        <v>5</v>
      </c>
      <c r="AA426" s="238">
        <f t="shared" si="102"/>
        <v>5</v>
      </c>
      <c r="AB426" s="240">
        <v>5</v>
      </c>
      <c r="AC426" s="240">
        <v>5</v>
      </c>
      <c r="AD426" s="240">
        <v>5</v>
      </c>
      <c r="AE426" s="240">
        <v>5</v>
      </c>
      <c r="AF426" s="238">
        <f t="shared" si="94"/>
        <v>5</v>
      </c>
      <c r="AG426" s="238">
        <f t="shared" si="103"/>
        <v>5</v>
      </c>
      <c r="AH426" s="238">
        <f t="shared" si="95"/>
        <v>15</v>
      </c>
      <c r="AI426" s="237">
        <v>15</v>
      </c>
      <c r="AJ426" s="237">
        <v>5</v>
      </c>
      <c r="AK426" s="237">
        <v>4</v>
      </c>
      <c r="AL426" s="237">
        <v>6</v>
      </c>
      <c r="AM426" s="238">
        <f t="shared" si="96"/>
        <v>27</v>
      </c>
      <c r="AN426" s="237">
        <v>8</v>
      </c>
      <c r="AO426" s="237">
        <v>5</v>
      </c>
      <c r="AP426" s="238">
        <f t="shared" si="97"/>
        <v>5.2</v>
      </c>
      <c r="AQ426" s="237">
        <v>6</v>
      </c>
      <c r="AR426" s="237">
        <v>5</v>
      </c>
      <c r="AS426" s="237">
        <v>5</v>
      </c>
      <c r="AT426" s="238">
        <f t="shared" si="98"/>
        <v>3.2</v>
      </c>
      <c r="AU426" s="238">
        <f>(AM426+AP426+AT426)</f>
        <v>35.400000000000006</v>
      </c>
      <c r="AV426" s="238">
        <f>SUM(G426+AH426+AU426)</f>
        <v>75.400000000000006</v>
      </c>
    </row>
    <row r="427" spans="1:48" ht="15.75" x14ac:dyDescent="0.25">
      <c r="A427" s="237">
        <v>425</v>
      </c>
      <c r="B427" s="242" t="s">
        <v>2479</v>
      </c>
      <c r="C427" s="237">
        <v>4</v>
      </c>
      <c r="D427" s="237">
        <v>4</v>
      </c>
      <c r="E427" s="237">
        <v>4</v>
      </c>
      <c r="F427" s="237">
        <v>4</v>
      </c>
      <c r="G427" s="238">
        <f t="shared" si="93"/>
        <v>20</v>
      </c>
      <c r="H427" s="241">
        <v>4</v>
      </c>
      <c r="I427" s="241">
        <v>4</v>
      </c>
      <c r="J427" s="241">
        <v>4</v>
      </c>
      <c r="K427" s="241">
        <v>3</v>
      </c>
      <c r="L427" s="238">
        <f t="shared" si="99"/>
        <v>3.75</v>
      </c>
      <c r="M427" s="241">
        <v>5</v>
      </c>
      <c r="N427" s="241">
        <v>4</v>
      </c>
      <c r="O427" s="241">
        <v>5</v>
      </c>
      <c r="P427" s="241">
        <v>4</v>
      </c>
      <c r="Q427" s="238">
        <f t="shared" si="104"/>
        <v>4.5</v>
      </c>
      <c r="R427" s="237">
        <v>4</v>
      </c>
      <c r="S427" s="237">
        <v>5</v>
      </c>
      <c r="T427" s="237">
        <v>5</v>
      </c>
      <c r="U427" s="237">
        <v>3</v>
      </c>
      <c r="V427" s="238">
        <f t="shared" si="90"/>
        <v>4.25</v>
      </c>
      <c r="W427" s="237">
        <v>2</v>
      </c>
      <c r="X427" s="237">
        <v>5</v>
      </c>
      <c r="Y427" s="237">
        <v>5</v>
      </c>
      <c r="Z427" s="237">
        <v>3</v>
      </c>
      <c r="AA427" s="238">
        <f t="shared" si="102"/>
        <v>3.75</v>
      </c>
      <c r="AB427" s="240">
        <v>4</v>
      </c>
      <c r="AC427" s="240">
        <v>5</v>
      </c>
      <c r="AD427" s="240">
        <v>5</v>
      </c>
      <c r="AE427" s="240">
        <v>5</v>
      </c>
      <c r="AF427" s="238">
        <f t="shared" si="94"/>
        <v>4.75</v>
      </c>
      <c r="AG427" s="238">
        <f t="shared" si="103"/>
        <v>4.2</v>
      </c>
      <c r="AH427" s="238">
        <f t="shared" si="95"/>
        <v>12.600000000000001</v>
      </c>
      <c r="AI427" s="237">
        <v>15</v>
      </c>
      <c r="AJ427" s="237">
        <v>4</v>
      </c>
      <c r="AK427" s="237">
        <v>5</v>
      </c>
      <c r="AL427" s="237">
        <v>10</v>
      </c>
      <c r="AM427" s="238">
        <f t="shared" si="96"/>
        <v>30.6</v>
      </c>
      <c r="AN427" s="237">
        <v>14</v>
      </c>
      <c r="AO427" s="237">
        <v>5</v>
      </c>
      <c r="AP427" s="238">
        <f t="shared" si="97"/>
        <v>7.6000000000000005</v>
      </c>
      <c r="AQ427" s="237">
        <v>6</v>
      </c>
      <c r="AR427" s="237">
        <v>7</v>
      </c>
      <c r="AS427" s="237">
        <v>7</v>
      </c>
      <c r="AT427" s="238">
        <f t="shared" si="98"/>
        <v>4</v>
      </c>
      <c r="AU427" s="238">
        <f>SUM(AM427,AP427,AT427)</f>
        <v>42.2</v>
      </c>
      <c r="AV427" s="238">
        <f>(G427+AH427+AU427)</f>
        <v>74.800000000000011</v>
      </c>
    </row>
    <row r="428" spans="1:48" ht="15.75" x14ac:dyDescent="0.25">
      <c r="A428" s="237">
        <v>426</v>
      </c>
      <c r="B428" s="242" t="s">
        <v>2480</v>
      </c>
      <c r="C428" s="237">
        <v>4</v>
      </c>
      <c r="D428" s="237">
        <v>4</v>
      </c>
      <c r="E428" s="237">
        <v>4</v>
      </c>
      <c r="F428" s="237">
        <v>4</v>
      </c>
      <c r="G428" s="238">
        <f t="shared" si="93"/>
        <v>20</v>
      </c>
      <c r="H428" s="239">
        <v>4</v>
      </c>
      <c r="I428" s="239">
        <v>5</v>
      </c>
      <c r="J428" s="239">
        <v>3</v>
      </c>
      <c r="K428" s="239">
        <v>3</v>
      </c>
      <c r="L428" s="238">
        <f t="shared" si="99"/>
        <v>3.75</v>
      </c>
      <c r="M428" s="239">
        <v>5</v>
      </c>
      <c r="N428" s="239">
        <v>5</v>
      </c>
      <c r="O428" s="239">
        <v>4</v>
      </c>
      <c r="P428" s="239">
        <v>5</v>
      </c>
      <c r="Q428" s="238">
        <f t="shared" si="104"/>
        <v>4.75</v>
      </c>
      <c r="R428" s="237">
        <v>4</v>
      </c>
      <c r="S428" s="237">
        <v>5</v>
      </c>
      <c r="T428" s="237">
        <v>3</v>
      </c>
      <c r="U428" s="237">
        <v>4</v>
      </c>
      <c r="V428" s="238">
        <f t="shared" si="90"/>
        <v>4</v>
      </c>
      <c r="W428" s="237">
        <v>4</v>
      </c>
      <c r="X428" s="237">
        <v>4</v>
      </c>
      <c r="Y428" s="237">
        <v>3</v>
      </c>
      <c r="Z428" s="237">
        <v>3</v>
      </c>
      <c r="AA428" s="238">
        <f t="shared" si="102"/>
        <v>3.5</v>
      </c>
      <c r="AB428" s="240">
        <v>4</v>
      </c>
      <c r="AC428" s="240">
        <v>4</v>
      </c>
      <c r="AD428" s="240">
        <v>4</v>
      </c>
      <c r="AE428" s="240">
        <v>4</v>
      </c>
      <c r="AF428" s="238">
        <f t="shared" si="94"/>
        <v>4</v>
      </c>
      <c r="AG428" s="238">
        <f t="shared" si="103"/>
        <v>4</v>
      </c>
      <c r="AH428" s="238">
        <f t="shared" si="95"/>
        <v>12</v>
      </c>
      <c r="AI428" s="237">
        <v>10</v>
      </c>
      <c r="AJ428" s="237">
        <v>4</v>
      </c>
      <c r="AK428" s="237">
        <v>11</v>
      </c>
      <c r="AL428" s="237">
        <v>9</v>
      </c>
      <c r="AM428" s="238">
        <f t="shared" si="96"/>
        <v>30.6</v>
      </c>
      <c r="AN428" s="237">
        <v>16</v>
      </c>
      <c r="AO428" s="237">
        <v>4</v>
      </c>
      <c r="AP428" s="238">
        <f t="shared" si="97"/>
        <v>8</v>
      </c>
      <c r="AQ428" s="237">
        <v>8</v>
      </c>
      <c r="AR428" s="237">
        <v>6</v>
      </c>
      <c r="AS428" s="237">
        <v>6</v>
      </c>
      <c r="AT428" s="238">
        <f t="shared" si="98"/>
        <v>4</v>
      </c>
      <c r="AU428" s="238">
        <f>(AM428+AP428+AT428)</f>
        <v>42.6</v>
      </c>
      <c r="AV428" s="238">
        <f>SUM(G428+AH428+AU428)</f>
        <v>74.599999999999994</v>
      </c>
    </row>
    <row r="429" spans="1:48" ht="15.75" x14ac:dyDescent="0.25">
      <c r="A429" s="237">
        <v>427</v>
      </c>
      <c r="B429" s="242" t="s">
        <v>2481</v>
      </c>
      <c r="C429" s="237">
        <v>5</v>
      </c>
      <c r="D429" s="237">
        <v>4</v>
      </c>
      <c r="E429" s="237">
        <v>3</v>
      </c>
      <c r="F429" s="237">
        <v>4</v>
      </c>
      <c r="G429" s="238">
        <f t="shared" si="93"/>
        <v>20</v>
      </c>
      <c r="H429" s="241">
        <v>4</v>
      </c>
      <c r="I429" s="241">
        <v>5</v>
      </c>
      <c r="J429" s="241">
        <v>2</v>
      </c>
      <c r="K429" s="241">
        <v>3</v>
      </c>
      <c r="L429" s="238">
        <f t="shared" si="99"/>
        <v>3.5</v>
      </c>
      <c r="M429" s="241">
        <v>5</v>
      </c>
      <c r="N429" s="241">
        <v>4</v>
      </c>
      <c r="O429" s="241">
        <v>4</v>
      </c>
      <c r="P429" s="241">
        <v>5</v>
      </c>
      <c r="Q429" s="238">
        <f t="shared" si="104"/>
        <v>4.5</v>
      </c>
      <c r="R429" s="237">
        <v>5</v>
      </c>
      <c r="S429" s="237">
        <v>5</v>
      </c>
      <c r="T429" s="237">
        <v>5</v>
      </c>
      <c r="U429" s="237">
        <v>3</v>
      </c>
      <c r="V429" s="238">
        <f t="shared" si="90"/>
        <v>4.5</v>
      </c>
      <c r="W429" s="237">
        <v>5</v>
      </c>
      <c r="X429" s="237">
        <v>3</v>
      </c>
      <c r="Y429" s="237">
        <v>2</v>
      </c>
      <c r="Z429" s="237">
        <v>4</v>
      </c>
      <c r="AA429" s="238">
        <f t="shared" si="102"/>
        <v>3.5</v>
      </c>
      <c r="AB429" s="240">
        <v>5</v>
      </c>
      <c r="AC429" s="240">
        <v>5</v>
      </c>
      <c r="AD429" s="240">
        <v>3</v>
      </c>
      <c r="AE429" s="240">
        <v>4</v>
      </c>
      <c r="AF429" s="238">
        <f t="shared" si="94"/>
        <v>4.25</v>
      </c>
      <c r="AG429" s="238">
        <f t="shared" si="103"/>
        <v>4.05</v>
      </c>
      <c r="AH429" s="238">
        <f t="shared" si="95"/>
        <v>12.149999999999999</v>
      </c>
      <c r="AI429" s="237">
        <v>15</v>
      </c>
      <c r="AJ429" s="237">
        <v>5</v>
      </c>
      <c r="AK429" s="237">
        <v>9</v>
      </c>
      <c r="AL429" s="237">
        <v>7</v>
      </c>
      <c r="AM429" s="238">
        <f t="shared" si="96"/>
        <v>32.4</v>
      </c>
      <c r="AN429" s="237">
        <v>12</v>
      </c>
      <c r="AO429" s="237">
        <v>4</v>
      </c>
      <c r="AP429" s="238">
        <f t="shared" si="97"/>
        <v>6.4</v>
      </c>
      <c r="AQ429" s="237">
        <v>6</v>
      </c>
      <c r="AR429" s="237">
        <v>6</v>
      </c>
      <c r="AS429" s="237">
        <v>6</v>
      </c>
      <c r="AT429" s="238">
        <f t="shared" si="98"/>
        <v>3.6</v>
      </c>
      <c r="AU429" s="238">
        <f t="shared" ref="AU429:AU434" si="105">SUM(AM429,AP429,AT429)</f>
        <v>42.4</v>
      </c>
      <c r="AV429" s="238">
        <f t="shared" ref="AV429:AV434" si="106">(G429+AH429+AU429)</f>
        <v>74.55</v>
      </c>
    </row>
    <row r="430" spans="1:48" ht="15.75" x14ac:dyDescent="0.25">
      <c r="A430" s="237">
        <v>428</v>
      </c>
      <c r="B430" s="242" t="s">
        <v>2482</v>
      </c>
      <c r="C430" s="237">
        <v>5</v>
      </c>
      <c r="D430" s="237">
        <v>5</v>
      </c>
      <c r="E430" s="237">
        <v>5</v>
      </c>
      <c r="F430" s="237">
        <v>5</v>
      </c>
      <c r="G430" s="238">
        <f t="shared" si="93"/>
        <v>25</v>
      </c>
      <c r="H430" s="241">
        <v>5</v>
      </c>
      <c r="I430" s="241">
        <v>5</v>
      </c>
      <c r="J430" s="241">
        <v>5</v>
      </c>
      <c r="K430" s="241">
        <v>5</v>
      </c>
      <c r="L430" s="238">
        <f t="shared" si="99"/>
        <v>5</v>
      </c>
      <c r="M430" s="241">
        <v>5</v>
      </c>
      <c r="N430" s="241">
        <v>5</v>
      </c>
      <c r="O430" s="241">
        <v>5</v>
      </c>
      <c r="P430" s="241">
        <v>5</v>
      </c>
      <c r="Q430" s="238">
        <f t="shared" si="104"/>
        <v>5</v>
      </c>
      <c r="R430" s="237">
        <v>5</v>
      </c>
      <c r="S430" s="237">
        <v>5</v>
      </c>
      <c r="T430" s="237">
        <v>5</v>
      </c>
      <c r="U430" s="237">
        <v>5</v>
      </c>
      <c r="V430" s="238">
        <f t="shared" ref="V430:V446" si="107">AVERAGE(R430:U430)</f>
        <v>5</v>
      </c>
      <c r="W430" s="237">
        <v>5</v>
      </c>
      <c r="X430" s="237">
        <v>5</v>
      </c>
      <c r="Y430" s="237">
        <v>5</v>
      </c>
      <c r="Z430" s="237">
        <v>5</v>
      </c>
      <c r="AA430" s="238">
        <f t="shared" si="102"/>
        <v>5</v>
      </c>
      <c r="AB430" s="240">
        <v>5</v>
      </c>
      <c r="AC430" s="240">
        <v>5</v>
      </c>
      <c r="AD430" s="240">
        <v>5</v>
      </c>
      <c r="AE430" s="240">
        <v>5</v>
      </c>
      <c r="AF430" s="238">
        <f t="shared" si="94"/>
        <v>5</v>
      </c>
      <c r="AG430" s="238">
        <f>AVERAGE(L430,Q430,V430,AA430,AF430)</f>
        <v>5</v>
      </c>
      <c r="AH430" s="238">
        <f t="shared" si="95"/>
        <v>15</v>
      </c>
      <c r="AI430" s="237">
        <v>14</v>
      </c>
      <c r="AJ430" s="237">
        <v>5</v>
      </c>
      <c r="AK430" s="237">
        <v>8</v>
      </c>
      <c r="AL430" s="237">
        <v>4</v>
      </c>
      <c r="AM430" s="238">
        <f t="shared" si="96"/>
        <v>27.900000000000002</v>
      </c>
      <c r="AN430" s="237">
        <v>6</v>
      </c>
      <c r="AO430" s="237">
        <v>4</v>
      </c>
      <c r="AP430" s="238">
        <f t="shared" si="97"/>
        <v>4</v>
      </c>
      <c r="AQ430" s="237">
        <v>6</v>
      </c>
      <c r="AR430" s="237">
        <v>3</v>
      </c>
      <c r="AS430" s="237">
        <v>4</v>
      </c>
      <c r="AT430" s="238">
        <f t="shared" si="98"/>
        <v>2.6</v>
      </c>
      <c r="AU430" s="238">
        <f t="shared" si="105"/>
        <v>34.5</v>
      </c>
      <c r="AV430" s="238">
        <f t="shared" si="106"/>
        <v>74.5</v>
      </c>
    </row>
    <row r="431" spans="1:48" ht="15.75" x14ac:dyDescent="0.25">
      <c r="A431" s="237">
        <v>429</v>
      </c>
      <c r="B431" s="242" t="s">
        <v>2483</v>
      </c>
      <c r="C431" s="237">
        <v>5</v>
      </c>
      <c r="D431" s="237">
        <v>5</v>
      </c>
      <c r="E431" s="237">
        <v>5</v>
      </c>
      <c r="F431" s="237">
        <v>5</v>
      </c>
      <c r="G431" s="238">
        <f t="shared" si="93"/>
        <v>25</v>
      </c>
      <c r="H431" s="241">
        <v>5</v>
      </c>
      <c r="I431" s="241">
        <v>5</v>
      </c>
      <c r="J431" s="241">
        <v>5</v>
      </c>
      <c r="K431" s="241">
        <v>5</v>
      </c>
      <c r="L431" s="238">
        <f t="shared" si="99"/>
        <v>5</v>
      </c>
      <c r="M431" s="241">
        <v>5</v>
      </c>
      <c r="N431" s="241">
        <v>5</v>
      </c>
      <c r="O431" s="241">
        <v>5</v>
      </c>
      <c r="P431" s="241">
        <v>5</v>
      </c>
      <c r="Q431" s="238">
        <f t="shared" si="104"/>
        <v>5</v>
      </c>
      <c r="R431" s="237">
        <v>5</v>
      </c>
      <c r="S431" s="237">
        <v>5</v>
      </c>
      <c r="T431" s="237">
        <v>5</v>
      </c>
      <c r="U431" s="237">
        <v>5</v>
      </c>
      <c r="V431" s="238">
        <f t="shared" si="107"/>
        <v>5</v>
      </c>
      <c r="W431" s="237">
        <v>5</v>
      </c>
      <c r="X431" s="237">
        <v>5</v>
      </c>
      <c r="Y431" s="237">
        <v>5</v>
      </c>
      <c r="Z431" s="237">
        <v>5</v>
      </c>
      <c r="AA431" s="238">
        <f t="shared" si="102"/>
        <v>5</v>
      </c>
      <c r="AB431" s="240">
        <v>5</v>
      </c>
      <c r="AC431" s="240">
        <v>5</v>
      </c>
      <c r="AD431" s="240">
        <v>5</v>
      </c>
      <c r="AE431" s="240">
        <v>5</v>
      </c>
      <c r="AF431" s="238">
        <f t="shared" si="94"/>
        <v>5</v>
      </c>
      <c r="AG431" s="238">
        <f>AVERAGE(L431,Q431,V431,AA431,AF431)</f>
        <v>5</v>
      </c>
      <c r="AH431" s="238">
        <f t="shared" si="95"/>
        <v>15</v>
      </c>
      <c r="AI431" s="237">
        <v>9</v>
      </c>
      <c r="AJ431" s="237">
        <v>4</v>
      </c>
      <c r="AK431" s="237">
        <v>5</v>
      </c>
      <c r="AL431" s="237">
        <v>8</v>
      </c>
      <c r="AM431" s="238">
        <f t="shared" si="96"/>
        <v>23.400000000000002</v>
      </c>
      <c r="AN431" s="237">
        <v>15</v>
      </c>
      <c r="AO431" s="237">
        <v>3</v>
      </c>
      <c r="AP431" s="238">
        <f t="shared" si="97"/>
        <v>7.2</v>
      </c>
      <c r="AQ431" s="237">
        <v>7</v>
      </c>
      <c r="AR431" s="237">
        <v>6</v>
      </c>
      <c r="AS431" s="237">
        <v>6</v>
      </c>
      <c r="AT431" s="238">
        <f t="shared" si="98"/>
        <v>3.8000000000000003</v>
      </c>
      <c r="AU431" s="238">
        <f t="shared" si="105"/>
        <v>34.4</v>
      </c>
      <c r="AV431" s="238">
        <f t="shared" si="106"/>
        <v>74.400000000000006</v>
      </c>
    </row>
    <row r="432" spans="1:48" ht="15.75" x14ac:dyDescent="0.25">
      <c r="A432" s="237">
        <v>430</v>
      </c>
      <c r="B432" s="242" t="s">
        <v>2484</v>
      </c>
      <c r="C432" s="237">
        <v>4</v>
      </c>
      <c r="D432" s="237">
        <v>4</v>
      </c>
      <c r="E432" s="237">
        <v>5</v>
      </c>
      <c r="F432" s="237">
        <v>5</v>
      </c>
      <c r="G432" s="238">
        <f t="shared" si="93"/>
        <v>22.5</v>
      </c>
      <c r="H432" s="241">
        <v>3</v>
      </c>
      <c r="I432" s="241">
        <v>3</v>
      </c>
      <c r="J432" s="241">
        <v>3</v>
      </c>
      <c r="K432" s="241">
        <v>4</v>
      </c>
      <c r="L432" s="238">
        <f t="shared" si="99"/>
        <v>3.25</v>
      </c>
      <c r="M432" s="241">
        <v>3</v>
      </c>
      <c r="N432" s="241">
        <v>4</v>
      </c>
      <c r="O432" s="241">
        <v>4</v>
      </c>
      <c r="P432" s="241">
        <v>4</v>
      </c>
      <c r="Q432" s="238">
        <f t="shared" si="104"/>
        <v>3.75</v>
      </c>
      <c r="R432" s="237">
        <v>3</v>
      </c>
      <c r="S432" s="237">
        <v>5</v>
      </c>
      <c r="T432" s="237">
        <v>5</v>
      </c>
      <c r="U432" s="237">
        <v>5</v>
      </c>
      <c r="V432" s="238">
        <f t="shared" si="107"/>
        <v>4.5</v>
      </c>
      <c r="W432" s="237">
        <v>4</v>
      </c>
      <c r="X432" s="237">
        <v>4</v>
      </c>
      <c r="Y432" s="237">
        <v>5</v>
      </c>
      <c r="Z432" s="237">
        <v>5</v>
      </c>
      <c r="AA432" s="238">
        <f t="shared" si="102"/>
        <v>4.5</v>
      </c>
      <c r="AB432" s="240">
        <v>4</v>
      </c>
      <c r="AC432" s="240">
        <v>5</v>
      </c>
      <c r="AD432" s="240">
        <v>5</v>
      </c>
      <c r="AE432" s="240">
        <v>5</v>
      </c>
      <c r="AF432" s="238">
        <f t="shared" si="94"/>
        <v>4.75</v>
      </c>
      <c r="AG432" s="238">
        <f>AVERAGE(L432,Q432,V432,AA432,AF432)</f>
        <v>4.1500000000000004</v>
      </c>
      <c r="AH432" s="238">
        <f t="shared" si="95"/>
        <v>12.450000000000001</v>
      </c>
      <c r="AI432" s="237">
        <v>13</v>
      </c>
      <c r="AJ432" s="237">
        <v>5</v>
      </c>
      <c r="AK432" s="237">
        <v>7</v>
      </c>
      <c r="AL432" s="237">
        <v>8</v>
      </c>
      <c r="AM432" s="238">
        <f t="shared" si="96"/>
        <v>29.7</v>
      </c>
      <c r="AN432" s="237">
        <v>11</v>
      </c>
      <c r="AO432" s="237">
        <v>4</v>
      </c>
      <c r="AP432" s="238">
        <f t="shared" si="97"/>
        <v>6</v>
      </c>
      <c r="AQ432" s="237">
        <v>5</v>
      </c>
      <c r="AR432" s="237">
        <v>7</v>
      </c>
      <c r="AS432" s="237">
        <v>5</v>
      </c>
      <c r="AT432" s="238">
        <f t="shared" si="98"/>
        <v>3.4000000000000004</v>
      </c>
      <c r="AU432" s="238">
        <f t="shared" si="105"/>
        <v>39.1</v>
      </c>
      <c r="AV432" s="238">
        <f t="shared" si="106"/>
        <v>74.050000000000011</v>
      </c>
    </row>
    <row r="433" spans="1:48" ht="15.75" x14ac:dyDescent="0.25">
      <c r="A433" s="237">
        <v>431</v>
      </c>
      <c r="B433" s="242" t="s">
        <v>2485</v>
      </c>
      <c r="C433" s="237">
        <v>4</v>
      </c>
      <c r="D433" s="237">
        <v>3</v>
      </c>
      <c r="E433" s="237">
        <v>3</v>
      </c>
      <c r="F433" s="237">
        <v>4</v>
      </c>
      <c r="G433" s="238">
        <f t="shared" si="93"/>
        <v>17.5</v>
      </c>
      <c r="H433" s="241">
        <v>5</v>
      </c>
      <c r="I433" s="241">
        <v>4</v>
      </c>
      <c r="J433" s="241">
        <v>4</v>
      </c>
      <c r="K433" s="241">
        <v>4</v>
      </c>
      <c r="L433" s="238">
        <f t="shared" si="99"/>
        <v>4.25</v>
      </c>
      <c r="M433" s="241">
        <v>5</v>
      </c>
      <c r="N433" s="241">
        <v>5</v>
      </c>
      <c r="O433" s="241">
        <v>5</v>
      </c>
      <c r="P433" s="241">
        <v>5</v>
      </c>
      <c r="Q433" s="238">
        <f t="shared" si="104"/>
        <v>5</v>
      </c>
      <c r="R433" s="237">
        <v>4</v>
      </c>
      <c r="S433" s="237">
        <v>3</v>
      </c>
      <c r="T433" s="237">
        <v>3</v>
      </c>
      <c r="U433" s="237">
        <v>4</v>
      </c>
      <c r="V433" s="238">
        <f t="shared" si="107"/>
        <v>3.5</v>
      </c>
      <c r="W433" s="237">
        <v>4</v>
      </c>
      <c r="X433" s="237">
        <v>4</v>
      </c>
      <c r="Y433" s="237">
        <v>4</v>
      </c>
      <c r="Z433" s="237">
        <v>4</v>
      </c>
      <c r="AA433" s="238">
        <f t="shared" si="102"/>
        <v>4</v>
      </c>
      <c r="AB433" s="240">
        <v>5</v>
      </c>
      <c r="AC433" s="240">
        <v>4</v>
      </c>
      <c r="AD433" s="240">
        <v>4</v>
      </c>
      <c r="AE433" s="240">
        <v>4</v>
      </c>
      <c r="AF433" s="238">
        <f t="shared" si="94"/>
        <v>4.25</v>
      </c>
      <c r="AG433" s="238">
        <f>AVERAGE(L433,Q433,V433,AA433,AF433)</f>
        <v>4.2</v>
      </c>
      <c r="AH433" s="238">
        <f t="shared" si="95"/>
        <v>12.600000000000001</v>
      </c>
      <c r="AI433" s="237">
        <v>16</v>
      </c>
      <c r="AJ433" s="237">
        <v>5</v>
      </c>
      <c r="AK433" s="237">
        <v>7</v>
      </c>
      <c r="AL433" s="237">
        <v>7</v>
      </c>
      <c r="AM433" s="238">
        <f t="shared" si="96"/>
        <v>31.5</v>
      </c>
      <c r="AN433" s="237">
        <v>16</v>
      </c>
      <c r="AO433" s="237">
        <v>5</v>
      </c>
      <c r="AP433" s="238">
        <f t="shared" si="97"/>
        <v>8.4</v>
      </c>
      <c r="AQ433" s="237">
        <v>4</v>
      </c>
      <c r="AR433" s="237">
        <v>4</v>
      </c>
      <c r="AS433" s="237">
        <v>7</v>
      </c>
      <c r="AT433" s="238">
        <f t="shared" si="98"/>
        <v>3</v>
      </c>
      <c r="AU433" s="238">
        <f t="shared" si="105"/>
        <v>42.9</v>
      </c>
      <c r="AV433" s="238">
        <f t="shared" si="106"/>
        <v>73</v>
      </c>
    </row>
    <row r="434" spans="1:48" ht="15.75" x14ac:dyDescent="0.25">
      <c r="A434" s="237">
        <v>432</v>
      </c>
      <c r="B434" s="242" t="s">
        <v>2486</v>
      </c>
      <c r="C434" s="237">
        <v>4</v>
      </c>
      <c r="D434" s="237">
        <v>4</v>
      </c>
      <c r="E434" s="237">
        <v>4</v>
      </c>
      <c r="F434" s="237">
        <v>4</v>
      </c>
      <c r="G434" s="238">
        <f t="shared" si="93"/>
        <v>20</v>
      </c>
      <c r="H434" s="241">
        <v>4</v>
      </c>
      <c r="I434" s="241">
        <v>4</v>
      </c>
      <c r="J434" s="241">
        <v>4</v>
      </c>
      <c r="K434" s="241">
        <v>5</v>
      </c>
      <c r="L434" s="238">
        <f t="shared" si="99"/>
        <v>4.25</v>
      </c>
      <c r="M434" s="241">
        <v>4</v>
      </c>
      <c r="N434" s="241">
        <v>4</v>
      </c>
      <c r="O434" s="241">
        <v>3</v>
      </c>
      <c r="P434" s="241">
        <v>4</v>
      </c>
      <c r="Q434" s="238">
        <f t="shared" si="104"/>
        <v>3.75</v>
      </c>
      <c r="R434" s="237">
        <v>4</v>
      </c>
      <c r="S434" s="237">
        <v>4</v>
      </c>
      <c r="T434" s="237">
        <v>3</v>
      </c>
      <c r="U434" s="237">
        <v>4</v>
      </c>
      <c r="V434" s="238">
        <f t="shared" si="107"/>
        <v>3.75</v>
      </c>
      <c r="W434" s="237">
        <v>4</v>
      </c>
      <c r="X434" s="237">
        <v>3</v>
      </c>
      <c r="Y434" s="237">
        <v>4</v>
      </c>
      <c r="Z434" s="237">
        <v>4</v>
      </c>
      <c r="AA434" s="238">
        <f t="shared" si="102"/>
        <v>3.75</v>
      </c>
      <c r="AB434" s="240">
        <v>5</v>
      </c>
      <c r="AC434" s="240">
        <v>3</v>
      </c>
      <c r="AD434" s="240">
        <v>5</v>
      </c>
      <c r="AE434" s="240">
        <v>5</v>
      </c>
      <c r="AF434" s="238">
        <f t="shared" si="94"/>
        <v>4.5</v>
      </c>
      <c r="AG434" s="238">
        <f>AVERAGE(V434,AA434,AF434,L434,Q434)</f>
        <v>4</v>
      </c>
      <c r="AH434" s="238">
        <f t="shared" si="95"/>
        <v>12</v>
      </c>
      <c r="AI434" s="237">
        <v>11</v>
      </c>
      <c r="AJ434" s="237">
        <v>4</v>
      </c>
      <c r="AK434" s="237">
        <v>7</v>
      </c>
      <c r="AL434" s="237">
        <v>12</v>
      </c>
      <c r="AM434" s="238">
        <f t="shared" si="96"/>
        <v>30.6</v>
      </c>
      <c r="AN434" s="237">
        <v>12</v>
      </c>
      <c r="AO434" s="237">
        <v>3</v>
      </c>
      <c r="AP434" s="238">
        <f t="shared" si="97"/>
        <v>6</v>
      </c>
      <c r="AQ434" s="237">
        <v>8</v>
      </c>
      <c r="AR434" s="237">
        <v>6</v>
      </c>
      <c r="AS434" s="237">
        <v>7</v>
      </c>
      <c r="AT434" s="238">
        <f t="shared" si="98"/>
        <v>4.2</v>
      </c>
      <c r="AU434" s="238">
        <f t="shared" si="105"/>
        <v>40.800000000000004</v>
      </c>
      <c r="AV434" s="238">
        <f t="shared" si="106"/>
        <v>72.800000000000011</v>
      </c>
    </row>
    <row r="435" spans="1:48" ht="15.75" x14ac:dyDescent="0.25">
      <c r="A435" s="237">
        <v>433</v>
      </c>
      <c r="B435" s="242" t="s">
        <v>2487</v>
      </c>
      <c r="C435" s="237">
        <v>4</v>
      </c>
      <c r="D435" s="237">
        <v>4</v>
      </c>
      <c r="E435" s="237">
        <v>4</v>
      </c>
      <c r="F435" s="237">
        <v>4</v>
      </c>
      <c r="G435" s="238">
        <f t="shared" si="93"/>
        <v>20</v>
      </c>
      <c r="H435" s="239">
        <v>4</v>
      </c>
      <c r="I435" s="239">
        <v>4</v>
      </c>
      <c r="J435" s="239">
        <v>5</v>
      </c>
      <c r="K435" s="239">
        <v>4</v>
      </c>
      <c r="L435" s="238">
        <f t="shared" si="99"/>
        <v>4.25</v>
      </c>
      <c r="M435" s="239">
        <v>3</v>
      </c>
      <c r="N435" s="239">
        <v>4</v>
      </c>
      <c r="O435" s="239">
        <v>5</v>
      </c>
      <c r="P435" s="239">
        <v>5</v>
      </c>
      <c r="Q435" s="238">
        <f t="shared" si="104"/>
        <v>4.25</v>
      </c>
      <c r="R435" s="237">
        <v>4</v>
      </c>
      <c r="S435" s="237">
        <v>4</v>
      </c>
      <c r="T435" s="237">
        <v>4</v>
      </c>
      <c r="U435" s="237">
        <v>3</v>
      </c>
      <c r="V435" s="238">
        <f t="shared" si="107"/>
        <v>3.75</v>
      </c>
      <c r="W435" s="237">
        <v>3</v>
      </c>
      <c r="X435" s="237">
        <v>3</v>
      </c>
      <c r="Y435" s="237">
        <v>3</v>
      </c>
      <c r="Z435" s="237">
        <v>5</v>
      </c>
      <c r="AA435" s="238">
        <f t="shared" si="102"/>
        <v>3.5</v>
      </c>
      <c r="AB435" s="240">
        <v>4</v>
      </c>
      <c r="AC435" s="240">
        <v>4</v>
      </c>
      <c r="AD435" s="240">
        <v>5</v>
      </c>
      <c r="AE435" s="240">
        <v>5</v>
      </c>
      <c r="AF435" s="238">
        <f t="shared" si="94"/>
        <v>4.5</v>
      </c>
      <c r="AG435" s="238">
        <f>AVERAGE(V435,AA435,AF435,L435,Q435)</f>
        <v>4.05</v>
      </c>
      <c r="AH435" s="238">
        <f t="shared" si="95"/>
        <v>12.149999999999999</v>
      </c>
      <c r="AI435" s="237">
        <v>13</v>
      </c>
      <c r="AJ435" s="237">
        <v>5</v>
      </c>
      <c r="AK435" s="237">
        <v>9</v>
      </c>
      <c r="AL435" s="237">
        <v>7</v>
      </c>
      <c r="AM435" s="238">
        <f t="shared" si="96"/>
        <v>30.6</v>
      </c>
      <c r="AN435" s="237">
        <v>15</v>
      </c>
      <c r="AO435" s="237">
        <v>3</v>
      </c>
      <c r="AP435" s="238">
        <f t="shared" si="97"/>
        <v>7.2</v>
      </c>
      <c r="AQ435" s="237">
        <v>3</v>
      </c>
      <c r="AR435" s="237">
        <v>4</v>
      </c>
      <c r="AS435" s="237">
        <v>5</v>
      </c>
      <c r="AT435" s="238">
        <f t="shared" si="98"/>
        <v>2.4000000000000004</v>
      </c>
      <c r="AU435" s="238">
        <f>(AM435+AP435+AT435)</f>
        <v>40.200000000000003</v>
      </c>
      <c r="AV435" s="238">
        <f>SUM(G435+AH435+AU435)</f>
        <v>72.349999999999994</v>
      </c>
    </row>
    <row r="436" spans="1:48" ht="15.75" x14ac:dyDescent="0.25">
      <c r="A436" s="237">
        <v>434</v>
      </c>
      <c r="B436" s="242" t="s">
        <v>2488</v>
      </c>
      <c r="C436" s="237">
        <v>5</v>
      </c>
      <c r="D436" s="237">
        <v>5</v>
      </c>
      <c r="E436" s="237">
        <v>5</v>
      </c>
      <c r="F436" s="237">
        <v>5</v>
      </c>
      <c r="G436" s="238">
        <f t="shared" si="93"/>
        <v>25</v>
      </c>
      <c r="H436" s="239">
        <v>5</v>
      </c>
      <c r="I436" s="239">
        <v>5</v>
      </c>
      <c r="J436" s="239">
        <v>5</v>
      </c>
      <c r="K436" s="239">
        <v>5</v>
      </c>
      <c r="L436" s="238">
        <f t="shared" si="99"/>
        <v>5</v>
      </c>
      <c r="M436" s="239">
        <v>5</v>
      </c>
      <c r="N436" s="239">
        <v>5</v>
      </c>
      <c r="O436" s="239">
        <v>5</v>
      </c>
      <c r="P436" s="239">
        <v>5</v>
      </c>
      <c r="Q436" s="238">
        <f t="shared" si="104"/>
        <v>5</v>
      </c>
      <c r="R436" s="237">
        <v>5</v>
      </c>
      <c r="S436" s="237">
        <v>5</v>
      </c>
      <c r="T436" s="237">
        <v>5</v>
      </c>
      <c r="U436" s="237">
        <v>5</v>
      </c>
      <c r="V436" s="238">
        <f t="shared" si="107"/>
        <v>5</v>
      </c>
      <c r="W436" s="237">
        <v>5</v>
      </c>
      <c r="X436" s="237">
        <v>5</v>
      </c>
      <c r="Y436" s="237">
        <v>5</v>
      </c>
      <c r="Z436" s="237">
        <v>5</v>
      </c>
      <c r="AA436" s="238">
        <f t="shared" si="102"/>
        <v>5</v>
      </c>
      <c r="AB436" s="240">
        <v>5</v>
      </c>
      <c r="AC436" s="240">
        <v>5</v>
      </c>
      <c r="AD436" s="240">
        <v>5</v>
      </c>
      <c r="AE436" s="240">
        <v>5</v>
      </c>
      <c r="AF436" s="238">
        <f t="shared" si="94"/>
        <v>5</v>
      </c>
      <c r="AG436" s="238">
        <f>AVERAGE(V436,AA436,AF436,L436,Q436)</f>
        <v>5</v>
      </c>
      <c r="AH436" s="238">
        <f t="shared" si="95"/>
        <v>15</v>
      </c>
      <c r="AI436" s="237">
        <v>10</v>
      </c>
      <c r="AJ436" s="237">
        <v>5</v>
      </c>
      <c r="AK436" s="237">
        <v>9</v>
      </c>
      <c r="AL436" s="237">
        <v>3</v>
      </c>
      <c r="AM436" s="242">
        <f t="shared" si="96"/>
        <v>24.3</v>
      </c>
      <c r="AN436" s="237">
        <v>8</v>
      </c>
      <c r="AO436" s="237">
        <v>4</v>
      </c>
      <c r="AP436" s="238">
        <f t="shared" si="97"/>
        <v>4.8000000000000007</v>
      </c>
      <c r="AQ436" s="237">
        <v>5</v>
      </c>
      <c r="AR436" s="237">
        <v>6</v>
      </c>
      <c r="AS436" s="237">
        <v>4</v>
      </c>
      <c r="AT436" s="238">
        <f t="shared" si="98"/>
        <v>3</v>
      </c>
      <c r="AU436" s="238">
        <f>(AM436+AP436+AT436)</f>
        <v>32.1</v>
      </c>
      <c r="AV436" s="238">
        <f>SUM(G436+AH436+AU436)</f>
        <v>72.099999999999994</v>
      </c>
    </row>
    <row r="437" spans="1:48" ht="15.75" x14ac:dyDescent="0.25">
      <c r="A437" s="237">
        <v>435</v>
      </c>
      <c r="B437" s="242" t="s">
        <v>2489</v>
      </c>
      <c r="C437" s="237">
        <v>5</v>
      </c>
      <c r="D437" s="237">
        <v>5</v>
      </c>
      <c r="E437" s="237">
        <v>5</v>
      </c>
      <c r="F437" s="237">
        <v>5</v>
      </c>
      <c r="G437" s="238">
        <f t="shared" si="93"/>
        <v>25</v>
      </c>
      <c r="H437" s="239">
        <v>5</v>
      </c>
      <c r="I437" s="239">
        <v>5</v>
      </c>
      <c r="J437" s="239">
        <v>5</v>
      </c>
      <c r="K437" s="239">
        <v>5</v>
      </c>
      <c r="L437" s="238">
        <f t="shared" si="99"/>
        <v>5</v>
      </c>
      <c r="M437" s="239">
        <v>5</v>
      </c>
      <c r="N437" s="239">
        <v>5</v>
      </c>
      <c r="O437" s="239">
        <v>5</v>
      </c>
      <c r="P437" s="239">
        <v>5</v>
      </c>
      <c r="Q437" s="238">
        <f t="shared" si="104"/>
        <v>5</v>
      </c>
      <c r="R437" s="237">
        <v>5</v>
      </c>
      <c r="S437" s="237">
        <v>5</v>
      </c>
      <c r="T437" s="237">
        <v>5</v>
      </c>
      <c r="U437" s="237">
        <v>5</v>
      </c>
      <c r="V437" s="238">
        <f t="shared" si="107"/>
        <v>5</v>
      </c>
      <c r="W437" s="237">
        <v>4</v>
      </c>
      <c r="X437" s="237">
        <v>3</v>
      </c>
      <c r="Y437" s="237">
        <v>5</v>
      </c>
      <c r="Z437" s="237">
        <v>5</v>
      </c>
      <c r="AA437" s="238">
        <f t="shared" si="102"/>
        <v>4.25</v>
      </c>
      <c r="AB437" s="240">
        <v>5</v>
      </c>
      <c r="AC437" s="240">
        <v>5</v>
      </c>
      <c r="AD437" s="240">
        <v>5</v>
      </c>
      <c r="AE437" s="240">
        <v>5</v>
      </c>
      <c r="AF437" s="238">
        <f t="shared" si="94"/>
        <v>5</v>
      </c>
      <c r="AG437" s="238">
        <f>AVERAGE(V437,AA437,AF437,L437,Q437)</f>
        <v>4.8499999999999996</v>
      </c>
      <c r="AH437" s="238">
        <f t="shared" si="95"/>
        <v>14.549999999999999</v>
      </c>
      <c r="AI437" s="237">
        <v>10</v>
      </c>
      <c r="AJ437" s="237">
        <v>4</v>
      </c>
      <c r="AK437" s="237">
        <v>9</v>
      </c>
      <c r="AL437" s="237">
        <v>5</v>
      </c>
      <c r="AM437" s="238">
        <f t="shared" si="96"/>
        <v>25.2</v>
      </c>
      <c r="AN437" s="237">
        <v>9</v>
      </c>
      <c r="AO437" s="237">
        <v>2</v>
      </c>
      <c r="AP437" s="238">
        <f t="shared" si="97"/>
        <v>4.4000000000000004</v>
      </c>
      <c r="AQ437" s="237">
        <v>2</v>
      </c>
      <c r="AR437" s="237">
        <v>4</v>
      </c>
      <c r="AS437" s="237">
        <v>3</v>
      </c>
      <c r="AT437" s="238">
        <f t="shared" si="98"/>
        <v>1.8</v>
      </c>
      <c r="AU437" s="238">
        <f>(AM437+AP437+AT437)</f>
        <v>31.400000000000002</v>
      </c>
      <c r="AV437" s="238">
        <f>SUM(G437+AH437+AU437)</f>
        <v>70.95</v>
      </c>
    </row>
    <row r="438" spans="1:48" ht="15.75" x14ac:dyDescent="0.25">
      <c r="A438" s="237">
        <v>436</v>
      </c>
      <c r="B438" s="242" t="s">
        <v>2490</v>
      </c>
      <c r="C438" s="237">
        <v>5</v>
      </c>
      <c r="D438" s="237">
        <v>4</v>
      </c>
      <c r="E438" s="237">
        <v>4</v>
      </c>
      <c r="F438" s="237">
        <v>4</v>
      </c>
      <c r="G438" s="238">
        <f t="shared" si="93"/>
        <v>21.25</v>
      </c>
      <c r="H438" s="239">
        <v>5</v>
      </c>
      <c r="I438" s="239">
        <v>5</v>
      </c>
      <c r="J438" s="239">
        <v>4</v>
      </c>
      <c r="K438" s="239">
        <v>4</v>
      </c>
      <c r="L438" s="238">
        <f t="shared" si="99"/>
        <v>4.5</v>
      </c>
      <c r="M438" s="239">
        <v>5</v>
      </c>
      <c r="N438" s="239">
        <v>5</v>
      </c>
      <c r="O438" s="239">
        <v>4</v>
      </c>
      <c r="P438" s="239">
        <v>4</v>
      </c>
      <c r="Q438" s="238">
        <f t="shared" si="104"/>
        <v>4.5</v>
      </c>
      <c r="R438" s="237">
        <v>3</v>
      </c>
      <c r="S438" s="237">
        <v>3</v>
      </c>
      <c r="T438" s="237">
        <v>3</v>
      </c>
      <c r="U438" s="237">
        <v>4</v>
      </c>
      <c r="V438" s="238">
        <f t="shared" si="107"/>
        <v>3.25</v>
      </c>
      <c r="W438" s="237">
        <v>4</v>
      </c>
      <c r="X438" s="237">
        <v>4</v>
      </c>
      <c r="Y438" s="237">
        <v>3</v>
      </c>
      <c r="Z438" s="237">
        <v>4</v>
      </c>
      <c r="AA438" s="238">
        <f t="shared" si="102"/>
        <v>3.75</v>
      </c>
      <c r="AB438" s="240">
        <v>5</v>
      </c>
      <c r="AC438" s="240">
        <v>4</v>
      </c>
      <c r="AD438" s="240">
        <v>4</v>
      </c>
      <c r="AE438" s="240">
        <v>3</v>
      </c>
      <c r="AF438" s="238">
        <f t="shared" si="94"/>
        <v>4</v>
      </c>
      <c r="AG438" s="238">
        <f>AVERAGE(V438,AA438,AF438,L438,Q438)</f>
        <v>4</v>
      </c>
      <c r="AH438" s="238">
        <f t="shared" si="95"/>
        <v>12</v>
      </c>
      <c r="AI438" s="237">
        <v>11</v>
      </c>
      <c r="AJ438" s="237">
        <v>3</v>
      </c>
      <c r="AK438" s="237">
        <v>7</v>
      </c>
      <c r="AL438" s="237">
        <v>7</v>
      </c>
      <c r="AM438" s="238">
        <f t="shared" si="96"/>
        <v>25.2</v>
      </c>
      <c r="AN438" s="237">
        <v>18</v>
      </c>
      <c r="AO438" s="237">
        <v>3</v>
      </c>
      <c r="AP438" s="238">
        <f t="shared" si="97"/>
        <v>8.4</v>
      </c>
      <c r="AQ438" s="237">
        <v>6</v>
      </c>
      <c r="AR438" s="237">
        <v>7</v>
      </c>
      <c r="AS438" s="237">
        <v>5</v>
      </c>
      <c r="AT438" s="238">
        <f t="shared" si="98"/>
        <v>3.6</v>
      </c>
      <c r="AU438" s="238">
        <f>(AM438+AP438+AT438)</f>
        <v>37.200000000000003</v>
      </c>
      <c r="AV438" s="238">
        <f>SUM(G438+AH438+AU438)</f>
        <v>70.45</v>
      </c>
    </row>
    <row r="439" spans="1:48" ht="15.75" x14ac:dyDescent="0.25">
      <c r="A439" s="237">
        <v>437</v>
      </c>
      <c r="B439" s="242" t="s">
        <v>2491</v>
      </c>
      <c r="C439" s="237">
        <v>5</v>
      </c>
      <c r="D439" s="237">
        <v>5</v>
      </c>
      <c r="E439" s="237">
        <v>5</v>
      </c>
      <c r="F439" s="237">
        <v>5</v>
      </c>
      <c r="G439" s="238">
        <f t="shared" si="93"/>
        <v>25</v>
      </c>
      <c r="H439" s="241">
        <v>5</v>
      </c>
      <c r="I439" s="241">
        <v>5</v>
      </c>
      <c r="J439" s="241">
        <v>5</v>
      </c>
      <c r="K439" s="241">
        <v>5</v>
      </c>
      <c r="L439" s="238">
        <f t="shared" si="99"/>
        <v>5</v>
      </c>
      <c r="M439" s="241">
        <v>4</v>
      </c>
      <c r="N439" s="241">
        <v>5</v>
      </c>
      <c r="O439" s="241">
        <v>5</v>
      </c>
      <c r="P439" s="241">
        <v>5</v>
      </c>
      <c r="Q439" s="238">
        <f t="shared" si="104"/>
        <v>4.75</v>
      </c>
      <c r="R439" s="237">
        <v>5</v>
      </c>
      <c r="S439" s="237">
        <v>5</v>
      </c>
      <c r="T439" s="237">
        <v>5</v>
      </c>
      <c r="U439" s="237">
        <v>5</v>
      </c>
      <c r="V439" s="238">
        <f t="shared" si="107"/>
        <v>5</v>
      </c>
      <c r="W439" s="237">
        <v>5</v>
      </c>
      <c r="X439" s="237">
        <v>5</v>
      </c>
      <c r="Y439" s="237">
        <v>5</v>
      </c>
      <c r="Z439" s="237">
        <v>5</v>
      </c>
      <c r="AA439" s="238">
        <f t="shared" si="102"/>
        <v>5</v>
      </c>
      <c r="AB439" s="240">
        <v>5</v>
      </c>
      <c r="AC439" s="240">
        <v>5</v>
      </c>
      <c r="AD439" s="240">
        <v>5</v>
      </c>
      <c r="AE439" s="240">
        <v>5</v>
      </c>
      <c r="AF439" s="238">
        <f t="shared" si="94"/>
        <v>5</v>
      </c>
      <c r="AG439" s="238">
        <f>AVERAGE(L439,Q439,V439,AA439,AF439)</f>
        <v>4.95</v>
      </c>
      <c r="AH439" s="238">
        <f t="shared" si="95"/>
        <v>14.850000000000001</v>
      </c>
      <c r="AI439" s="237">
        <v>11</v>
      </c>
      <c r="AJ439" s="237">
        <v>3</v>
      </c>
      <c r="AK439" s="237">
        <v>5</v>
      </c>
      <c r="AL439" s="237">
        <v>5</v>
      </c>
      <c r="AM439" s="238">
        <f t="shared" si="96"/>
        <v>21.6</v>
      </c>
      <c r="AN439" s="237">
        <v>14</v>
      </c>
      <c r="AO439" s="237">
        <v>3</v>
      </c>
      <c r="AP439" s="238">
        <f t="shared" si="97"/>
        <v>6.8000000000000007</v>
      </c>
      <c r="AQ439" s="237">
        <v>2</v>
      </c>
      <c r="AR439" s="237">
        <v>5</v>
      </c>
      <c r="AS439" s="237">
        <v>1</v>
      </c>
      <c r="AT439" s="238">
        <f t="shared" si="98"/>
        <v>1.6</v>
      </c>
      <c r="AU439" s="238">
        <f>SUM(AM439,AP439,AT439)</f>
        <v>30.000000000000004</v>
      </c>
      <c r="AV439" s="238">
        <f>(G439+AH439+AU439)</f>
        <v>69.850000000000009</v>
      </c>
    </row>
    <row r="440" spans="1:48" ht="15.75" x14ac:dyDescent="0.25">
      <c r="A440" s="237">
        <v>438</v>
      </c>
      <c r="B440" s="242" t="s">
        <v>2492</v>
      </c>
      <c r="C440" s="237">
        <v>5</v>
      </c>
      <c r="D440" s="237">
        <v>4</v>
      </c>
      <c r="E440" s="237">
        <v>4</v>
      </c>
      <c r="F440" s="237">
        <v>4</v>
      </c>
      <c r="G440" s="238">
        <f t="shared" si="93"/>
        <v>21.25</v>
      </c>
      <c r="H440" s="241">
        <v>5</v>
      </c>
      <c r="I440" s="241">
        <v>3</v>
      </c>
      <c r="J440" s="241">
        <v>4</v>
      </c>
      <c r="K440" s="241">
        <v>4</v>
      </c>
      <c r="L440" s="238">
        <f t="shared" si="99"/>
        <v>4</v>
      </c>
      <c r="M440" s="241">
        <v>4</v>
      </c>
      <c r="N440" s="241">
        <v>4</v>
      </c>
      <c r="O440" s="241">
        <v>5</v>
      </c>
      <c r="P440" s="241">
        <v>5</v>
      </c>
      <c r="Q440" s="238">
        <f t="shared" si="104"/>
        <v>4.5</v>
      </c>
      <c r="R440" s="237">
        <v>5</v>
      </c>
      <c r="S440" s="237">
        <v>5</v>
      </c>
      <c r="T440" s="237">
        <v>4</v>
      </c>
      <c r="U440" s="237">
        <v>5</v>
      </c>
      <c r="V440" s="238">
        <f t="shared" si="107"/>
        <v>4.75</v>
      </c>
      <c r="W440" s="237">
        <v>5</v>
      </c>
      <c r="X440" s="237">
        <v>4</v>
      </c>
      <c r="Y440" s="237">
        <v>5</v>
      </c>
      <c r="Z440" s="237">
        <v>5</v>
      </c>
      <c r="AA440" s="238">
        <f t="shared" si="102"/>
        <v>4.75</v>
      </c>
      <c r="AB440" s="240">
        <v>5</v>
      </c>
      <c r="AC440" s="240">
        <v>3</v>
      </c>
      <c r="AD440" s="240">
        <v>5</v>
      </c>
      <c r="AE440" s="240">
        <v>4</v>
      </c>
      <c r="AF440" s="238">
        <f t="shared" si="94"/>
        <v>4.25</v>
      </c>
      <c r="AG440" s="238">
        <f>AVERAGE(V440,AA440,AF440,L440,Q440)</f>
        <v>4.45</v>
      </c>
      <c r="AH440" s="238">
        <f t="shared" si="95"/>
        <v>13.350000000000001</v>
      </c>
      <c r="AI440" s="237">
        <v>12</v>
      </c>
      <c r="AJ440" s="237">
        <v>4</v>
      </c>
      <c r="AK440" s="237">
        <v>5</v>
      </c>
      <c r="AL440" s="237">
        <v>5</v>
      </c>
      <c r="AM440" s="238">
        <f t="shared" si="96"/>
        <v>23.400000000000002</v>
      </c>
      <c r="AN440" s="237">
        <v>16</v>
      </c>
      <c r="AO440" s="237">
        <v>3</v>
      </c>
      <c r="AP440" s="238">
        <f t="shared" si="97"/>
        <v>7.6000000000000005</v>
      </c>
      <c r="AQ440" s="237">
        <v>7</v>
      </c>
      <c r="AR440" s="237">
        <v>7</v>
      </c>
      <c r="AS440" s="237">
        <v>7</v>
      </c>
      <c r="AT440" s="238">
        <f t="shared" si="98"/>
        <v>4.2</v>
      </c>
      <c r="AU440" s="238">
        <f>SUM(AM440,AP440,AT440)</f>
        <v>35.200000000000003</v>
      </c>
      <c r="AV440" s="238">
        <f>(G440+AH440+AU440)</f>
        <v>69.800000000000011</v>
      </c>
    </row>
    <row r="441" spans="1:48" ht="15.75" x14ac:dyDescent="0.25">
      <c r="A441" s="237">
        <v>439</v>
      </c>
      <c r="B441" s="242" t="s">
        <v>2493</v>
      </c>
      <c r="C441" s="237">
        <v>5</v>
      </c>
      <c r="D441" s="237">
        <v>5</v>
      </c>
      <c r="E441" s="237">
        <v>5</v>
      </c>
      <c r="F441" s="237">
        <v>5</v>
      </c>
      <c r="G441" s="238">
        <f t="shared" si="93"/>
        <v>25</v>
      </c>
      <c r="H441" s="241">
        <v>4</v>
      </c>
      <c r="I441" s="241">
        <v>4</v>
      </c>
      <c r="J441" s="241">
        <v>5</v>
      </c>
      <c r="K441" s="241">
        <v>5</v>
      </c>
      <c r="L441" s="238">
        <f t="shared" si="99"/>
        <v>4.5</v>
      </c>
      <c r="M441" s="241">
        <v>5</v>
      </c>
      <c r="N441" s="241">
        <v>5</v>
      </c>
      <c r="O441" s="241">
        <v>5</v>
      </c>
      <c r="P441" s="241">
        <v>5</v>
      </c>
      <c r="Q441" s="238">
        <f t="shared" si="104"/>
        <v>5</v>
      </c>
      <c r="R441" s="237">
        <v>5</v>
      </c>
      <c r="S441" s="237">
        <v>5</v>
      </c>
      <c r="T441" s="237">
        <v>5</v>
      </c>
      <c r="U441" s="237">
        <v>5</v>
      </c>
      <c r="V441" s="238">
        <f t="shared" si="107"/>
        <v>5</v>
      </c>
      <c r="W441" s="237">
        <v>4</v>
      </c>
      <c r="X441" s="237">
        <v>5</v>
      </c>
      <c r="Y441" s="237">
        <v>5</v>
      </c>
      <c r="Z441" s="237">
        <v>5</v>
      </c>
      <c r="AA441" s="238">
        <f t="shared" si="102"/>
        <v>4.75</v>
      </c>
      <c r="AB441" s="240">
        <v>5</v>
      </c>
      <c r="AC441" s="240">
        <v>5</v>
      </c>
      <c r="AD441" s="240">
        <v>5</v>
      </c>
      <c r="AE441" s="240">
        <v>5</v>
      </c>
      <c r="AF441" s="238">
        <f t="shared" si="94"/>
        <v>5</v>
      </c>
      <c r="AG441" s="238">
        <f>AVERAGE(L441,Q441,V441,AA441,AF441)</f>
        <v>4.8499999999999996</v>
      </c>
      <c r="AH441" s="238">
        <f t="shared" si="95"/>
        <v>14.549999999999999</v>
      </c>
      <c r="AI441" s="237">
        <v>12</v>
      </c>
      <c r="AJ441" s="237">
        <v>5</v>
      </c>
      <c r="AK441" s="237">
        <v>5</v>
      </c>
      <c r="AL441" s="237">
        <v>6</v>
      </c>
      <c r="AM441" s="238">
        <f t="shared" si="96"/>
        <v>25.2</v>
      </c>
      <c r="AN441" s="237">
        <v>5</v>
      </c>
      <c r="AO441" s="237">
        <v>1</v>
      </c>
      <c r="AP441" s="238">
        <f t="shared" si="97"/>
        <v>2.4000000000000004</v>
      </c>
      <c r="AQ441" s="237">
        <v>4</v>
      </c>
      <c r="AR441" s="237">
        <v>3</v>
      </c>
      <c r="AS441" s="237">
        <v>2</v>
      </c>
      <c r="AT441" s="238">
        <f t="shared" si="98"/>
        <v>1.8</v>
      </c>
      <c r="AU441" s="238">
        <f>SUM(AM441,AP441,AT441)</f>
        <v>29.400000000000002</v>
      </c>
      <c r="AV441" s="238">
        <f>(G441+AH441+AU441)</f>
        <v>68.95</v>
      </c>
    </row>
    <row r="442" spans="1:48" ht="15.75" x14ac:dyDescent="0.25">
      <c r="A442" s="237">
        <v>440</v>
      </c>
      <c r="B442" s="242" t="s">
        <v>2494</v>
      </c>
      <c r="C442" s="237">
        <v>5</v>
      </c>
      <c r="D442" s="237">
        <v>5</v>
      </c>
      <c r="E442" s="237">
        <v>5</v>
      </c>
      <c r="F442" s="237">
        <v>5</v>
      </c>
      <c r="G442" s="238">
        <f t="shared" si="93"/>
        <v>25</v>
      </c>
      <c r="H442" s="239">
        <v>5</v>
      </c>
      <c r="I442" s="239">
        <v>5</v>
      </c>
      <c r="J442" s="239">
        <v>5</v>
      </c>
      <c r="K442" s="239">
        <v>5</v>
      </c>
      <c r="L442" s="238">
        <f t="shared" si="99"/>
        <v>5</v>
      </c>
      <c r="M442" s="239">
        <v>5</v>
      </c>
      <c r="N442" s="239">
        <v>5</v>
      </c>
      <c r="O442" s="239">
        <v>5</v>
      </c>
      <c r="P442" s="239">
        <v>5</v>
      </c>
      <c r="Q442" s="238">
        <f t="shared" si="104"/>
        <v>5</v>
      </c>
      <c r="R442" s="237">
        <v>5</v>
      </c>
      <c r="S442" s="237">
        <v>5</v>
      </c>
      <c r="T442" s="237">
        <v>5</v>
      </c>
      <c r="U442" s="237">
        <v>5</v>
      </c>
      <c r="V442" s="238">
        <f t="shared" si="107"/>
        <v>5</v>
      </c>
      <c r="W442" s="237">
        <v>5</v>
      </c>
      <c r="X442" s="237">
        <v>5</v>
      </c>
      <c r="Y442" s="237">
        <v>5</v>
      </c>
      <c r="Z442" s="237">
        <v>5</v>
      </c>
      <c r="AA442" s="238">
        <f t="shared" si="102"/>
        <v>5</v>
      </c>
      <c r="AB442" s="240">
        <v>5</v>
      </c>
      <c r="AC442" s="240">
        <v>5</v>
      </c>
      <c r="AD442" s="240">
        <v>5</v>
      </c>
      <c r="AE442" s="240">
        <v>5</v>
      </c>
      <c r="AF442" s="238">
        <f t="shared" si="94"/>
        <v>5</v>
      </c>
      <c r="AG442" s="238">
        <f>AVERAGE(V442,AA442,AF442,L442,Q442)</f>
        <v>5</v>
      </c>
      <c r="AH442" s="238">
        <f t="shared" si="95"/>
        <v>15</v>
      </c>
      <c r="AI442" s="237">
        <v>13</v>
      </c>
      <c r="AJ442" s="237">
        <v>1</v>
      </c>
      <c r="AK442" s="237">
        <v>4</v>
      </c>
      <c r="AL442" s="237">
        <v>7</v>
      </c>
      <c r="AM442" s="238">
        <f t="shared" si="96"/>
        <v>22.5</v>
      </c>
      <c r="AN442" s="237">
        <v>5</v>
      </c>
      <c r="AO442" s="237">
        <v>3</v>
      </c>
      <c r="AP442" s="238">
        <f t="shared" si="97"/>
        <v>3.2</v>
      </c>
      <c r="AQ442" s="237">
        <v>4</v>
      </c>
      <c r="AR442" s="237">
        <v>4</v>
      </c>
      <c r="AS442" s="237">
        <v>1</v>
      </c>
      <c r="AT442" s="238">
        <f t="shared" si="98"/>
        <v>1.8</v>
      </c>
      <c r="AU442" s="238">
        <f>(AM442+AP442+AT442)</f>
        <v>27.5</v>
      </c>
      <c r="AV442" s="238">
        <f>SUM(G442+AH442+AU442)</f>
        <v>67.5</v>
      </c>
    </row>
    <row r="443" spans="1:48" ht="15.75" x14ac:dyDescent="0.25">
      <c r="A443" s="237">
        <v>441</v>
      </c>
      <c r="B443" s="242" t="s">
        <v>2495</v>
      </c>
      <c r="C443" s="237">
        <v>4</v>
      </c>
      <c r="D443" s="237">
        <v>4</v>
      </c>
      <c r="E443" s="237">
        <v>4</v>
      </c>
      <c r="F443" s="237">
        <v>5</v>
      </c>
      <c r="G443" s="238">
        <f t="shared" si="93"/>
        <v>21.25</v>
      </c>
      <c r="H443" s="239">
        <v>3</v>
      </c>
      <c r="I443" s="239">
        <v>3</v>
      </c>
      <c r="J443" s="239">
        <v>3</v>
      </c>
      <c r="K443" s="239">
        <v>5</v>
      </c>
      <c r="L443" s="238">
        <f t="shared" si="99"/>
        <v>3.5</v>
      </c>
      <c r="M443" s="239">
        <v>5</v>
      </c>
      <c r="N443" s="239">
        <v>5</v>
      </c>
      <c r="O443" s="239">
        <v>5</v>
      </c>
      <c r="P443" s="239">
        <v>5</v>
      </c>
      <c r="Q443" s="238">
        <f t="shared" si="104"/>
        <v>5</v>
      </c>
      <c r="R443" s="237">
        <v>3</v>
      </c>
      <c r="S443" s="237">
        <v>4</v>
      </c>
      <c r="T443" s="237">
        <v>5</v>
      </c>
      <c r="U443" s="237">
        <v>5</v>
      </c>
      <c r="V443" s="238">
        <f t="shared" si="107"/>
        <v>4.25</v>
      </c>
      <c r="W443" s="237">
        <v>5</v>
      </c>
      <c r="X443" s="237">
        <v>3</v>
      </c>
      <c r="Y443" s="237">
        <v>4</v>
      </c>
      <c r="Z443" s="237">
        <v>5</v>
      </c>
      <c r="AA443" s="238">
        <f t="shared" si="102"/>
        <v>4.25</v>
      </c>
      <c r="AB443" s="240">
        <v>3</v>
      </c>
      <c r="AC443" s="240">
        <v>3</v>
      </c>
      <c r="AD443" s="240">
        <v>5</v>
      </c>
      <c r="AE443" s="240">
        <v>5</v>
      </c>
      <c r="AF443" s="238">
        <f t="shared" si="94"/>
        <v>4</v>
      </c>
      <c r="AG443" s="238">
        <f>AVERAGE(V443,AA443,AF443,L443,Q443)</f>
        <v>4.2</v>
      </c>
      <c r="AH443" s="238">
        <f t="shared" si="95"/>
        <v>12.600000000000001</v>
      </c>
      <c r="AI443" s="237">
        <v>9</v>
      </c>
      <c r="AJ443" s="237">
        <v>5</v>
      </c>
      <c r="AK443" s="237">
        <v>7</v>
      </c>
      <c r="AL443" s="237">
        <v>4</v>
      </c>
      <c r="AM443" s="238">
        <f t="shared" si="96"/>
        <v>22.5</v>
      </c>
      <c r="AN443" s="237">
        <v>11</v>
      </c>
      <c r="AO443" s="237">
        <v>5</v>
      </c>
      <c r="AP443" s="238">
        <f t="shared" si="97"/>
        <v>6.4</v>
      </c>
      <c r="AQ443" s="237">
        <v>6</v>
      </c>
      <c r="AR443" s="237">
        <v>4</v>
      </c>
      <c r="AS443" s="237">
        <v>5</v>
      </c>
      <c r="AT443" s="238">
        <f t="shared" si="98"/>
        <v>3</v>
      </c>
      <c r="AU443" s="238">
        <f>(AM443+AP443+AT443)</f>
        <v>31.9</v>
      </c>
      <c r="AV443" s="238">
        <f>SUM(G443+AH443+AU443)</f>
        <v>65.75</v>
      </c>
    </row>
    <row r="444" spans="1:48" ht="15.75" x14ac:dyDescent="0.25">
      <c r="A444" s="237">
        <v>442</v>
      </c>
      <c r="B444" s="242" t="s">
        <v>2496</v>
      </c>
      <c r="C444" s="237">
        <v>5</v>
      </c>
      <c r="D444" s="237">
        <v>4</v>
      </c>
      <c r="E444" s="237">
        <v>4</v>
      </c>
      <c r="F444" s="237">
        <v>5</v>
      </c>
      <c r="G444" s="238">
        <f t="shared" si="93"/>
        <v>22.5</v>
      </c>
      <c r="H444" s="241">
        <v>5</v>
      </c>
      <c r="I444" s="241">
        <v>4</v>
      </c>
      <c r="J444" s="241">
        <v>3</v>
      </c>
      <c r="K444" s="241">
        <v>4</v>
      </c>
      <c r="L444" s="238">
        <f t="shared" si="99"/>
        <v>4</v>
      </c>
      <c r="M444" s="241">
        <v>5</v>
      </c>
      <c r="N444" s="241">
        <v>3</v>
      </c>
      <c r="O444" s="241">
        <v>3</v>
      </c>
      <c r="P444" s="241">
        <v>5</v>
      </c>
      <c r="Q444" s="238">
        <f t="shared" si="104"/>
        <v>4</v>
      </c>
      <c r="R444" s="237">
        <v>5</v>
      </c>
      <c r="S444" s="237">
        <v>5</v>
      </c>
      <c r="T444" s="237">
        <v>5</v>
      </c>
      <c r="U444" s="237">
        <v>5</v>
      </c>
      <c r="V444" s="238">
        <f t="shared" si="107"/>
        <v>5</v>
      </c>
      <c r="W444" s="237">
        <v>5</v>
      </c>
      <c r="X444" s="237">
        <v>4</v>
      </c>
      <c r="Y444" s="237">
        <v>3</v>
      </c>
      <c r="Z444" s="237">
        <v>4</v>
      </c>
      <c r="AA444" s="238">
        <f t="shared" si="102"/>
        <v>4</v>
      </c>
      <c r="AB444" s="240">
        <v>5</v>
      </c>
      <c r="AC444" s="240">
        <v>4</v>
      </c>
      <c r="AD444" s="240">
        <v>4</v>
      </c>
      <c r="AE444" s="240">
        <v>5</v>
      </c>
      <c r="AF444" s="238">
        <f t="shared" si="94"/>
        <v>4.5</v>
      </c>
      <c r="AG444" s="238">
        <f>AVERAGE(V444,AA444,AF444,L444,Q444)</f>
        <v>4.3</v>
      </c>
      <c r="AH444" s="238">
        <f t="shared" si="95"/>
        <v>12.899999999999999</v>
      </c>
      <c r="AI444" s="237">
        <v>10</v>
      </c>
      <c r="AJ444" s="237">
        <v>2</v>
      </c>
      <c r="AK444" s="237">
        <v>3</v>
      </c>
      <c r="AL444" s="237">
        <v>8</v>
      </c>
      <c r="AM444" s="238">
        <f t="shared" si="96"/>
        <v>20.7</v>
      </c>
      <c r="AN444" s="237">
        <v>9</v>
      </c>
      <c r="AO444" s="237">
        <v>2</v>
      </c>
      <c r="AP444" s="238">
        <f t="shared" si="97"/>
        <v>4.4000000000000004</v>
      </c>
      <c r="AQ444" s="237">
        <v>7</v>
      </c>
      <c r="AR444" s="237">
        <v>5</v>
      </c>
      <c r="AS444" s="237">
        <v>4</v>
      </c>
      <c r="AT444" s="238">
        <f t="shared" si="98"/>
        <v>3.2</v>
      </c>
      <c r="AU444" s="238">
        <f>SUM(AM444,AP444,AT444)</f>
        <v>28.3</v>
      </c>
      <c r="AV444" s="238">
        <f>(G444+AH444+AU444)</f>
        <v>63.7</v>
      </c>
    </row>
    <row r="445" spans="1:48" ht="15.75" x14ac:dyDescent="0.25">
      <c r="A445" s="237">
        <v>443</v>
      </c>
      <c r="B445" s="242" t="s">
        <v>2497</v>
      </c>
      <c r="C445" s="237">
        <v>4</v>
      </c>
      <c r="D445" s="237">
        <v>4</v>
      </c>
      <c r="E445" s="237">
        <v>4</v>
      </c>
      <c r="F445" s="237">
        <v>5</v>
      </c>
      <c r="G445" s="238">
        <f t="shared" si="93"/>
        <v>21.25</v>
      </c>
      <c r="H445" s="239">
        <v>3</v>
      </c>
      <c r="I445" s="239">
        <v>3</v>
      </c>
      <c r="J445" s="239">
        <v>2</v>
      </c>
      <c r="K445" s="239">
        <v>3</v>
      </c>
      <c r="L445" s="238">
        <f t="shared" si="99"/>
        <v>2.75</v>
      </c>
      <c r="M445" s="239">
        <v>4</v>
      </c>
      <c r="N445" s="239">
        <v>4</v>
      </c>
      <c r="O445" s="239">
        <v>4</v>
      </c>
      <c r="P445" s="239">
        <v>5</v>
      </c>
      <c r="Q445" s="238">
        <f t="shared" si="104"/>
        <v>4.25</v>
      </c>
      <c r="R445" s="237">
        <v>5</v>
      </c>
      <c r="S445" s="237">
        <v>5</v>
      </c>
      <c r="T445" s="237">
        <v>4</v>
      </c>
      <c r="U445" s="237">
        <v>5</v>
      </c>
      <c r="V445" s="238">
        <f t="shared" si="107"/>
        <v>4.75</v>
      </c>
      <c r="W445" s="237">
        <v>5</v>
      </c>
      <c r="X445" s="237">
        <v>5</v>
      </c>
      <c r="Y445" s="237">
        <v>5</v>
      </c>
      <c r="Z445" s="237">
        <v>5</v>
      </c>
      <c r="AA445" s="238">
        <f t="shared" si="102"/>
        <v>5</v>
      </c>
      <c r="AB445" s="240">
        <v>4</v>
      </c>
      <c r="AC445" s="240">
        <v>5</v>
      </c>
      <c r="AD445" s="240">
        <v>4</v>
      </c>
      <c r="AE445" s="240">
        <v>5</v>
      </c>
      <c r="AF445" s="238">
        <f t="shared" si="94"/>
        <v>4.5</v>
      </c>
      <c r="AG445" s="238">
        <f>AVERAGE(V445,AA445,AF445,L445,Q445)</f>
        <v>4.25</v>
      </c>
      <c r="AH445" s="238">
        <f t="shared" si="95"/>
        <v>12.75</v>
      </c>
      <c r="AI445" s="237">
        <v>5</v>
      </c>
      <c r="AJ445" s="237">
        <v>3</v>
      </c>
      <c r="AK445" s="237">
        <v>8</v>
      </c>
      <c r="AL445" s="237">
        <v>3</v>
      </c>
      <c r="AM445" s="238">
        <f t="shared" si="96"/>
        <v>17.100000000000001</v>
      </c>
      <c r="AN445" s="237">
        <v>17</v>
      </c>
      <c r="AO445" s="237">
        <v>5</v>
      </c>
      <c r="AP445" s="238">
        <f t="shared" si="97"/>
        <v>8.8000000000000007</v>
      </c>
      <c r="AQ445" s="237">
        <v>4</v>
      </c>
      <c r="AR445" s="237">
        <v>6</v>
      </c>
      <c r="AS445" s="237">
        <v>5</v>
      </c>
      <c r="AT445" s="238">
        <f t="shared" si="98"/>
        <v>3</v>
      </c>
      <c r="AU445" s="238">
        <f>(AM445+AP445+AT445)</f>
        <v>28.900000000000002</v>
      </c>
      <c r="AV445" s="238">
        <f>SUM(G445+AH445+AU445)</f>
        <v>62.900000000000006</v>
      </c>
    </row>
    <row r="446" spans="1:48" ht="15.75" x14ac:dyDescent="0.25">
      <c r="A446" s="237">
        <v>444</v>
      </c>
      <c r="B446" s="242" t="s">
        <v>2498</v>
      </c>
      <c r="C446" s="237">
        <v>4</v>
      </c>
      <c r="D446" s="237">
        <v>4</v>
      </c>
      <c r="E446" s="237">
        <v>3</v>
      </c>
      <c r="F446" s="237">
        <v>5</v>
      </c>
      <c r="G446" s="238">
        <f t="shared" si="93"/>
        <v>20</v>
      </c>
      <c r="H446" s="239">
        <v>5</v>
      </c>
      <c r="I446" s="239">
        <v>5</v>
      </c>
      <c r="J446" s="239">
        <v>2</v>
      </c>
      <c r="K446" s="239">
        <v>5</v>
      </c>
      <c r="L446" s="238">
        <f t="shared" si="99"/>
        <v>4.25</v>
      </c>
      <c r="M446" s="239">
        <v>4</v>
      </c>
      <c r="N446" s="239">
        <v>4</v>
      </c>
      <c r="O446" s="239">
        <v>3</v>
      </c>
      <c r="P446" s="239">
        <v>4</v>
      </c>
      <c r="Q446" s="238">
        <f t="shared" si="104"/>
        <v>3.75</v>
      </c>
      <c r="R446" s="237">
        <v>4</v>
      </c>
      <c r="S446" s="237">
        <v>5</v>
      </c>
      <c r="T446" s="237">
        <v>4</v>
      </c>
      <c r="U446" s="237">
        <v>5</v>
      </c>
      <c r="V446" s="238">
        <f t="shared" si="107"/>
        <v>4.5</v>
      </c>
      <c r="W446" s="237">
        <v>4</v>
      </c>
      <c r="X446" s="237">
        <v>4</v>
      </c>
      <c r="Y446" s="237">
        <v>4</v>
      </c>
      <c r="Z446" s="237">
        <v>5</v>
      </c>
      <c r="AA446" s="238">
        <f t="shared" si="102"/>
        <v>4.25</v>
      </c>
      <c r="AB446" s="240">
        <v>4</v>
      </c>
      <c r="AC446" s="240">
        <v>4</v>
      </c>
      <c r="AD446" s="240">
        <v>3</v>
      </c>
      <c r="AE446" s="240">
        <v>5</v>
      </c>
      <c r="AF446" s="238">
        <f t="shared" si="94"/>
        <v>4</v>
      </c>
      <c r="AG446" s="238">
        <f>AVERAGE(V446,AA446,AF446,L446,Q446)</f>
        <v>4.1500000000000004</v>
      </c>
      <c r="AH446" s="238">
        <f t="shared" si="95"/>
        <v>12.450000000000001</v>
      </c>
      <c r="AI446" s="237">
        <v>14</v>
      </c>
      <c r="AJ446" s="237">
        <v>4</v>
      </c>
      <c r="AK446" s="237">
        <v>6</v>
      </c>
      <c r="AL446" s="237">
        <v>4</v>
      </c>
      <c r="AM446" s="238">
        <f t="shared" si="96"/>
        <v>25.2</v>
      </c>
      <c r="AN446" s="237">
        <v>5</v>
      </c>
      <c r="AO446" s="237">
        <v>2</v>
      </c>
      <c r="AP446" s="238">
        <f t="shared" si="97"/>
        <v>2.8000000000000003</v>
      </c>
      <c r="AQ446" s="237">
        <v>5</v>
      </c>
      <c r="AR446" s="237">
        <v>3</v>
      </c>
      <c r="AS446" s="237">
        <v>4</v>
      </c>
      <c r="AT446" s="238">
        <f t="shared" si="98"/>
        <v>2.4000000000000004</v>
      </c>
      <c r="AU446" s="238">
        <f>(AM446+AP446+AT446)</f>
        <v>30.4</v>
      </c>
      <c r="AV446" s="238">
        <f>SUM(G446+AH446+AU446)</f>
        <v>62.85</v>
      </c>
    </row>
    <row r="447" spans="1:48" x14ac:dyDescent="0.25">
      <c r="A447" s="242"/>
      <c r="B447" s="242"/>
      <c r="C447" s="242"/>
      <c r="D447" s="242"/>
      <c r="E447" s="242"/>
      <c r="F447" s="242"/>
      <c r="G447" s="242"/>
      <c r="H447" s="242"/>
      <c r="I447" s="242"/>
      <c r="J447" s="242"/>
      <c r="K447" s="242"/>
      <c r="L447" s="242"/>
      <c r="M447" s="242"/>
      <c r="N447" s="242"/>
      <c r="O447" s="242"/>
      <c r="P447" s="242"/>
      <c r="Q447" s="242"/>
      <c r="R447" s="242"/>
      <c r="S447" s="242"/>
      <c r="T447" s="242"/>
      <c r="U447" s="242"/>
      <c r="V447" s="242"/>
      <c r="W447" s="242"/>
      <c r="X447" s="242"/>
      <c r="Y447" s="242"/>
      <c r="Z447" s="242"/>
      <c r="AA447" s="242"/>
      <c r="AB447" s="242"/>
      <c r="AC447" s="242"/>
      <c r="AD447" s="242"/>
      <c r="AE447" s="242"/>
      <c r="AF447" s="242"/>
      <c r="AG447" s="242"/>
      <c r="AH447" s="242"/>
      <c r="AI447" s="242"/>
      <c r="AJ447" s="242"/>
      <c r="AK447" s="242"/>
      <c r="AL447" s="242"/>
      <c r="AM447" s="242"/>
      <c r="AN447" s="242"/>
      <c r="AO447" s="242"/>
      <c r="AP447" s="242"/>
      <c r="AQ447" s="242"/>
      <c r="AR447" s="242"/>
      <c r="AS447" s="242"/>
      <c r="AT447" s="242"/>
      <c r="AU447" s="242"/>
      <c r="AV447" s="242"/>
    </row>
    <row r="448" spans="1:48" x14ac:dyDescent="0.25">
      <c r="A448" s="242"/>
      <c r="B448" s="242" t="s">
        <v>2499</v>
      </c>
      <c r="C448" s="242"/>
      <c r="D448" s="242"/>
      <c r="E448" s="242"/>
      <c r="F448" s="242"/>
      <c r="G448" s="242"/>
      <c r="H448" s="242"/>
      <c r="I448" s="242"/>
      <c r="J448" s="242"/>
      <c r="K448" s="242"/>
      <c r="L448" s="242"/>
      <c r="M448" s="242"/>
      <c r="N448" s="242"/>
      <c r="O448" s="242"/>
      <c r="P448" s="242"/>
      <c r="Q448" s="242"/>
      <c r="R448" s="242"/>
      <c r="S448" s="242"/>
      <c r="T448" s="242"/>
      <c r="U448" s="242"/>
      <c r="V448" s="242"/>
      <c r="W448" s="242"/>
      <c r="X448" s="242"/>
      <c r="Y448" s="242"/>
      <c r="Z448" s="242"/>
      <c r="AA448" s="242"/>
      <c r="AB448" s="242"/>
      <c r="AC448" s="242"/>
      <c r="AD448" s="242"/>
      <c r="AE448" s="242"/>
      <c r="AF448" s="242"/>
      <c r="AG448" s="242"/>
      <c r="AH448" s="242"/>
      <c r="AI448" s="242"/>
      <c r="AJ448" s="242"/>
      <c r="AK448" s="242"/>
      <c r="AL448" s="242"/>
      <c r="AM448" s="242"/>
      <c r="AN448" s="242"/>
      <c r="AO448" s="242"/>
      <c r="AP448" s="242"/>
      <c r="AQ448" s="242"/>
      <c r="AR448" s="242"/>
      <c r="AS448" s="242"/>
      <c r="AT448" s="242"/>
      <c r="AU448" s="242"/>
      <c r="AV448" s="242"/>
    </row>
    <row r="449" spans="1:48" x14ac:dyDescent="0.25">
      <c r="A449" s="242"/>
      <c r="B449" s="242" t="s">
        <v>2500</v>
      </c>
      <c r="C449" s="242"/>
      <c r="D449" s="242"/>
      <c r="E449" s="242"/>
      <c r="F449" s="242"/>
      <c r="G449" s="242"/>
      <c r="H449" s="242"/>
      <c r="I449" s="242"/>
      <c r="J449" s="242"/>
      <c r="K449" s="242"/>
      <c r="L449" s="242"/>
      <c r="M449" s="242"/>
      <c r="N449" s="242"/>
      <c r="O449" s="242"/>
      <c r="P449" s="242"/>
      <c r="Q449" s="242"/>
      <c r="R449" s="242"/>
      <c r="S449" s="242"/>
      <c r="T449" s="242"/>
      <c r="U449" s="242"/>
      <c r="V449" s="242"/>
      <c r="W449" s="242"/>
      <c r="X449" s="242"/>
      <c r="Y449" s="242"/>
      <c r="Z449" s="242"/>
      <c r="AA449" s="242"/>
      <c r="AB449" s="242"/>
      <c r="AC449" s="242"/>
      <c r="AD449" s="242"/>
      <c r="AE449" s="242"/>
      <c r="AF449" s="242"/>
      <c r="AG449" s="242"/>
      <c r="AH449" s="242"/>
      <c r="AI449" s="242"/>
      <c r="AJ449" s="242"/>
      <c r="AK449" s="242"/>
      <c r="AL449" s="242"/>
      <c r="AM449" s="242"/>
      <c r="AN449" s="242"/>
      <c r="AO449" s="242"/>
      <c r="AP449" s="242"/>
      <c r="AQ449" s="242"/>
      <c r="AR449" s="242"/>
      <c r="AS449" s="242"/>
      <c r="AT449" s="242"/>
      <c r="AU449" s="242"/>
      <c r="AV449" s="242"/>
    </row>
    <row r="450" spans="1:48" x14ac:dyDescent="0.25">
      <c r="A450" s="242"/>
      <c r="B450" s="242" t="s">
        <v>2501</v>
      </c>
      <c r="C450" s="242"/>
      <c r="D450" s="242"/>
      <c r="E450" s="242"/>
      <c r="F450" s="242"/>
      <c r="G450" s="242"/>
      <c r="H450" s="242"/>
      <c r="I450" s="242"/>
      <c r="J450" s="242"/>
      <c r="K450" s="242"/>
      <c r="L450" s="242"/>
      <c r="M450" s="242"/>
      <c r="N450" s="242"/>
      <c r="O450" s="242"/>
      <c r="P450" s="242"/>
      <c r="Q450" s="242"/>
      <c r="R450" s="242"/>
      <c r="S450" s="242"/>
      <c r="T450" s="242"/>
      <c r="U450" s="242"/>
      <c r="V450" s="242"/>
      <c r="W450" s="242"/>
      <c r="X450" s="242"/>
      <c r="Y450" s="242"/>
      <c r="Z450" s="242"/>
      <c r="AA450" s="242"/>
      <c r="AB450" s="242"/>
      <c r="AC450" s="242"/>
      <c r="AD450" s="242"/>
      <c r="AE450" s="242"/>
      <c r="AF450" s="242"/>
      <c r="AG450" s="242"/>
      <c r="AH450" s="242"/>
      <c r="AI450" s="242"/>
      <c r="AJ450" s="242"/>
      <c r="AK450" s="242"/>
      <c r="AL450" s="242"/>
      <c r="AM450" s="242"/>
      <c r="AN450" s="242"/>
      <c r="AO450" s="242"/>
      <c r="AP450" s="242"/>
      <c r="AQ450" s="242"/>
      <c r="AR450" s="242"/>
      <c r="AS450" s="242"/>
      <c r="AT450" s="242"/>
      <c r="AU450" s="242"/>
      <c r="AV450" s="242"/>
    </row>
    <row r="451" spans="1:48" x14ac:dyDescent="0.25">
      <c r="A451" s="242"/>
      <c r="B451" s="242"/>
      <c r="C451" s="242"/>
      <c r="D451" s="242"/>
      <c r="E451" s="242"/>
      <c r="F451" s="242"/>
      <c r="G451" s="242"/>
      <c r="H451" s="242"/>
      <c r="I451" s="242"/>
      <c r="J451" s="242"/>
      <c r="K451" s="242"/>
      <c r="L451" s="242"/>
      <c r="M451" s="242"/>
      <c r="N451" s="242"/>
      <c r="O451" s="242"/>
      <c r="P451" s="242"/>
      <c r="Q451" s="242"/>
      <c r="R451" s="242"/>
      <c r="S451" s="242"/>
      <c r="T451" s="242"/>
      <c r="U451" s="242"/>
      <c r="V451" s="242"/>
      <c r="W451" s="242"/>
      <c r="X451" s="242"/>
      <c r="Y451" s="242"/>
      <c r="Z451" s="242"/>
      <c r="AA451" s="242"/>
      <c r="AB451" s="242"/>
      <c r="AC451" s="242"/>
      <c r="AD451" s="242"/>
      <c r="AE451" s="242"/>
      <c r="AF451" s="242"/>
      <c r="AG451" s="242"/>
      <c r="AH451" s="242"/>
      <c r="AI451" s="242"/>
      <c r="AJ451" s="242"/>
      <c r="AK451" s="242"/>
      <c r="AL451" s="242"/>
      <c r="AM451" s="242"/>
      <c r="AN451" s="242"/>
      <c r="AO451" s="242"/>
      <c r="AP451" s="242"/>
      <c r="AQ451" s="242"/>
      <c r="AR451" s="242"/>
      <c r="AS451" s="242"/>
      <c r="AT451" s="242"/>
      <c r="AU451" s="242"/>
      <c r="AV451" s="242"/>
    </row>
    <row r="453" spans="1:48" ht="15.75" thickBot="1" x14ac:dyDescent="0.3"/>
    <row r="454" spans="1:48" ht="86.25" customHeight="1" x14ac:dyDescent="0.25">
      <c r="A454" s="139"/>
      <c r="B454" s="140"/>
      <c r="C454" s="141"/>
      <c r="D454" s="128"/>
      <c r="E454" s="128"/>
      <c r="F454" s="128"/>
      <c r="G454" s="128"/>
      <c r="H454" s="128"/>
      <c r="I454" s="128"/>
      <c r="J454" s="128"/>
      <c r="K454" s="128"/>
      <c r="L454" s="128"/>
      <c r="M454" s="128"/>
      <c r="N454" s="128"/>
      <c r="O454" s="128"/>
      <c r="P454" s="128"/>
      <c r="Q454" s="128"/>
      <c r="R454" s="128"/>
      <c r="S454" s="128"/>
      <c r="T454" s="128"/>
      <c r="U454" s="128"/>
      <c r="V454" s="128"/>
      <c r="W454" s="128"/>
      <c r="X454" s="128"/>
      <c r="Y454" s="128"/>
      <c r="Z454" s="128"/>
      <c r="AA454" s="128"/>
      <c r="AB454" s="128"/>
      <c r="AC454" s="128"/>
      <c r="AD454" s="128"/>
      <c r="AE454" s="128"/>
      <c r="AF454" s="128"/>
      <c r="AG454" s="128"/>
      <c r="AH454" s="128"/>
      <c r="AI454" s="128"/>
      <c r="AJ454" s="128"/>
      <c r="AK454" s="128"/>
      <c r="AL454" s="128"/>
      <c r="AM454" s="128"/>
      <c r="AN454" s="128"/>
      <c r="AO454" s="128"/>
      <c r="AP454" s="128"/>
      <c r="AQ454" s="128"/>
      <c r="AR454" s="128"/>
      <c r="AS454" s="128"/>
      <c r="AT454" s="128"/>
      <c r="AU454" s="128"/>
      <c r="AV454" s="128"/>
    </row>
  </sheetData>
  <mergeCells count="1">
    <mergeCell ref="A1:AV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414"/>
  <sheetViews>
    <sheetView workbookViewId="0">
      <selection activeCell="AQ7" sqref="AQ7"/>
    </sheetView>
  </sheetViews>
  <sheetFormatPr defaultRowHeight="15" x14ac:dyDescent="0.25"/>
  <cols>
    <col min="1" max="1" width="9.28515625" bestFit="1" customWidth="1"/>
    <col min="2" max="2" width="5.7109375" customWidth="1"/>
    <col min="3" max="3" width="35.7109375" customWidth="1"/>
    <col min="4" max="7" width="0" hidden="1" customWidth="1"/>
    <col min="8" max="8" width="9.7109375" bestFit="1" customWidth="1"/>
    <col min="9" max="23" width="0" hidden="1" customWidth="1"/>
    <col min="24" max="24" width="9.5703125" bestFit="1" customWidth="1"/>
    <col min="25" max="27" width="0" hidden="1" customWidth="1"/>
    <col min="28" max="28" width="9.28515625" bestFit="1" customWidth="1"/>
    <col min="29" max="33" width="0" hidden="1" customWidth="1"/>
    <col min="34" max="34" width="9.28515625" bestFit="1" customWidth="1"/>
    <col min="35" max="36" width="0" hidden="1" customWidth="1"/>
    <col min="37" max="39" width="9.28515625" bestFit="1" customWidth="1"/>
  </cols>
  <sheetData>
    <row r="1" spans="1:39" ht="15.75" thickBot="1" x14ac:dyDescent="0.3"/>
    <row r="2" spans="1:39" ht="18" x14ac:dyDescent="0.25">
      <c r="A2" s="446" t="s">
        <v>2908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7"/>
      <c r="AC2" s="447"/>
      <c r="AD2" s="447"/>
      <c r="AE2" s="447"/>
      <c r="AF2" s="447"/>
      <c r="AG2" s="447"/>
      <c r="AH2" s="447"/>
      <c r="AI2" s="447"/>
      <c r="AJ2" s="447"/>
      <c r="AK2" s="447"/>
      <c r="AL2" s="447"/>
      <c r="AM2" s="448"/>
    </row>
    <row r="3" spans="1:39" ht="219" x14ac:dyDescent="0.25">
      <c r="A3" s="266" t="s">
        <v>0</v>
      </c>
      <c r="B3" s="254" t="s">
        <v>0</v>
      </c>
      <c r="C3" s="255" t="s">
        <v>530</v>
      </c>
      <c r="D3" s="254">
        <v>6</v>
      </c>
      <c r="E3" s="254">
        <v>7</v>
      </c>
      <c r="F3" s="254">
        <v>8</v>
      </c>
      <c r="G3" s="254">
        <v>9</v>
      </c>
      <c r="H3" s="256" t="s">
        <v>531</v>
      </c>
      <c r="I3" s="257">
        <v>6</v>
      </c>
      <c r="J3" s="257">
        <v>7</v>
      </c>
      <c r="K3" s="257">
        <v>8</v>
      </c>
      <c r="L3" s="257">
        <v>9</v>
      </c>
      <c r="M3" s="258" t="s">
        <v>532</v>
      </c>
      <c r="N3" s="257">
        <v>7</v>
      </c>
      <c r="O3" s="257">
        <v>8</v>
      </c>
      <c r="P3" s="257">
        <v>9</v>
      </c>
      <c r="Q3" s="258" t="s">
        <v>533</v>
      </c>
      <c r="R3" s="257">
        <v>6</v>
      </c>
      <c r="S3" s="257">
        <v>7</v>
      </c>
      <c r="T3" s="257">
        <v>8</v>
      </c>
      <c r="U3" s="257">
        <v>9</v>
      </c>
      <c r="V3" s="258" t="s">
        <v>495</v>
      </c>
      <c r="W3" s="256" t="s">
        <v>534</v>
      </c>
      <c r="X3" s="259" t="s">
        <v>535</v>
      </c>
      <c r="Y3" s="258" t="s">
        <v>536</v>
      </c>
      <c r="Z3" s="258" t="s">
        <v>537</v>
      </c>
      <c r="AA3" s="258" t="s">
        <v>538</v>
      </c>
      <c r="AB3" s="260" t="s">
        <v>539</v>
      </c>
      <c r="AC3" s="261" t="s">
        <v>540</v>
      </c>
      <c r="AD3" s="261" t="s">
        <v>541</v>
      </c>
      <c r="AE3" s="262" t="s">
        <v>542</v>
      </c>
      <c r="AF3" s="258" t="s">
        <v>543</v>
      </c>
      <c r="AG3" s="258" t="s">
        <v>544</v>
      </c>
      <c r="AH3" s="263" t="s">
        <v>545</v>
      </c>
      <c r="AI3" s="258" t="s">
        <v>546</v>
      </c>
      <c r="AJ3" s="258" t="s">
        <v>547</v>
      </c>
      <c r="AK3" s="264" t="s">
        <v>548</v>
      </c>
      <c r="AL3" s="267" t="s">
        <v>549</v>
      </c>
      <c r="AM3" s="265" t="s">
        <v>550</v>
      </c>
    </row>
    <row r="4" spans="1:39" ht="20.25" customHeight="1" x14ac:dyDescent="0.25">
      <c r="A4" s="268">
        <v>1</v>
      </c>
      <c r="B4" s="269">
        <v>161</v>
      </c>
      <c r="C4" s="270" t="s">
        <v>2502</v>
      </c>
      <c r="D4" s="269">
        <v>5</v>
      </c>
      <c r="E4" s="269">
        <v>5</v>
      </c>
      <c r="F4" s="269">
        <v>5</v>
      </c>
      <c r="G4" s="269">
        <v>5</v>
      </c>
      <c r="H4" s="271">
        <f t="shared" ref="H4:H67" si="0">AVERAGE(D4:G4)*5</f>
        <v>25</v>
      </c>
      <c r="I4" s="272">
        <v>5</v>
      </c>
      <c r="J4" s="272">
        <v>5</v>
      </c>
      <c r="K4" s="272">
        <v>5</v>
      </c>
      <c r="L4" s="272">
        <v>5</v>
      </c>
      <c r="M4" s="272">
        <f t="shared" ref="M4:M67" si="1">AVERAGE(I4:L4)</f>
        <v>5</v>
      </c>
      <c r="N4" s="272">
        <v>5</v>
      </c>
      <c r="O4" s="272">
        <v>5</v>
      </c>
      <c r="P4" s="272">
        <v>5</v>
      </c>
      <c r="Q4" s="272">
        <f t="shared" ref="Q4:Q67" si="2">AVERAGE(N4:P4)</f>
        <v>5</v>
      </c>
      <c r="R4" s="272">
        <v>5</v>
      </c>
      <c r="S4" s="272">
        <v>5</v>
      </c>
      <c r="T4" s="272">
        <v>5</v>
      </c>
      <c r="U4" s="272">
        <v>5</v>
      </c>
      <c r="V4" s="272">
        <f t="shared" ref="V4:V67" si="3">AVERAGE(R4:U4)</f>
        <v>5</v>
      </c>
      <c r="W4" s="271">
        <f t="shared" ref="W4:W67" si="4">AVERAGE(M4,Q4,V4)</f>
        <v>5</v>
      </c>
      <c r="X4" s="271">
        <f t="shared" ref="X4:X67" si="5">M4+Q4+V4</f>
        <v>15</v>
      </c>
      <c r="Y4" s="272">
        <v>8</v>
      </c>
      <c r="Z4" s="272">
        <v>6</v>
      </c>
      <c r="AA4" s="272">
        <v>9</v>
      </c>
      <c r="AB4" s="271">
        <f t="shared" ref="AB4:AB67" si="6">SUM(Y4,Z4,AA4)*1.2</f>
        <v>27.599999999999998</v>
      </c>
      <c r="AC4" s="272">
        <v>20</v>
      </c>
      <c r="AD4" s="272">
        <v>5</v>
      </c>
      <c r="AE4" s="271">
        <f t="shared" ref="AE4:AE67" si="7">SUM(AC4,AD4)*0.4</f>
        <v>10</v>
      </c>
      <c r="AF4" s="272">
        <v>20</v>
      </c>
      <c r="AG4" s="272">
        <v>5</v>
      </c>
      <c r="AH4" s="271">
        <f t="shared" ref="AH4:AH67" si="8">SUM(AF4,AG4)*0.6</f>
        <v>15</v>
      </c>
      <c r="AI4" s="272">
        <v>11</v>
      </c>
      <c r="AJ4" s="272">
        <v>11</v>
      </c>
      <c r="AK4" s="271">
        <f t="shared" ref="AK4:AK67" si="9">SUM(AI4,AJ4)*0.2</f>
        <v>4.4000000000000004</v>
      </c>
      <c r="AL4" s="271">
        <f t="shared" ref="AL4:AL67" si="10">SUM(AB4+AE4+AH4+AK4)</f>
        <v>56.999999999999993</v>
      </c>
      <c r="AM4" s="273">
        <f t="shared" ref="AM4:AM67" si="11">SUM(H4,X4,AL4)</f>
        <v>97</v>
      </c>
    </row>
    <row r="5" spans="1:39" x14ac:dyDescent="0.25">
      <c r="A5" s="268">
        <v>2</v>
      </c>
      <c r="B5" s="269">
        <v>41</v>
      </c>
      <c r="C5" s="270" t="s">
        <v>2503</v>
      </c>
      <c r="D5" s="269">
        <v>5</v>
      </c>
      <c r="E5" s="269">
        <v>5</v>
      </c>
      <c r="F5" s="269">
        <v>5</v>
      </c>
      <c r="G5" s="269">
        <v>5</v>
      </c>
      <c r="H5" s="271">
        <f t="shared" si="0"/>
        <v>25</v>
      </c>
      <c r="I5" s="272">
        <v>5</v>
      </c>
      <c r="J5" s="272">
        <v>5</v>
      </c>
      <c r="K5" s="272">
        <v>5</v>
      </c>
      <c r="L5" s="272">
        <v>5</v>
      </c>
      <c r="M5" s="272">
        <f t="shared" si="1"/>
        <v>5</v>
      </c>
      <c r="N5" s="272">
        <v>5</v>
      </c>
      <c r="O5" s="272">
        <v>5</v>
      </c>
      <c r="P5" s="272">
        <v>5</v>
      </c>
      <c r="Q5" s="272">
        <f t="shared" si="2"/>
        <v>5</v>
      </c>
      <c r="R5" s="272">
        <v>4</v>
      </c>
      <c r="S5" s="272">
        <v>5</v>
      </c>
      <c r="T5" s="272">
        <v>5</v>
      </c>
      <c r="U5" s="272">
        <v>5</v>
      </c>
      <c r="V5" s="272">
        <f t="shared" si="3"/>
        <v>4.75</v>
      </c>
      <c r="W5" s="271">
        <f t="shared" si="4"/>
        <v>4.916666666666667</v>
      </c>
      <c r="X5" s="271">
        <f t="shared" si="5"/>
        <v>14.75</v>
      </c>
      <c r="Y5" s="272">
        <v>8</v>
      </c>
      <c r="Z5" s="272">
        <v>8</v>
      </c>
      <c r="AA5" s="272">
        <v>9</v>
      </c>
      <c r="AB5" s="271">
        <f t="shared" si="6"/>
        <v>30</v>
      </c>
      <c r="AC5" s="272">
        <v>14</v>
      </c>
      <c r="AD5" s="272">
        <v>5</v>
      </c>
      <c r="AE5" s="271">
        <f t="shared" si="7"/>
        <v>7.6000000000000005</v>
      </c>
      <c r="AF5" s="272">
        <v>20</v>
      </c>
      <c r="AG5" s="272">
        <v>5</v>
      </c>
      <c r="AH5" s="271">
        <f t="shared" si="8"/>
        <v>15</v>
      </c>
      <c r="AI5" s="272">
        <v>11</v>
      </c>
      <c r="AJ5" s="272">
        <v>10</v>
      </c>
      <c r="AK5" s="271">
        <f t="shared" si="9"/>
        <v>4.2</v>
      </c>
      <c r="AL5" s="271">
        <f t="shared" si="10"/>
        <v>56.800000000000004</v>
      </c>
      <c r="AM5" s="273">
        <f t="shared" si="11"/>
        <v>96.550000000000011</v>
      </c>
    </row>
    <row r="6" spans="1:39" x14ac:dyDescent="0.25">
      <c r="A6" s="268">
        <v>3</v>
      </c>
      <c r="B6" s="269">
        <v>17</v>
      </c>
      <c r="C6" s="270" t="s">
        <v>2504</v>
      </c>
      <c r="D6" s="269">
        <v>5</v>
      </c>
      <c r="E6" s="269">
        <v>5</v>
      </c>
      <c r="F6" s="269">
        <v>5</v>
      </c>
      <c r="G6" s="269">
        <v>5</v>
      </c>
      <c r="H6" s="271">
        <f t="shared" si="0"/>
        <v>25</v>
      </c>
      <c r="I6" s="272">
        <v>5</v>
      </c>
      <c r="J6" s="272">
        <v>5</v>
      </c>
      <c r="K6" s="272">
        <v>5</v>
      </c>
      <c r="L6" s="272">
        <v>5</v>
      </c>
      <c r="M6" s="272">
        <f t="shared" si="1"/>
        <v>5</v>
      </c>
      <c r="N6" s="272">
        <v>5</v>
      </c>
      <c r="O6" s="272">
        <v>5</v>
      </c>
      <c r="P6" s="272">
        <v>5</v>
      </c>
      <c r="Q6" s="272">
        <f t="shared" si="2"/>
        <v>5</v>
      </c>
      <c r="R6" s="272">
        <v>5</v>
      </c>
      <c r="S6" s="272">
        <v>5</v>
      </c>
      <c r="T6" s="272">
        <v>5</v>
      </c>
      <c r="U6" s="272">
        <v>5</v>
      </c>
      <c r="V6" s="272">
        <f t="shared" si="3"/>
        <v>5</v>
      </c>
      <c r="W6" s="271">
        <f t="shared" si="4"/>
        <v>5</v>
      </c>
      <c r="X6" s="271">
        <f t="shared" si="5"/>
        <v>15</v>
      </c>
      <c r="Y6" s="272">
        <v>8</v>
      </c>
      <c r="Z6" s="272">
        <v>7</v>
      </c>
      <c r="AA6" s="272">
        <v>9</v>
      </c>
      <c r="AB6" s="271">
        <f t="shared" si="6"/>
        <v>28.799999999999997</v>
      </c>
      <c r="AC6" s="272">
        <v>14</v>
      </c>
      <c r="AD6" s="272">
        <v>5</v>
      </c>
      <c r="AE6" s="271">
        <f t="shared" si="7"/>
        <v>7.6000000000000005</v>
      </c>
      <c r="AF6" s="272">
        <v>20</v>
      </c>
      <c r="AG6" s="272">
        <v>5</v>
      </c>
      <c r="AH6" s="271">
        <f t="shared" si="8"/>
        <v>15</v>
      </c>
      <c r="AI6" s="272">
        <v>11</v>
      </c>
      <c r="AJ6" s="272">
        <v>11</v>
      </c>
      <c r="AK6" s="271">
        <f t="shared" si="9"/>
        <v>4.4000000000000004</v>
      </c>
      <c r="AL6" s="271">
        <f t="shared" si="10"/>
        <v>55.8</v>
      </c>
      <c r="AM6" s="273">
        <f t="shared" si="11"/>
        <v>95.8</v>
      </c>
    </row>
    <row r="7" spans="1:39" x14ac:dyDescent="0.25">
      <c r="A7" s="268">
        <v>4</v>
      </c>
      <c r="B7" s="269">
        <v>74</v>
      </c>
      <c r="C7" s="269" t="s">
        <v>2505</v>
      </c>
      <c r="D7" s="269">
        <v>5</v>
      </c>
      <c r="E7" s="269">
        <v>5</v>
      </c>
      <c r="F7" s="269">
        <v>5</v>
      </c>
      <c r="G7" s="269">
        <v>5</v>
      </c>
      <c r="H7" s="271">
        <f t="shared" si="0"/>
        <v>25</v>
      </c>
      <c r="I7" s="272">
        <v>5</v>
      </c>
      <c r="J7" s="272">
        <v>5</v>
      </c>
      <c r="K7" s="272">
        <v>5</v>
      </c>
      <c r="L7" s="272">
        <v>5</v>
      </c>
      <c r="M7" s="271">
        <f t="shared" si="1"/>
        <v>5</v>
      </c>
      <c r="N7" s="272">
        <v>5</v>
      </c>
      <c r="O7" s="272">
        <v>5</v>
      </c>
      <c r="P7" s="272">
        <v>5</v>
      </c>
      <c r="Q7" s="271">
        <f t="shared" si="2"/>
        <v>5</v>
      </c>
      <c r="R7" s="272">
        <v>5</v>
      </c>
      <c r="S7" s="272">
        <v>5</v>
      </c>
      <c r="T7" s="272">
        <v>5</v>
      </c>
      <c r="U7" s="272">
        <v>5</v>
      </c>
      <c r="V7" s="271">
        <f t="shared" si="3"/>
        <v>5</v>
      </c>
      <c r="W7" s="271">
        <f t="shared" si="4"/>
        <v>5</v>
      </c>
      <c r="X7" s="271">
        <f t="shared" si="5"/>
        <v>15</v>
      </c>
      <c r="Y7" s="272">
        <v>7</v>
      </c>
      <c r="Z7" s="272">
        <v>7</v>
      </c>
      <c r="AA7" s="272">
        <v>9</v>
      </c>
      <c r="AB7" s="271">
        <f t="shared" si="6"/>
        <v>27.599999999999998</v>
      </c>
      <c r="AC7" s="272">
        <v>18</v>
      </c>
      <c r="AD7" s="272">
        <v>5</v>
      </c>
      <c r="AE7" s="271">
        <f t="shared" si="7"/>
        <v>9.2000000000000011</v>
      </c>
      <c r="AF7" s="272">
        <v>20</v>
      </c>
      <c r="AG7" s="272">
        <v>5</v>
      </c>
      <c r="AH7" s="271">
        <f t="shared" si="8"/>
        <v>15</v>
      </c>
      <c r="AI7" s="272">
        <v>12</v>
      </c>
      <c r="AJ7" s="272">
        <v>8</v>
      </c>
      <c r="AK7" s="271">
        <f t="shared" si="9"/>
        <v>4</v>
      </c>
      <c r="AL7" s="271">
        <f t="shared" si="10"/>
        <v>55.8</v>
      </c>
      <c r="AM7" s="273">
        <f t="shared" si="11"/>
        <v>95.8</v>
      </c>
    </row>
    <row r="8" spans="1:39" x14ac:dyDescent="0.25">
      <c r="A8" s="268">
        <v>5</v>
      </c>
      <c r="B8" s="269">
        <v>61</v>
      </c>
      <c r="C8" s="269" t="s">
        <v>2506</v>
      </c>
      <c r="D8" s="274">
        <v>5</v>
      </c>
      <c r="E8" s="274">
        <v>5</v>
      </c>
      <c r="F8" s="274">
        <v>5</v>
      </c>
      <c r="G8" s="274">
        <v>5</v>
      </c>
      <c r="H8" s="271">
        <f t="shared" si="0"/>
        <v>25</v>
      </c>
      <c r="I8" s="272">
        <v>5</v>
      </c>
      <c r="J8" s="272">
        <v>5</v>
      </c>
      <c r="K8" s="272">
        <v>5</v>
      </c>
      <c r="L8" s="272">
        <v>5</v>
      </c>
      <c r="M8" s="271">
        <f t="shared" si="1"/>
        <v>5</v>
      </c>
      <c r="N8" s="272">
        <v>5</v>
      </c>
      <c r="O8" s="272">
        <v>5</v>
      </c>
      <c r="P8" s="272">
        <v>5</v>
      </c>
      <c r="Q8" s="271">
        <f t="shared" si="2"/>
        <v>5</v>
      </c>
      <c r="R8" s="272">
        <v>5</v>
      </c>
      <c r="S8" s="272">
        <v>5</v>
      </c>
      <c r="T8" s="272">
        <v>5</v>
      </c>
      <c r="U8" s="272">
        <v>5</v>
      </c>
      <c r="V8" s="271">
        <f t="shared" si="3"/>
        <v>5</v>
      </c>
      <c r="W8" s="271">
        <f t="shared" si="4"/>
        <v>5</v>
      </c>
      <c r="X8" s="271">
        <f t="shared" si="5"/>
        <v>15</v>
      </c>
      <c r="Y8" s="272">
        <v>7</v>
      </c>
      <c r="Z8" s="272">
        <v>7</v>
      </c>
      <c r="AA8" s="272">
        <v>9</v>
      </c>
      <c r="AB8" s="271">
        <f t="shared" si="6"/>
        <v>27.599999999999998</v>
      </c>
      <c r="AC8" s="272">
        <v>18</v>
      </c>
      <c r="AD8" s="272">
        <v>5</v>
      </c>
      <c r="AE8" s="271">
        <f t="shared" si="7"/>
        <v>9.2000000000000011</v>
      </c>
      <c r="AF8" s="272">
        <v>20</v>
      </c>
      <c r="AG8" s="272">
        <v>4</v>
      </c>
      <c r="AH8" s="271">
        <f t="shared" si="8"/>
        <v>14.399999999999999</v>
      </c>
      <c r="AI8" s="272">
        <v>10</v>
      </c>
      <c r="AJ8" s="272">
        <v>12</v>
      </c>
      <c r="AK8" s="271">
        <f t="shared" si="9"/>
        <v>4.4000000000000004</v>
      </c>
      <c r="AL8" s="271">
        <f t="shared" si="10"/>
        <v>55.599999999999994</v>
      </c>
      <c r="AM8" s="273">
        <f t="shared" si="11"/>
        <v>95.6</v>
      </c>
    </row>
    <row r="9" spans="1:39" x14ac:dyDescent="0.25">
      <c r="A9" s="268">
        <v>6</v>
      </c>
      <c r="B9" s="269">
        <v>212</v>
      </c>
      <c r="C9" s="269" t="s">
        <v>2507</v>
      </c>
      <c r="D9" s="269">
        <v>5</v>
      </c>
      <c r="E9" s="269">
        <v>5</v>
      </c>
      <c r="F9" s="269">
        <v>5</v>
      </c>
      <c r="G9" s="269">
        <v>5</v>
      </c>
      <c r="H9" s="271">
        <f t="shared" si="0"/>
        <v>25</v>
      </c>
      <c r="I9" s="272">
        <v>5</v>
      </c>
      <c r="J9" s="272">
        <v>5</v>
      </c>
      <c r="K9" s="272">
        <v>5</v>
      </c>
      <c r="L9" s="272">
        <v>5</v>
      </c>
      <c r="M9" s="271">
        <f t="shared" si="1"/>
        <v>5</v>
      </c>
      <c r="N9" s="272">
        <v>5</v>
      </c>
      <c r="O9" s="272">
        <v>5</v>
      </c>
      <c r="P9" s="272">
        <v>5</v>
      </c>
      <c r="Q9" s="271">
        <f t="shared" si="2"/>
        <v>5</v>
      </c>
      <c r="R9" s="272">
        <v>5</v>
      </c>
      <c r="S9" s="272">
        <v>5</v>
      </c>
      <c r="T9" s="272">
        <v>5</v>
      </c>
      <c r="U9" s="272">
        <v>5</v>
      </c>
      <c r="V9" s="271">
        <f t="shared" si="3"/>
        <v>5</v>
      </c>
      <c r="W9" s="271">
        <f t="shared" si="4"/>
        <v>5</v>
      </c>
      <c r="X9" s="271">
        <f t="shared" si="5"/>
        <v>15</v>
      </c>
      <c r="Y9" s="272">
        <v>7</v>
      </c>
      <c r="Z9" s="272">
        <v>8</v>
      </c>
      <c r="AA9" s="272">
        <v>9</v>
      </c>
      <c r="AB9" s="271">
        <f t="shared" si="6"/>
        <v>28.799999999999997</v>
      </c>
      <c r="AC9" s="272">
        <v>15</v>
      </c>
      <c r="AD9" s="272">
        <v>4</v>
      </c>
      <c r="AE9" s="271">
        <f t="shared" si="7"/>
        <v>7.6000000000000005</v>
      </c>
      <c r="AF9" s="272">
        <v>20</v>
      </c>
      <c r="AG9" s="272">
        <v>4</v>
      </c>
      <c r="AH9" s="271">
        <f t="shared" si="8"/>
        <v>14.399999999999999</v>
      </c>
      <c r="AI9" s="272">
        <v>11</v>
      </c>
      <c r="AJ9" s="272">
        <v>13</v>
      </c>
      <c r="AK9" s="271">
        <f t="shared" si="9"/>
        <v>4.8000000000000007</v>
      </c>
      <c r="AL9" s="271">
        <f t="shared" si="10"/>
        <v>55.599999999999994</v>
      </c>
      <c r="AM9" s="273">
        <f t="shared" si="11"/>
        <v>95.6</v>
      </c>
    </row>
    <row r="10" spans="1:39" x14ac:dyDescent="0.25">
      <c r="A10" s="268">
        <v>7</v>
      </c>
      <c r="B10" s="269">
        <v>101</v>
      </c>
      <c r="C10" s="270" t="s">
        <v>2508</v>
      </c>
      <c r="D10" s="269">
        <v>5</v>
      </c>
      <c r="E10" s="269">
        <v>5</v>
      </c>
      <c r="F10" s="269">
        <v>5</v>
      </c>
      <c r="G10" s="269">
        <v>5</v>
      </c>
      <c r="H10" s="271">
        <f t="shared" si="0"/>
        <v>25</v>
      </c>
      <c r="I10" s="272">
        <v>5</v>
      </c>
      <c r="J10" s="272">
        <v>5</v>
      </c>
      <c r="K10" s="272">
        <v>5</v>
      </c>
      <c r="L10" s="272">
        <v>5</v>
      </c>
      <c r="M10" s="272">
        <f t="shared" si="1"/>
        <v>5</v>
      </c>
      <c r="N10" s="272">
        <v>5</v>
      </c>
      <c r="O10" s="272">
        <v>5</v>
      </c>
      <c r="P10" s="272">
        <v>5</v>
      </c>
      <c r="Q10" s="272">
        <f t="shared" si="2"/>
        <v>5</v>
      </c>
      <c r="R10" s="272">
        <v>5</v>
      </c>
      <c r="S10" s="272">
        <v>5</v>
      </c>
      <c r="T10" s="272">
        <v>4</v>
      </c>
      <c r="U10" s="272">
        <v>5</v>
      </c>
      <c r="V10" s="272">
        <f t="shared" si="3"/>
        <v>4.75</v>
      </c>
      <c r="W10" s="271">
        <f t="shared" si="4"/>
        <v>4.916666666666667</v>
      </c>
      <c r="X10" s="271">
        <f t="shared" si="5"/>
        <v>14.75</v>
      </c>
      <c r="Y10" s="272">
        <v>7</v>
      </c>
      <c r="Z10" s="272">
        <v>8</v>
      </c>
      <c r="AA10" s="272">
        <v>8</v>
      </c>
      <c r="AB10" s="271">
        <f t="shared" si="6"/>
        <v>27.599999999999998</v>
      </c>
      <c r="AC10" s="272">
        <v>18</v>
      </c>
      <c r="AD10" s="272">
        <v>5</v>
      </c>
      <c r="AE10" s="271">
        <f t="shared" si="7"/>
        <v>9.2000000000000011</v>
      </c>
      <c r="AF10" s="272">
        <v>20</v>
      </c>
      <c r="AG10" s="272">
        <v>5</v>
      </c>
      <c r="AH10" s="271">
        <f t="shared" si="8"/>
        <v>15</v>
      </c>
      <c r="AI10" s="272">
        <v>9</v>
      </c>
      <c r="AJ10" s="272">
        <v>11</v>
      </c>
      <c r="AK10" s="271">
        <f t="shared" si="9"/>
        <v>4</v>
      </c>
      <c r="AL10" s="271">
        <f t="shared" si="10"/>
        <v>55.8</v>
      </c>
      <c r="AM10" s="273">
        <f t="shared" si="11"/>
        <v>95.55</v>
      </c>
    </row>
    <row r="11" spans="1:39" x14ac:dyDescent="0.25">
      <c r="A11" s="268">
        <v>8</v>
      </c>
      <c r="B11" s="269">
        <v>99</v>
      </c>
      <c r="C11" s="270" t="s">
        <v>2509</v>
      </c>
      <c r="D11" s="269">
        <v>5</v>
      </c>
      <c r="E11" s="269">
        <v>5</v>
      </c>
      <c r="F11" s="269">
        <v>5</v>
      </c>
      <c r="G11" s="269">
        <v>5</v>
      </c>
      <c r="H11" s="271">
        <f t="shared" si="0"/>
        <v>25</v>
      </c>
      <c r="I11" s="272">
        <v>5</v>
      </c>
      <c r="J11" s="272">
        <v>5</v>
      </c>
      <c r="K11" s="272">
        <v>5</v>
      </c>
      <c r="L11" s="272">
        <v>5</v>
      </c>
      <c r="M11" s="272">
        <f t="shared" si="1"/>
        <v>5</v>
      </c>
      <c r="N11" s="272">
        <v>5</v>
      </c>
      <c r="O11" s="272">
        <v>5</v>
      </c>
      <c r="P11" s="272">
        <v>5</v>
      </c>
      <c r="Q11" s="272">
        <f t="shared" si="2"/>
        <v>5</v>
      </c>
      <c r="R11" s="272">
        <v>5</v>
      </c>
      <c r="S11" s="272">
        <v>5</v>
      </c>
      <c r="T11" s="272">
        <v>5</v>
      </c>
      <c r="U11" s="272">
        <v>5</v>
      </c>
      <c r="V11" s="272">
        <f t="shared" si="3"/>
        <v>5</v>
      </c>
      <c r="W11" s="271">
        <f t="shared" si="4"/>
        <v>5</v>
      </c>
      <c r="X11" s="271">
        <f t="shared" si="5"/>
        <v>15</v>
      </c>
      <c r="Y11" s="272">
        <v>7</v>
      </c>
      <c r="Z11" s="272">
        <v>8</v>
      </c>
      <c r="AA11" s="272">
        <v>8</v>
      </c>
      <c r="AB11" s="271">
        <f t="shared" si="6"/>
        <v>27.599999999999998</v>
      </c>
      <c r="AC11" s="272">
        <v>18</v>
      </c>
      <c r="AD11" s="272">
        <v>5</v>
      </c>
      <c r="AE11" s="271">
        <f t="shared" si="7"/>
        <v>9.2000000000000011</v>
      </c>
      <c r="AF11" s="272">
        <v>20</v>
      </c>
      <c r="AG11" s="272">
        <v>5</v>
      </c>
      <c r="AH11" s="271">
        <f t="shared" si="8"/>
        <v>15</v>
      </c>
      <c r="AI11" s="272">
        <v>9</v>
      </c>
      <c r="AJ11" s="272">
        <v>9</v>
      </c>
      <c r="AK11" s="271">
        <f t="shared" si="9"/>
        <v>3.6</v>
      </c>
      <c r="AL11" s="271">
        <f t="shared" si="10"/>
        <v>55.4</v>
      </c>
      <c r="AM11" s="273">
        <f t="shared" si="11"/>
        <v>95.4</v>
      </c>
    </row>
    <row r="12" spans="1:39" x14ac:dyDescent="0.25">
      <c r="A12" s="268">
        <v>9</v>
      </c>
      <c r="B12" s="269">
        <v>114</v>
      </c>
      <c r="C12" s="270" t="s">
        <v>2510</v>
      </c>
      <c r="D12" s="269">
        <v>5</v>
      </c>
      <c r="E12" s="269">
        <v>5</v>
      </c>
      <c r="F12" s="269">
        <v>5</v>
      </c>
      <c r="G12" s="269">
        <v>5</v>
      </c>
      <c r="H12" s="271">
        <f t="shared" si="0"/>
        <v>25</v>
      </c>
      <c r="I12" s="272">
        <v>5</v>
      </c>
      <c r="J12" s="272">
        <v>5</v>
      </c>
      <c r="K12" s="272">
        <v>5</v>
      </c>
      <c r="L12" s="272">
        <v>5</v>
      </c>
      <c r="M12" s="272">
        <f t="shared" si="1"/>
        <v>5</v>
      </c>
      <c r="N12" s="272">
        <v>5</v>
      </c>
      <c r="O12" s="272">
        <v>5</v>
      </c>
      <c r="P12" s="272">
        <v>5</v>
      </c>
      <c r="Q12" s="272">
        <f t="shared" si="2"/>
        <v>5</v>
      </c>
      <c r="R12" s="272">
        <v>5</v>
      </c>
      <c r="S12" s="272">
        <v>5</v>
      </c>
      <c r="T12" s="272">
        <v>5</v>
      </c>
      <c r="U12" s="272">
        <v>5</v>
      </c>
      <c r="V12" s="272">
        <f t="shared" si="3"/>
        <v>5</v>
      </c>
      <c r="W12" s="271">
        <f t="shared" si="4"/>
        <v>5</v>
      </c>
      <c r="X12" s="271">
        <f t="shared" si="5"/>
        <v>15</v>
      </c>
      <c r="Y12" s="272">
        <v>7</v>
      </c>
      <c r="Z12" s="272">
        <v>6</v>
      </c>
      <c r="AA12" s="272">
        <v>9</v>
      </c>
      <c r="AB12" s="271">
        <f t="shared" si="6"/>
        <v>26.4</v>
      </c>
      <c r="AC12" s="272">
        <v>19</v>
      </c>
      <c r="AD12" s="272">
        <v>5</v>
      </c>
      <c r="AE12" s="271">
        <f t="shared" si="7"/>
        <v>9.6000000000000014</v>
      </c>
      <c r="AF12" s="272">
        <v>20</v>
      </c>
      <c r="AG12" s="272">
        <v>5</v>
      </c>
      <c r="AH12" s="271">
        <f t="shared" si="8"/>
        <v>15</v>
      </c>
      <c r="AI12" s="272">
        <v>12</v>
      </c>
      <c r="AJ12" s="272">
        <v>10</v>
      </c>
      <c r="AK12" s="271">
        <f t="shared" si="9"/>
        <v>4.4000000000000004</v>
      </c>
      <c r="AL12" s="271">
        <f t="shared" si="10"/>
        <v>55.4</v>
      </c>
      <c r="AM12" s="273">
        <f t="shared" si="11"/>
        <v>95.4</v>
      </c>
    </row>
    <row r="13" spans="1:39" x14ac:dyDescent="0.25">
      <c r="A13" s="268">
        <v>10</v>
      </c>
      <c r="B13" s="269">
        <v>181</v>
      </c>
      <c r="C13" s="270" t="s">
        <v>2511</v>
      </c>
      <c r="D13" s="269">
        <v>5</v>
      </c>
      <c r="E13" s="269">
        <v>5</v>
      </c>
      <c r="F13" s="269">
        <v>5</v>
      </c>
      <c r="G13" s="269">
        <v>5</v>
      </c>
      <c r="H13" s="271">
        <f t="shared" si="0"/>
        <v>25</v>
      </c>
      <c r="I13" s="272">
        <v>5</v>
      </c>
      <c r="J13" s="272">
        <v>5</v>
      </c>
      <c r="K13" s="272">
        <v>5</v>
      </c>
      <c r="L13" s="272">
        <v>5</v>
      </c>
      <c r="M13" s="272">
        <f t="shared" si="1"/>
        <v>5</v>
      </c>
      <c r="N13" s="272">
        <v>5</v>
      </c>
      <c r="O13" s="272">
        <v>5</v>
      </c>
      <c r="P13" s="272">
        <v>5</v>
      </c>
      <c r="Q13" s="272">
        <f t="shared" si="2"/>
        <v>5</v>
      </c>
      <c r="R13" s="272">
        <v>5</v>
      </c>
      <c r="S13" s="272">
        <v>5</v>
      </c>
      <c r="T13" s="272">
        <v>5</v>
      </c>
      <c r="U13" s="272">
        <v>5</v>
      </c>
      <c r="V13" s="272">
        <f t="shared" si="3"/>
        <v>5</v>
      </c>
      <c r="W13" s="271">
        <f t="shared" si="4"/>
        <v>5</v>
      </c>
      <c r="X13" s="271">
        <f t="shared" si="5"/>
        <v>15</v>
      </c>
      <c r="Y13" s="272">
        <v>7</v>
      </c>
      <c r="Z13" s="272">
        <v>8</v>
      </c>
      <c r="AA13" s="272">
        <v>8</v>
      </c>
      <c r="AB13" s="271">
        <f t="shared" si="6"/>
        <v>27.599999999999998</v>
      </c>
      <c r="AC13" s="272">
        <v>18</v>
      </c>
      <c r="AD13" s="272">
        <v>5</v>
      </c>
      <c r="AE13" s="271">
        <f t="shared" si="7"/>
        <v>9.2000000000000011</v>
      </c>
      <c r="AF13" s="272">
        <v>20</v>
      </c>
      <c r="AG13" s="272">
        <v>5</v>
      </c>
      <c r="AH13" s="271">
        <f t="shared" si="8"/>
        <v>15</v>
      </c>
      <c r="AI13" s="272">
        <v>9</v>
      </c>
      <c r="AJ13" s="272">
        <v>9</v>
      </c>
      <c r="AK13" s="271">
        <f t="shared" si="9"/>
        <v>3.6</v>
      </c>
      <c r="AL13" s="271">
        <f t="shared" si="10"/>
        <v>55.4</v>
      </c>
      <c r="AM13" s="273">
        <f t="shared" si="11"/>
        <v>95.4</v>
      </c>
    </row>
    <row r="14" spans="1:39" x14ac:dyDescent="0.25">
      <c r="A14" s="268">
        <v>11</v>
      </c>
      <c r="B14" s="269">
        <v>279</v>
      </c>
      <c r="C14" s="270" t="s">
        <v>2512</v>
      </c>
      <c r="D14" s="269">
        <v>5</v>
      </c>
      <c r="E14" s="269">
        <v>5</v>
      </c>
      <c r="F14" s="269">
        <v>5</v>
      </c>
      <c r="G14" s="269">
        <v>5</v>
      </c>
      <c r="H14" s="271">
        <f t="shared" si="0"/>
        <v>25</v>
      </c>
      <c r="I14" s="272">
        <v>5</v>
      </c>
      <c r="J14" s="272">
        <v>5</v>
      </c>
      <c r="K14" s="272">
        <v>5</v>
      </c>
      <c r="L14" s="272">
        <v>5</v>
      </c>
      <c r="M14" s="272">
        <f t="shared" si="1"/>
        <v>5</v>
      </c>
      <c r="N14" s="272">
        <v>5</v>
      </c>
      <c r="O14" s="272">
        <v>5</v>
      </c>
      <c r="P14" s="272">
        <v>5</v>
      </c>
      <c r="Q14" s="272">
        <f t="shared" si="2"/>
        <v>5</v>
      </c>
      <c r="R14" s="272">
        <v>5</v>
      </c>
      <c r="S14" s="272">
        <v>5</v>
      </c>
      <c r="T14" s="272">
        <v>5</v>
      </c>
      <c r="U14" s="272">
        <v>5</v>
      </c>
      <c r="V14" s="272">
        <f t="shared" si="3"/>
        <v>5</v>
      </c>
      <c r="W14" s="271">
        <f t="shared" si="4"/>
        <v>5</v>
      </c>
      <c r="X14" s="271">
        <f t="shared" si="5"/>
        <v>15</v>
      </c>
      <c r="Y14" s="272">
        <v>6</v>
      </c>
      <c r="Z14" s="272">
        <v>7</v>
      </c>
      <c r="AA14" s="272">
        <v>9</v>
      </c>
      <c r="AB14" s="271">
        <f t="shared" si="6"/>
        <v>26.4</v>
      </c>
      <c r="AC14" s="272">
        <v>18</v>
      </c>
      <c r="AD14" s="272">
        <v>5</v>
      </c>
      <c r="AE14" s="271">
        <f t="shared" si="7"/>
        <v>9.2000000000000011</v>
      </c>
      <c r="AF14" s="272">
        <v>20</v>
      </c>
      <c r="AG14" s="272">
        <v>5</v>
      </c>
      <c r="AH14" s="271">
        <f t="shared" si="8"/>
        <v>15</v>
      </c>
      <c r="AI14" s="272">
        <v>11</v>
      </c>
      <c r="AJ14" s="272">
        <v>12</v>
      </c>
      <c r="AK14" s="271">
        <f t="shared" si="9"/>
        <v>4.6000000000000005</v>
      </c>
      <c r="AL14" s="271">
        <f t="shared" si="10"/>
        <v>55.2</v>
      </c>
      <c r="AM14" s="273">
        <f t="shared" si="11"/>
        <v>95.2</v>
      </c>
    </row>
    <row r="15" spans="1:39" x14ac:dyDescent="0.25">
      <c r="A15" s="268">
        <v>12</v>
      </c>
      <c r="B15" s="269">
        <v>112</v>
      </c>
      <c r="C15" s="269" t="s">
        <v>2513</v>
      </c>
      <c r="D15" s="269">
        <v>5</v>
      </c>
      <c r="E15" s="269">
        <v>5</v>
      </c>
      <c r="F15" s="269">
        <v>5</v>
      </c>
      <c r="G15" s="269">
        <v>5</v>
      </c>
      <c r="H15" s="271">
        <f t="shared" si="0"/>
        <v>25</v>
      </c>
      <c r="I15" s="272">
        <v>5</v>
      </c>
      <c r="J15" s="272">
        <v>5</v>
      </c>
      <c r="K15" s="272">
        <v>5</v>
      </c>
      <c r="L15" s="272">
        <v>5</v>
      </c>
      <c r="M15" s="271">
        <f t="shared" si="1"/>
        <v>5</v>
      </c>
      <c r="N15" s="272">
        <v>5</v>
      </c>
      <c r="O15" s="272">
        <v>5</v>
      </c>
      <c r="P15" s="272">
        <v>5</v>
      </c>
      <c r="Q15" s="271">
        <f t="shared" si="2"/>
        <v>5</v>
      </c>
      <c r="R15" s="272">
        <v>5</v>
      </c>
      <c r="S15" s="272">
        <v>5</v>
      </c>
      <c r="T15" s="272">
        <v>5</v>
      </c>
      <c r="U15" s="272">
        <v>5</v>
      </c>
      <c r="V15" s="271">
        <f t="shared" si="3"/>
        <v>5</v>
      </c>
      <c r="W15" s="271">
        <f t="shared" si="4"/>
        <v>5</v>
      </c>
      <c r="X15" s="271">
        <f t="shared" si="5"/>
        <v>15</v>
      </c>
      <c r="Y15" s="272">
        <v>7</v>
      </c>
      <c r="Z15" s="272">
        <v>7</v>
      </c>
      <c r="AA15" s="272">
        <v>9</v>
      </c>
      <c r="AB15" s="271">
        <f t="shared" si="6"/>
        <v>27.599999999999998</v>
      </c>
      <c r="AC15" s="272">
        <v>16</v>
      </c>
      <c r="AD15" s="272">
        <v>5</v>
      </c>
      <c r="AE15" s="271">
        <f t="shared" si="7"/>
        <v>8.4</v>
      </c>
      <c r="AF15" s="272">
        <v>19</v>
      </c>
      <c r="AG15" s="272">
        <v>5</v>
      </c>
      <c r="AH15" s="271">
        <f t="shared" si="8"/>
        <v>14.399999999999999</v>
      </c>
      <c r="AI15" s="272">
        <v>12</v>
      </c>
      <c r="AJ15" s="272">
        <v>12</v>
      </c>
      <c r="AK15" s="271">
        <f t="shared" si="9"/>
        <v>4.8000000000000007</v>
      </c>
      <c r="AL15" s="271">
        <f t="shared" si="10"/>
        <v>55.2</v>
      </c>
      <c r="AM15" s="273">
        <f t="shared" si="11"/>
        <v>95.2</v>
      </c>
    </row>
    <row r="16" spans="1:39" x14ac:dyDescent="0.25">
      <c r="A16" s="268">
        <v>13</v>
      </c>
      <c r="B16" s="269">
        <v>68</v>
      </c>
      <c r="C16" s="269" t="s">
        <v>2514</v>
      </c>
      <c r="D16" s="269">
        <v>5</v>
      </c>
      <c r="E16" s="269">
        <v>5</v>
      </c>
      <c r="F16" s="269">
        <v>5</v>
      </c>
      <c r="G16" s="269">
        <v>5</v>
      </c>
      <c r="H16" s="271">
        <f t="shared" si="0"/>
        <v>25</v>
      </c>
      <c r="I16" s="272">
        <v>5</v>
      </c>
      <c r="J16" s="272">
        <v>5</v>
      </c>
      <c r="K16" s="272">
        <v>5</v>
      </c>
      <c r="L16" s="272">
        <v>5</v>
      </c>
      <c r="M16" s="271">
        <f t="shared" si="1"/>
        <v>5</v>
      </c>
      <c r="N16" s="272">
        <v>5</v>
      </c>
      <c r="O16" s="272">
        <v>5</v>
      </c>
      <c r="P16" s="272">
        <v>5</v>
      </c>
      <c r="Q16" s="271">
        <f t="shared" si="2"/>
        <v>5</v>
      </c>
      <c r="R16" s="272">
        <v>5</v>
      </c>
      <c r="S16" s="272">
        <v>5</v>
      </c>
      <c r="T16" s="272">
        <v>5</v>
      </c>
      <c r="U16" s="272">
        <v>5</v>
      </c>
      <c r="V16" s="271">
        <f t="shared" si="3"/>
        <v>5</v>
      </c>
      <c r="W16" s="271">
        <f t="shared" si="4"/>
        <v>5</v>
      </c>
      <c r="X16" s="271">
        <f t="shared" si="5"/>
        <v>15</v>
      </c>
      <c r="Y16" s="272">
        <v>7</v>
      </c>
      <c r="Z16" s="272">
        <v>6</v>
      </c>
      <c r="AA16" s="272">
        <v>9</v>
      </c>
      <c r="AB16" s="271">
        <f t="shared" si="6"/>
        <v>26.4</v>
      </c>
      <c r="AC16" s="272">
        <v>20</v>
      </c>
      <c r="AD16" s="272">
        <v>5</v>
      </c>
      <c r="AE16" s="271">
        <f t="shared" si="7"/>
        <v>10</v>
      </c>
      <c r="AF16" s="272">
        <v>20</v>
      </c>
      <c r="AG16" s="272">
        <v>5</v>
      </c>
      <c r="AH16" s="271">
        <f t="shared" si="8"/>
        <v>15</v>
      </c>
      <c r="AI16" s="272">
        <v>10</v>
      </c>
      <c r="AJ16" s="272">
        <v>9</v>
      </c>
      <c r="AK16" s="271">
        <f t="shared" si="9"/>
        <v>3.8000000000000003</v>
      </c>
      <c r="AL16" s="271">
        <f t="shared" si="10"/>
        <v>55.199999999999996</v>
      </c>
      <c r="AM16" s="273">
        <f t="shared" si="11"/>
        <v>95.199999999999989</v>
      </c>
    </row>
    <row r="17" spans="1:39" x14ac:dyDescent="0.25">
      <c r="A17" s="268">
        <v>14</v>
      </c>
      <c r="B17" s="269">
        <v>15</v>
      </c>
      <c r="C17" s="270" t="s">
        <v>2515</v>
      </c>
      <c r="D17" s="269">
        <v>5</v>
      </c>
      <c r="E17" s="269">
        <v>5</v>
      </c>
      <c r="F17" s="269">
        <v>5</v>
      </c>
      <c r="G17" s="269">
        <v>5</v>
      </c>
      <c r="H17" s="271">
        <f t="shared" si="0"/>
        <v>25</v>
      </c>
      <c r="I17" s="272">
        <v>5</v>
      </c>
      <c r="J17" s="272">
        <v>5</v>
      </c>
      <c r="K17" s="272">
        <v>5</v>
      </c>
      <c r="L17" s="272">
        <v>5</v>
      </c>
      <c r="M17" s="272">
        <f t="shared" si="1"/>
        <v>5</v>
      </c>
      <c r="N17" s="272">
        <v>5</v>
      </c>
      <c r="O17" s="272">
        <v>5</v>
      </c>
      <c r="P17" s="272">
        <v>5</v>
      </c>
      <c r="Q17" s="272">
        <f t="shared" si="2"/>
        <v>5</v>
      </c>
      <c r="R17" s="272">
        <v>4</v>
      </c>
      <c r="S17" s="272">
        <v>5</v>
      </c>
      <c r="T17" s="272">
        <v>4</v>
      </c>
      <c r="U17" s="272">
        <v>4</v>
      </c>
      <c r="V17" s="272">
        <f t="shared" si="3"/>
        <v>4.25</v>
      </c>
      <c r="W17" s="271">
        <f t="shared" si="4"/>
        <v>4.75</v>
      </c>
      <c r="X17" s="271">
        <f t="shared" si="5"/>
        <v>14.25</v>
      </c>
      <c r="Y17" s="272">
        <v>8</v>
      </c>
      <c r="Z17" s="272">
        <v>8</v>
      </c>
      <c r="AA17" s="272">
        <v>8</v>
      </c>
      <c r="AB17" s="271">
        <f t="shared" si="6"/>
        <v>28.799999999999997</v>
      </c>
      <c r="AC17" s="272">
        <v>14</v>
      </c>
      <c r="AD17" s="272">
        <v>5</v>
      </c>
      <c r="AE17" s="271">
        <f t="shared" si="7"/>
        <v>7.6000000000000005</v>
      </c>
      <c r="AF17" s="272">
        <v>19</v>
      </c>
      <c r="AG17" s="272">
        <v>5</v>
      </c>
      <c r="AH17" s="271">
        <f t="shared" si="8"/>
        <v>14.399999999999999</v>
      </c>
      <c r="AI17" s="272">
        <v>12</v>
      </c>
      <c r="AJ17" s="272">
        <v>13</v>
      </c>
      <c r="AK17" s="271">
        <f t="shared" si="9"/>
        <v>5</v>
      </c>
      <c r="AL17" s="271">
        <f t="shared" si="10"/>
        <v>55.8</v>
      </c>
      <c r="AM17" s="273">
        <f t="shared" si="11"/>
        <v>95.05</v>
      </c>
    </row>
    <row r="18" spans="1:39" x14ac:dyDescent="0.25">
      <c r="A18" s="268">
        <v>15</v>
      </c>
      <c r="B18" s="269">
        <v>186</v>
      </c>
      <c r="C18" s="270" t="s">
        <v>2516</v>
      </c>
      <c r="D18" s="269">
        <v>5</v>
      </c>
      <c r="E18" s="269">
        <v>5</v>
      </c>
      <c r="F18" s="269">
        <v>5</v>
      </c>
      <c r="G18" s="269">
        <v>5</v>
      </c>
      <c r="H18" s="271">
        <f t="shared" si="0"/>
        <v>25</v>
      </c>
      <c r="I18" s="272">
        <v>5</v>
      </c>
      <c r="J18" s="272">
        <v>5</v>
      </c>
      <c r="K18" s="272">
        <v>5</v>
      </c>
      <c r="L18" s="272">
        <v>5</v>
      </c>
      <c r="M18" s="272">
        <f t="shared" si="1"/>
        <v>5</v>
      </c>
      <c r="N18" s="272">
        <v>5</v>
      </c>
      <c r="O18" s="272">
        <v>5</v>
      </c>
      <c r="P18" s="272">
        <v>5</v>
      </c>
      <c r="Q18" s="272">
        <f t="shared" si="2"/>
        <v>5</v>
      </c>
      <c r="R18" s="272">
        <v>5</v>
      </c>
      <c r="S18" s="272">
        <v>5</v>
      </c>
      <c r="T18" s="272">
        <v>5</v>
      </c>
      <c r="U18" s="272">
        <v>5</v>
      </c>
      <c r="V18" s="272">
        <f t="shared" si="3"/>
        <v>5</v>
      </c>
      <c r="W18" s="271">
        <f t="shared" si="4"/>
        <v>5</v>
      </c>
      <c r="X18" s="271">
        <f t="shared" si="5"/>
        <v>15</v>
      </c>
      <c r="Y18" s="272">
        <v>7</v>
      </c>
      <c r="Z18" s="272">
        <v>8</v>
      </c>
      <c r="AA18" s="272">
        <v>9</v>
      </c>
      <c r="AB18" s="271">
        <f t="shared" si="6"/>
        <v>28.799999999999997</v>
      </c>
      <c r="AC18" s="272">
        <v>18</v>
      </c>
      <c r="AD18" s="272">
        <v>4</v>
      </c>
      <c r="AE18" s="271">
        <f t="shared" si="7"/>
        <v>8.8000000000000007</v>
      </c>
      <c r="AF18" s="272">
        <v>18</v>
      </c>
      <c r="AG18" s="272">
        <v>4</v>
      </c>
      <c r="AH18" s="271">
        <f t="shared" si="8"/>
        <v>13.2</v>
      </c>
      <c r="AI18" s="272">
        <v>11</v>
      </c>
      <c r="AJ18" s="272">
        <v>10</v>
      </c>
      <c r="AK18" s="271">
        <f t="shared" si="9"/>
        <v>4.2</v>
      </c>
      <c r="AL18" s="271">
        <f t="shared" si="10"/>
        <v>55</v>
      </c>
      <c r="AM18" s="273">
        <f t="shared" si="11"/>
        <v>95</v>
      </c>
    </row>
    <row r="19" spans="1:39" x14ac:dyDescent="0.25">
      <c r="A19" s="268">
        <v>16</v>
      </c>
      <c r="B19" s="269">
        <v>282</v>
      </c>
      <c r="C19" s="269" t="s">
        <v>2517</v>
      </c>
      <c r="D19" s="269">
        <v>5</v>
      </c>
      <c r="E19" s="269">
        <v>5</v>
      </c>
      <c r="F19" s="269">
        <v>5</v>
      </c>
      <c r="G19" s="269">
        <v>5</v>
      </c>
      <c r="H19" s="271">
        <f t="shared" si="0"/>
        <v>25</v>
      </c>
      <c r="I19" s="272">
        <v>5</v>
      </c>
      <c r="J19" s="272">
        <v>5</v>
      </c>
      <c r="K19" s="272">
        <v>5</v>
      </c>
      <c r="L19" s="272">
        <v>5</v>
      </c>
      <c r="M19" s="271">
        <f t="shared" si="1"/>
        <v>5</v>
      </c>
      <c r="N19" s="272">
        <v>5</v>
      </c>
      <c r="O19" s="272">
        <v>5</v>
      </c>
      <c r="P19" s="272">
        <v>5</v>
      </c>
      <c r="Q19" s="271">
        <f t="shared" si="2"/>
        <v>5</v>
      </c>
      <c r="R19" s="272">
        <v>5</v>
      </c>
      <c r="S19" s="272">
        <v>5</v>
      </c>
      <c r="T19" s="272">
        <v>5</v>
      </c>
      <c r="U19" s="272">
        <v>5</v>
      </c>
      <c r="V19" s="271">
        <f t="shared" si="3"/>
        <v>5</v>
      </c>
      <c r="W19" s="271">
        <f t="shared" si="4"/>
        <v>5</v>
      </c>
      <c r="X19" s="271">
        <f t="shared" si="5"/>
        <v>15</v>
      </c>
      <c r="Y19" s="272">
        <v>7</v>
      </c>
      <c r="Z19" s="272">
        <v>8</v>
      </c>
      <c r="AA19" s="272">
        <v>8</v>
      </c>
      <c r="AB19" s="271">
        <f t="shared" si="6"/>
        <v>27.599999999999998</v>
      </c>
      <c r="AC19" s="272">
        <v>16</v>
      </c>
      <c r="AD19" s="272">
        <v>5</v>
      </c>
      <c r="AE19" s="271">
        <f t="shared" si="7"/>
        <v>8.4</v>
      </c>
      <c r="AF19" s="272">
        <v>19</v>
      </c>
      <c r="AG19" s="272">
        <v>5</v>
      </c>
      <c r="AH19" s="271">
        <f t="shared" si="8"/>
        <v>14.399999999999999</v>
      </c>
      <c r="AI19" s="272">
        <v>11</v>
      </c>
      <c r="AJ19" s="272">
        <v>12</v>
      </c>
      <c r="AK19" s="271">
        <f t="shared" si="9"/>
        <v>4.6000000000000005</v>
      </c>
      <c r="AL19" s="271">
        <f t="shared" si="10"/>
        <v>55</v>
      </c>
      <c r="AM19" s="273">
        <f t="shared" si="11"/>
        <v>95</v>
      </c>
    </row>
    <row r="20" spans="1:39" x14ac:dyDescent="0.25">
      <c r="A20" s="268">
        <v>17</v>
      </c>
      <c r="B20" s="269">
        <v>80</v>
      </c>
      <c r="C20" s="270" t="s">
        <v>2518</v>
      </c>
      <c r="D20" s="269">
        <v>5</v>
      </c>
      <c r="E20" s="269">
        <v>5</v>
      </c>
      <c r="F20" s="269">
        <v>5</v>
      </c>
      <c r="G20" s="269">
        <v>5</v>
      </c>
      <c r="H20" s="271">
        <f t="shared" si="0"/>
        <v>25</v>
      </c>
      <c r="I20" s="272">
        <v>5</v>
      </c>
      <c r="J20" s="272">
        <v>5</v>
      </c>
      <c r="K20" s="272">
        <v>5</v>
      </c>
      <c r="L20" s="272">
        <v>5</v>
      </c>
      <c r="M20" s="272">
        <f t="shared" si="1"/>
        <v>5</v>
      </c>
      <c r="N20" s="272">
        <v>5</v>
      </c>
      <c r="O20" s="272">
        <v>5</v>
      </c>
      <c r="P20" s="272">
        <v>5</v>
      </c>
      <c r="Q20" s="272">
        <f t="shared" si="2"/>
        <v>5</v>
      </c>
      <c r="R20" s="272">
        <v>5</v>
      </c>
      <c r="S20" s="272">
        <v>5</v>
      </c>
      <c r="T20" s="272">
        <v>5</v>
      </c>
      <c r="U20" s="272">
        <v>5</v>
      </c>
      <c r="V20" s="272">
        <f t="shared" si="3"/>
        <v>5</v>
      </c>
      <c r="W20" s="271">
        <f t="shared" si="4"/>
        <v>5</v>
      </c>
      <c r="X20" s="271">
        <f t="shared" si="5"/>
        <v>15</v>
      </c>
      <c r="Y20" s="272">
        <v>7</v>
      </c>
      <c r="Z20" s="272">
        <v>8</v>
      </c>
      <c r="AA20" s="272">
        <v>9</v>
      </c>
      <c r="AB20" s="271">
        <f t="shared" si="6"/>
        <v>28.799999999999997</v>
      </c>
      <c r="AC20" s="272">
        <v>15</v>
      </c>
      <c r="AD20" s="272">
        <v>4</v>
      </c>
      <c r="AE20" s="271">
        <f t="shared" si="7"/>
        <v>7.6000000000000005</v>
      </c>
      <c r="AF20" s="272">
        <v>19</v>
      </c>
      <c r="AG20" s="272">
        <v>5</v>
      </c>
      <c r="AH20" s="271">
        <f t="shared" si="8"/>
        <v>14.399999999999999</v>
      </c>
      <c r="AI20" s="272">
        <v>12</v>
      </c>
      <c r="AJ20" s="272">
        <v>8</v>
      </c>
      <c r="AK20" s="271">
        <f t="shared" si="9"/>
        <v>4</v>
      </c>
      <c r="AL20" s="271">
        <f t="shared" si="10"/>
        <v>54.8</v>
      </c>
      <c r="AM20" s="273">
        <f t="shared" si="11"/>
        <v>94.8</v>
      </c>
    </row>
    <row r="21" spans="1:39" x14ac:dyDescent="0.25">
      <c r="A21" s="268">
        <v>18</v>
      </c>
      <c r="B21" s="269">
        <v>29</v>
      </c>
      <c r="C21" s="269" t="s">
        <v>2519</v>
      </c>
      <c r="D21" s="269">
        <v>5</v>
      </c>
      <c r="E21" s="269">
        <v>5</v>
      </c>
      <c r="F21" s="269">
        <v>5</v>
      </c>
      <c r="G21" s="269">
        <v>5</v>
      </c>
      <c r="H21" s="271">
        <f t="shared" si="0"/>
        <v>25</v>
      </c>
      <c r="I21" s="272">
        <v>5</v>
      </c>
      <c r="J21" s="272">
        <v>5</v>
      </c>
      <c r="K21" s="272">
        <v>5</v>
      </c>
      <c r="L21" s="272">
        <v>5</v>
      </c>
      <c r="M21" s="271">
        <f t="shared" si="1"/>
        <v>5</v>
      </c>
      <c r="N21" s="272">
        <v>5</v>
      </c>
      <c r="O21" s="272">
        <v>5</v>
      </c>
      <c r="P21" s="272">
        <v>5</v>
      </c>
      <c r="Q21" s="271">
        <f t="shared" si="2"/>
        <v>5</v>
      </c>
      <c r="R21" s="272">
        <v>5</v>
      </c>
      <c r="S21" s="272">
        <v>5</v>
      </c>
      <c r="T21" s="272">
        <v>5</v>
      </c>
      <c r="U21" s="272">
        <v>5</v>
      </c>
      <c r="V21" s="271">
        <f t="shared" si="3"/>
        <v>5</v>
      </c>
      <c r="W21" s="271">
        <f t="shared" si="4"/>
        <v>5</v>
      </c>
      <c r="X21" s="271">
        <f t="shared" si="5"/>
        <v>15</v>
      </c>
      <c r="Y21" s="272">
        <v>7</v>
      </c>
      <c r="Z21" s="272">
        <v>8</v>
      </c>
      <c r="AA21" s="272">
        <v>9</v>
      </c>
      <c r="AB21" s="271">
        <f t="shared" si="6"/>
        <v>28.799999999999997</v>
      </c>
      <c r="AC21" s="272">
        <v>17</v>
      </c>
      <c r="AD21" s="272">
        <v>5</v>
      </c>
      <c r="AE21" s="271">
        <f t="shared" si="7"/>
        <v>8.8000000000000007</v>
      </c>
      <c r="AF21" s="272">
        <v>18</v>
      </c>
      <c r="AG21" s="272">
        <v>4</v>
      </c>
      <c r="AH21" s="271">
        <f t="shared" si="8"/>
        <v>13.2</v>
      </c>
      <c r="AI21" s="272">
        <v>10</v>
      </c>
      <c r="AJ21" s="272">
        <v>10</v>
      </c>
      <c r="AK21" s="271">
        <f t="shared" si="9"/>
        <v>4</v>
      </c>
      <c r="AL21" s="271">
        <f t="shared" si="10"/>
        <v>54.8</v>
      </c>
      <c r="AM21" s="273">
        <f t="shared" si="11"/>
        <v>94.8</v>
      </c>
    </row>
    <row r="22" spans="1:39" x14ac:dyDescent="0.25">
      <c r="A22" s="268">
        <v>19</v>
      </c>
      <c r="B22" s="269">
        <v>75</v>
      </c>
      <c r="C22" s="270" t="s">
        <v>2520</v>
      </c>
      <c r="D22" s="269">
        <v>5</v>
      </c>
      <c r="E22" s="269">
        <v>5</v>
      </c>
      <c r="F22" s="269">
        <v>5</v>
      </c>
      <c r="G22" s="269">
        <v>5</v>
      </c>
      <c r="H22" s="271">
        <f t="shared" si="0"/>
        <v>25</v>
      </c>
      <c r="I22" s="272">
        <v>5</v>
      </c>
      <c r="J22" s="272">
        <v>5</v>
      </c>
      <c r="K22" s="272">
        <v>5</v>
      </c>
      <c r="L22" s="272">
        <v>5</v>
      </c>
      <c r="M22" s="272">
        <f t="shared" si="1"/>
        <v>5</v>
      </c>
      <c r="N22" s="272">
        <v>5</v>
      </c>
      <c r="O22" s="272">
        <v>5</v>
      </c>
      <c r="P22" s="272">
        <v>5</v>
      </c>
      <c r="Q22" s="272">
        <f t="shared" si="2"/>
        <v>5</v>
      </c>
      <c r="R22" s="272">
        <v>5</v>
      </c>
      <c r="S22" s="272">
        <v>5</v>
      </c>
      <c r="T22" s="272">
        <v>5</v>
      </c>
      <c r="U22" s="272">
        <v>5</v>
      </c>
      <c r="V22" s="272">
        <f t="shared" si="3"/>
        <v>5</v>
      </c>
      <c r="W22" s="271">
        <f t="shared" si="4"/>
        <v>5</v>
      </c>
      <c r="X22" s="271">
        <f t="shared" si="5"/>
        <v>15</v>
      </c>
      <c r="Y22" s="272">
        <v>7</v>
      </c>
      <c r="Z22" s="272">
        <v>8</v>
      </c>
      <c r="AA22" s="272">
        <v>9</v>
      </c>
      <c r="AB22" s="271">
        <f t="shared" si="6"/>
        <v>28.799999999999997</v>
      </c>
      <c r="AC22" s="272">
        <v>17</v>
      </c>
      <c r="AD22" s="272">
        <v>5</v>
      </c>
      <c r="AE22" s="271">
        <f t="shared" si="7"/>
        <v>8.8000000000000007</v>
      </c>
      <c r="AF22" s="272">
        <v>17</v>
      </c>
      <c r="AG22" s="272">
        <v>4</v>
      </c>
      <c r="AH22" s="271">
        <f t="shared" si="8"/>
        <v>12.6</v>
      </c>
      <c r="AI22" s="272">
        <v>9</v>
      </c>
      <c r="AJ22" s="272">
        <v>12</v>
      </c>
      <c r="AK22" s="271">
        <f t="shared" si="9"/>
        <v>4.2</v>
      </c>
      <c r="AL22" s="271">
        <f t="shared" si="10"/>
        <v>54.4</v>
      </c>
      <c r="AM22" s="273">
        <f t="shared" si="11"/>
        <v>94.4</v>
      </c>
    </row>
    <row r="23" spans="1:39" x14ac:dyDescent="0.25">
      <c r="A23" s="268">
        <v>20</v>
      </c>
      <c r="B23" s="269">
        <v>211</v>
      </c>
      <c r="C23" s="269" t="s">
        <v>2521</v>
      </c>
      <c r="D23" s="269">
        <v>5</v>
      </c>
      <c r="E23" s="269">
        <v>5</v>
      </c>
      <c r="F23" s="269">
        <v>5</v>
      </c>
      <c r="G23" s="269">
        <v>5</v>
      </c>
      <c r="H23" s="271">
        <f t="shared" si="0"/>
        <v>25</v>
      </c>
      <c r="I23" s="272">
        <v>5</v>
      </c>
      <c r="J23" s="272">
        <v>5</v>
      </c>
      <c r="K23" s="272">
        <v>5</v>
      </c>
      <c r="L23" s="272">
        <v>5</v>
      </c>
      <c r="M23" s="271">
        <f t="shared" si="1"/>
        <v>5</v>
      </c>
      <c r="N23" s="272">
        <v>5</v>
      </c>
      <c r="O23" s="272">
        <v>5</v>
      </c>
      <c r="P23" s="272">
        <v>5</v>
      </c>
      <c r="Q23" s="271">
        <f t="shared" si="2"/>
        <v>5</v>
      </c>
      <c r="R23" s="272">
        <v>5</v>
      </c>
      <c r="S23" s="272">
        <v>5</v>
      </c>
      <c r="T23" s="272">
        <v>5</v>
      </c>
      <c r="U23" s="272">
        <v>5</v>
      </c>
      <c r="V23" s="271">
        <f t="shared" si="3"/>
        <v>5</v>
      </c>
      <c r="W23" s="271">
        <f t="shared" si="4"/>
        <v>5</v>
      </c>
      <c r="X23" s="271">
        <f t="shared" si="5"/>
        <v>15</v>
      </c>
      <c r="Y23" s="272">
        <v>7</v>
      </c>
      <c r="Z23" s="272">
        <v>6</v>
      </c>
      <c r="AA23" s="272">
        <v>8</v>
      </c>
      <c r="AB23" s="271">
        <f t="shared" si="6"/>
        <v>25.2</v>
      </c>
      <c r="AC23" s="272">
        <v>19</v>
      </c>
      <c r="AD23" s="272">
        <v>5</v>
      </c>
      <c r="AE23" s="271">
        <f t="shared" si="7"/>
        <v>9.6000000000000014</v>
      </c>
      <c r="AF23" s="272">
        <v>20</v>
      </c>
      <c r="AG23" s="272">
        <v>5</v>
      </c>
      <c r="AH23" s="271">
        <f t="shared" si="8"/>
        <v>15</v>
      </c>
      <c r="AI23" s="272">
        <v>12</v>
      </c>
      <c r="AJ23" s="272">
        <v>11</v>
      </c>
      <c r="AK23" s="271">
        <f t="shared" si="9"/>
        <v>4.6000000000000005</v>
      </c>
      <c r="AL23" s="271">
        <f t="shared" si="10"/>
        <v>54.4</v>
      </c>
      <c r="AM23" s="273">
        <f t="shared" si="11"/>
        <v>94.4</v>
      </c>
    </row>
    <row r="24" spans="1:39" x14ac:dyDescent="0.25">
      <c r="A24" s="268">
        <v>21</v>
      </c>
      <c r="B24" s="269">
        <v>116</v>
      </c>
      <c r="C24" s="269" t="s">
        <v>2522</v>
      </c>
      <c r="D24" s="269">
        <v>5</v>
      </c>
      <c r="E24" s="269">
        <v>5</v>
      </c>
      <c r="F24" s="269">
        <v>5</v>
      </c>
      <c r="G24" s="269">
        <v>5</v>
      </c>
      <c r="H24" s="271">
        <f t="shared" si="0"/>
        <v>25</v>
      </c>
      <c r="I24" s="272">
        <v>5</v>
      </c>
      <c r="J24" s="272">
        <v>5</v>
      </c>
      <c r="K24" s="272">
        <v>5</v>
      </c>
      <c r="L24" s="272">
        <v>5</v>
      </c>
      <c r="M24" s="271">
        <f t="shared" si="1"/>
        <v>5</v>
      </c>
      <c r="N24" s="272">
        <v>5</v>
      </c>
      <c r="O24" s="272">
        <v>5</v>
      </c>
      <c r="P24" s="272">
        <v>5</v>
      </c>
      <c r="Q24" s="271">
        <f t="shared" si="2"/>
        <v>5</v>
      </c>
      <c r="R24" s="272">
        <v>5</v>
      </c>
      <c r="S24" s="272">
        <v>5</v>
      </c>
      <c r="T24" s="272">
        <v>5</v>
      </c>
      <c r="U24" s="272">
        <v>5</v>
      </c>
      <c r="V24" s="271">
        <f t="shared" si="3"/>
        <v>5</v>
      </c>
      <c r="W24" s="271">
        <f t="shared" si="4"/>
        <v>5</v>
      </c>
      <c r="X24" s="271">
        <f t="shared" si="5"/>
        <v>15</v>
      </c>
      <c r="Y24" s="272">
        <v>7</v>
      </c>
      <c r="Z24" s="272">
        <v>7</v>
      </c>
      <c r="AA24" s="272">
        <v>8</v>
      </c>
      <c r="AB24" s="271">
        <f t="shared" si="6"/>
        <v>26.4</v>
      </c>
      <c r="AC24" s="272">
        <v>17</v>
      </c>
      <c r="AD24" s="272">
        <v>5</v>
      </c>
      <c r="AE24" s="271">
        <f t="shared" si="7"/>
        <v>8.8000000000000007</v>
      </c>
      <c r="AF24" s="272">
        <v>20</v>
      </c>
      <c r="AG24" s="272">
        <v>5</v>
      </c>
      <c r="AH24" s="271">
        <f t="shared" si="8"/>
        <v>15</v>
      </c>
      <c r="AI24" s="272">
        <v>9</v>
      </c>
      <c r="AJ24" s="272">
        <v>11</v>
      </c>
      <c r="AK24" s="271">
        <f t="shared" si="9"/>
        <v>4</v>
      </c>
      <c r="AL24" s="271">
        <f t="shared" si="10"/>
        <v>54.2</v>
      </c>
      <c r="AM24" s="273">
        <f t="shared" si="11"/>
        <v>94.2</v>
      </c>
    </row>
    <row r="25" spans="1:39" x14ac:dyDescent="0.25">
      <c r="A25" s="268">
        <v>22</v>
      </c>
      <c r="B25" s="269">
        <v>18</v>
      </c>
      <c r="C25" s="270" t="s">
        <v>2523</v>
      </c>
      <c r="D25" s="269">
        <v>5</v>
      </c>
      <c r="E25" s="269">
        <v>5</v>
      </c>
      <c r="F25" s="269">
        <v>5</v>
      </c>
      <c r="G25" s="269">
        <v>5</v>
      </c>
      <c r="H25" s="271">
        <f t="shared" si="0"/>
        <v>25</v>
      </c>
      <c r="I25" s="272">
        <v>5</v>
      </c>
      <c r="J25" s="272">
        <v>5</v>
      </c>
      <c r="K25" s="272">
        <v>5</v>
      </c>
      <c r="L25" s="272">
        <v>5</v>
      </c>
      <c r="M25" s="272">
        <f t="shared" si="1"/>
        <v>5</v>
      </c>
      <c r="N25" s="272">
        <v>5</v>
      </c>
      <c r="O25" s="272">
        <v>5</v>
      </c>
      <c r="P25" s="272">
        <v>5</v>
      </c>
      <c r="Q25" s="272">
        <f t="shared" si="2"/>
        <v>5</v>
      </c>
      <c r="R25" s="272">
        <v>5</v>
      </c>
      <c r="S25" s="272">
        <v>5</v>
      </c>
      <c r="T25" s="272">
        <v>5</v>
      </c>
      <c r="U25" s="272">
        <v>5</v>
      </c>
      <c r="V25" s="272">
        <f t="shared" si="3"/>
        <v>5</v>
      </c>
      <c r="W25" s="271">
        <f t="shared" si="4"/>
        <v>5</v>
      </c>
      <c r="X25" s="271">
        <f t="shared" si="5"/>
        <v>15</v>
      </c>
      <c r="Y25" s="272">
        <v>8</v>
      </c>
      <c r="Z25" s="272">
        <v>8</v>
      </c>
      <c r="AA25" s="272">
        <v>8</v>
      </c>
      <c r="AB25" s="271">
        <f t="shared" si="6"/>
        <v>28.799999999999997</v>
      </c>
      <c r="AC25" s="272">
        <v>12</v>
      </c>
      <c r="AD25" s="272">
        <v>4</v>
      </c>
      <c r="AE25" s="271">
        <f t="shared" si="7"/>
        <v>6.4</v>
      </c>
      <c r="AF25" s="272">
        <v>20</v>
      </c>
      <c r="AG25" s="272">
        <v>5</v>
      </c>
      <c r="AH25" s="271">
        <f t="shared" si="8"/>
        <v>15</v>
      </c>
      <c r="AI25" s="272">
        <v>11</v>
      </c>
      <c r="AJ25" s="272">
        <v>9</v>
      </c>
      <c r="AK25" s="271">
        <f t="shared" si="9"/>
        <v>4</v>
      </c>
      <c r="AL25" s="271">
        <f t="shared" si="10"/>
        <v>54.199999999999996</v>
      </c>
      <c r="AM25" s="273">
        <f t="shared" si="11"/>
        <v>94.199999999999989</v>
      </c>
    </row>
    <row r="26" spans="1:39" x14ac:dyDescent="0.25">
      <c r="A26" s="268">
        <v>23</v>
      </c>
      <c r="B26" s="269">
        <v>128</v>
      </c>
      <c r="C26" s="270" t="s">
        <v>2524</v>
      </c>
      <c r="D26" s="269">
        <v>5</v>
      </c>
      <c r="E26" s="269">
        <v>5</v>
      </c>
      <c r="F26" s="269">
        <v>5</v>
      </c>
      <c r="G26" s="269">
        <v>5</v>
      </c>
      <c r="H26" s="271">
        <f t="shared" si="0"/>
        <v>25</v>
      </c>
      <c r="I26" s="272">
        <v>5</v>
      </c>
      <c r="J26" s="272">
        <v>5</v>
      </c>
      <c r="K26" s="272">
        <v>5</v>
      </c>
      <c r="L26" s="272">
        <v>5</v>
      </c>
      <c r="M26" s="272">
        <f t="shared" si="1"/>
        <v>5</v>
      </c>
      <c r="N26" s="272">
        <v>5</v>
      </c>
      <c r="O26" s="272">
        <v>5</v>
      </c>
      <c r="P26" s="272">
        <v>5</v>
      </c>
      <c r="Q26" s="272">
        <f t="shared" si="2"/>
        <v>5</v>
      </c>
      <c r="R26" s="272">
        <v>5</v>
      </c>
      <c r="S26" s="272">
        <v>5</v>
      </c>
      <c r="T26" s="272">
        <v>5</v>
      </c>
      <c r="U26" s="272">
        <v>5</v>
      </c>
      <c r="V26" s="272">
        <f t="shared" si="3"/>
        <v>5</v>
      </c>
      <c r="W26" s="271">
        <f t="shared" si="4"/>
        <v>5</v>
      </c>
      <c r="X26" s="271">
        <f t="shared" si="5"/>
        <v>15</v>
      </c>
      <c r="Y26" s="272">
        <v>7</v>
      </c>
      <c r="Z26" s="272">
        <v>8</v>
      </c>
      <c r="AA26" s="272">
        <v>8</v>
      </c>
      <c r="AB26" s="271">
        <f t="shared" si="6"/>
        <v>27.599999999999998</v>
      </c>
      <c r="AC26" s="272">
        <v>14</v>
      </c>
      <c r="AD26" s="272">
        <v>5</v>
      </c>
      <c r="AE26" s="271">
        <f t="shared" si="7"/>
        <v>7.6000000000000005</v>
      </c>
      <c r="AF26" s="272">
        <v>20</v>
      </c>
      <c r="AG26" s="272">
        <v>4</v>
      </c>
      <c r="AH26" s="271">
        <f t="shared" si="8"/>
        <v>14.399999999999999</v>
      </c>
      <c r="AI26" s="272">
        <v>11</v>
      </c>
      <c r="AJ26" s="272">
        <v>12</v>
      </c>
      <c r="AK26" s="271">
        <f t="shared" si="9"/>
        <v>4.6000000000000005</v>
      </c>
      <c r="AL26" s="271">
        <f t="shared" si="10"/>
        <v>54.199999999999996</v>
      </c>
      <c r="AM26" s="273">
        <f t="shared" si="11"/>
        <v>94.199999999999989</v>
      </c>
    </row>
    <row r="27" spans="1:39" x14ac:dyDescent="0.25">
      <c r="A27" s="268">
        <v>24</v>
      </c>
      <c r="B27" s="269">
        <v>28</v>
      </c>
      <c r="C27" s="269" t="s">
        <v>2525</v>
      </c>
      <c r="D27" s="269">
        <v>5</v>
      </c>
      <c r="E27" s="269">
        <v>5</v>
      </c>
      <c r="F27" s="269">
        <v>5</v>
      </c>
      <c r="G27" s="269">
        <v>5</v>
      </c>
      <c r="H27" s="271">
        <f t="shared" si="0"/>
        <v>25</v>
      </c>
      <c r="I27" s="272">
        <v>5</v>
      </c>
      <c r="J27" s="272">
        <v>5</v>
      </c>
      <c r="K27" s="272">
        <v>5</v>
      </c>
      <c r="L27" s="272">
        <v>5</v>
      </c>
      <c r="M27" s="271">
        <f t="shared" si="1"/>
        <v>5</v>
      </c>
      <c r="N27" s="272">
        <v>5</v>
      </c>
      <c r="O27" s="272">
        <v>5</v>
      </c>
      <c r="P27" s="272">
        <v>5</v>
      </c>
      <c r="Q27" s="271">
        <f t="shared" si="2"/>
        <v>5</v>
      </c>
      <c r="R27" s="272">
        <v>5</v>
      </c>
      <c r="S27" s="272">
        <v>5</v>
      </c>
      <c r="T27" s="272">
        <v>5</v>
      </c>
      <c r="U27" s="272">
        <v>5</v>
      </c>
      <c r="V27" s="271">
        <f t="shared" si="3"/>
        <v>5</v>
      </c>
      <c r="W27" s="271">
        <f t="shared" si="4"/>
        <v>5</v>
      </c>
      <c r="X27" s="271">
        <f t="shared" si="5"/>
        <v>15</v>
      </c>
      <c r="Y27" s="272">
        <v>7</v>
      </c>
      <c r="Z27" s="272">
        <v>7</v>
      </c>
      <c r="AA27" s="272">
        <v>8</v>
      </c>
      <c r="AB27" s="271">
        <f t="shared" si="6"/>
        <v>26.4</v>
      </c>
      <c r="AC27" s="272">
        <v>16</v>
      </c>
      <c r="AD27" s="272">
        <v>5</v>
      </c>
      <c r="AE27" s="271">
        <f t="shared" si="7"/>
        <v>8.4</v>
      </c>
      <c r="AF27" s="272">
        <v>19</v>
      </c>
      <c r="AG27" s="272">
        <v>5</v>
      </c>
      <c r="AH27" s="271">
        <f t="shared" si="8"/>
        <v>14.399999999999999</v>
      </c>
      <c r="AI27" s="272">
        <v>12</v>
      </c>
      <c r="AJ27" s="272">
        <v>13</v>
      </c>
      <c r="AK27" s="271">
        <f t="shared" si="9"/>
        <v>5</v>
      </c>
      <c r="AL27" s="271">
        <f t="shared" si="10"/>
        <v>54.199999999999996</v>
      </c>
      <c r="AM27" s="273">
        <f t="shared" si="11"/>
        <v>94.199999999999989</v>
      </c>
    </row>
    <row r="28" spans="1:39" x14ac:dyDescent="0.25">
      <c r="A28" s="268">
        <v>25</v>
      </c>
      <c r="B28" s="269">
        <v>88</v>
      </c>
      <c r="C28" s="269" t="s">
        <v>2526</v>
      </c>
      <c r="D28" s="274">
        <v>5</v>
      </c>
      <c r="E28" s="274">
        <v>5</v>
      </c>
      <c r="F28" s="274">
        <v>5</v>
      </c>
      <c r="G28" s="274">
        <v>5</v>
      </c>
      <c r="H28" s="271">
        <f t="shared" si="0"/>
        <v>25</v>
      </c>
      <c r="I28" s="272">
        <v>5</v>
      </c>
      <c r="J28" s="272">
        <v>5</v>
      </c>
      <c r="K28" s="272">
        <v>5</v>
      </c>
      <c r="L28" s="272">
        <v>5</v>
      </c>
      <c r="M28" s="271">
        <f t="shared" si="1"/>
        <v>5</v>
      </c>
      <c r="N28" s="272">
        <v>5</v>
      </c>
      <c r="O28" s="272">
        <v>5</v>
      </c>
      <c r="P28" s="272">
        <v>5</v>
      </c>
      <c r="Q28" s="271">
        <f t="shared" si="2"/>
        <v>5</v>
      </c>
      <c r="R28" s="272">
        <v>5</v>
      </c>
      <c r="S28" s="272">
        <v>5</v>
      </c>
      <c r="T28" s="272">
        <v>5</v>
      </c>
      <c r="U28" s="272">
        <v>5</v>
      </c>
      <c r="V28" s="271">
        <f t="shared" si="3"/>
        <v>5</v>
      </c>
      <c r="W28" s="271">
        <f t="shared" si="4"/>
        <v>5</v>
      </c>
      <c r="X28" s="271">
        <f t="shared" si="5"/>
        <v>15</v>
      </c>
      <c r="Y28" s="272">
        <v>8</v>
      </c>
      <c r="Z28" s="272">
        <v>6</v>
      </c>
      <c r="AA28" s="272">
        <v>9</v>
      </c>
      <c r="AB28" s="271">
        <f t="shared" si="6"/>
        <v>27.599999999999998</v>
      </c>
      <c r="AC28" s="272">
        <v>17</v>
      </c>
      <c r="AD28" s="272">
        <v>5</v>
      </c>
      <c r="AE28" s="271">
        <f t="shared" si="7"/>
        <v>8.8000000000000007</v>
      </c>
      <c r="AF28" s="272">
        <v>19</v>
      </c>
      <c r="AG28" s="272">
        <v>4</v>
      </c>
      <c r="AH28" s="271">
        <f t="shared" si="8"/>
        <v>13.799999999999999</v>
      </c>
      <c r="AI28" s="272">
        <v>11</v>
      </c>
      <c r="AJ28" s="272">
        <v>9</v>
      </c>
      <c r="AK28" s="271">
        <f t="shared" si="9"/>
        <v>4</v>
      </c>
      <c r="AL28" s="271">
        <f t="shared" si="10"/>
        <v>54.199999999999996</v>
      </c>
      <c r="AM28" s="273">
        <f t="shared" si="11"/>
        <v>94.199999999999989</v>
      </c>
    </row>
    <row r="29" spans="1:39" x14ac:dyDescent="0.25">
      <c r="A29" s="268">
        <v>26</v>
      </c>
      <c r="B29" s="269">
        <v>216</v>
      </c>
      <c r="C29" s="270" t="s">
        <v>2527</v>
      </c>
      <c r="D29" s="269">
        <v>5</v>
      </c>
      <c r="E29" s="269">
        <v>5</v>
      </c>
      <c r="F29" s="269">
        <v>5</v>
      </c>
      <c r="G29" s="269">
        <v>5</v>
      </c>
      <c r="H29" s="271">
        <f t="shared" si="0"/>
        <v>25</v>
      </c>
      <c r="I29" s="272">
        <v>5</v>
      </c>
      <c r="J29" s="272">
        <v>4</v>
      </c>
      <c r="K29" s="272">
        <v>5</v>
      </c>
      <c r="L29" s="272">
        <v>5</v>
      </c>
      <c r="M29" s="272">
        <f t="shared" si="1"/>
        <v>4.75</v>
      </c>
      <c r="N29" s="272">
        <v>5</v>
      </c>
      <c r="O29" s="272">
        <v>5</v>
      </c>
      <c r="P29" s="272">
        <v>5</v>
      </c>
      <c r="Q29" s="272">
        <f t="shared" si="2"/>
        <v>5</v>
      </c>
      <c r="R29" s="272">
        <v>5</v>
      </c>
      <c r="S29" s="272">
        <v>4</v>
      </c>
      <c r="T29" s="272">
        <v>5</v>
      </c>
      <c r="U29" s="272">
        <v>5</v>
      </c>
      <c r="V29" s="272">
        <f t="shared" si="3"/>
        <v>4.75</v>
      </c>
      <c r="W29" s="271">
        <f t="shared" si="4"/>
        <v>4.833333333333333</v>
      </c>
      <c r="X29" s="271">
        <f t="shared" si="5"/>
        <v>14.5</v>
      </c>
      <c r="Y29" s="272">
        <v>7</v>
      </c>
      <c r="Z29" s="272">
        <v>7</v>
      </c>
      <c r="AA29" s="272">
        <v>9</v>
      </c>
      <c r="AB29" s="271">
        <f t="shared" si="6"/>
        <v>27.599999999999998</v>
      </c>
      <c r="AC29" s="272">
        <v>15</v>
      </c>
      <c r="AD29" s="272">
        <v>4</v>
      </c>
      <c r="AE29" s="271">
        <f t="shared" si="7"/>
        <v>7.6000000000000005</v>
      </c>
      <c r="AF29" s="272">
        <v>20</v>
      </c>
      <c r="AG29" s="272">
        <v>5</v>
      </c>
      <c r="AH29" s="271">
        <f t="shared" si="8"/>
        <v>15</v>
      </c>
      <c r="AI29" s="272">
        <v>10</v>
      </c>
      <c r="AJ29" s="272">
        <v>12</v>
      </c>
      <c r="AK29" s="271">
        <f t="shared" si="9"/>
        <v>4.4000000000000004</v>
      </c>
      <c r="AL29" s="271">
        <f t="shared" si="10"/>
        <v>54.599999999999994</v>
      </c>
      <c r="AM29" s="273">
        <f t="shared" si="11"/>
        <v>94.1</v>
      </c>
    </row>
    <row r="30" spans="1:39" x14ac:dyDescent="0.25">
      <c r="A30" s="268">
        <v>27</v>
      </c>
      <c r="B30" s="269">
        <v>213</v>
      </c>
      <c r="C30" s="269" t="s">
        <v>2528</v>
      </c>
      <c r="D30" s="269">
        <v>5</v>
      </c>
      <c r="E30" s="269">
        <v>5</v>
      </c>
      <c r="F30" s="269">
        <v>5</v>
      </c>
      <c r="G30" s="269">
        <v>5</v>
      </c>
      <c r="H30" s="271">
        <f t="shared" si="0"/>
        <v>25</v>
      </c>
      <c r="I30" s="272">
        <v>5</v>
      </c>
      <c r="J30" s="272">
        <v>5</v>
      </c>
      <c r="K30" s="272">
        <v>5</v>
      </c>
      <c r="L30" s="272">
        <v>5</v>
      </c>
      <c r="M30" s="271">
        <f t="shared" si="1"/>
        <v>5</v>
      </c>
      <c r="N30" s="272">
        <v>5</v>
      </c>
      <c r="O30" s="272">
        <v>5</v>
      </c>
      <c r="P30" s="272">
        <v>5</v>
      </c>
      <c r="Q30" s="271">
        <f t="shared" si="2"/>
        <v>5</v>
      </c>
      <c r="R30" s="272">
        <v>5</v>
      </c>
      <c r="S30" s="272">
        <v>5</v>
      </c>
      <c r="T30" s="272">
        <v>5</v>
      </c>
      <c r="U30" s="272">
        <v>5</v>
      </c>
      <c r="V30" s="271">
        <f t="shared" si="3"/>
        <v>5</v>
      </c>
      <c r="W30" s="271">
        <f t="shared" si="4"/>
        <v>5</v>
      </c>
      <c r="X30" s="271">
        <f t="shared" si="5"/>
        <v>15</v>
      </c>
      <c r="Y30" s="272">
        <v>8</v>
      </c>
      <c r="Z30" s="272">
        <v>7</v>
      </c>
      <c r="AA30" s="272">
        <v>7</v>
      </c>
      <c r="AB30" s="271">
        <f t="shared" si="6"/>
        <v>26.4</v>
      </c>
      <c r="AC30" s="272">
        <v>18</v>
      </c>
      <c r="AD30" s="272">
        <v>5</v>
      </c>
      <c r="AE30" s="271">
        <f t="shared" si="7"/>
        <v>9.2000000000000011</v>
      </c>
      <c r="AF30" s="272">
        <v>18</v>
      </c>
      <c r="AG30" s="272">
        <v>5</v>
      </c>
      <c r="AH30" s="271">
        <f t="shared" si="8"/>
        <v>13.799999999999999</v>
      </c>
      <c r="AI30" s="272">
        <v>12</v>
      </c>
      <c r="AJ30" s="272">
        <v>11</v>
      </c>
      <c r="AK30" s="271">
        <f t="shared" si="9"/>
        <v>4.6000000000000005</v>
      </c>
      <c r="AL30" s="271">
        <f t="shared" si="10"/>
        <v>54</v>
      </c>
      <c r="AM30" s="273">
        <f t="shared" si="11"/>
        <v>94</v>
      </c>
    </row>
    <row r="31" spans="1:39" x14ac:dyDescent="0.25">
      <c r="A31" s="268">
        <v>28</v>
      </c>
      <c r="B31" s="269">
        <v>183</v>
      </c>
      <c r="C31" s="270" t="s">
        <v>2529</v>
      </c>
      <c r="D31" s="269">
        <v>5</v>
      </c>
      <c r="E31" s="269">
        <v>5</v>
      </c>
      <c r="F31" s="269">
        <v>5</v>
      </c>
      <c r="G31" s="269">
        <v>5</v>
      </c>
      <c r="H31" s="271">
        <f t="shared" si="0"/>
        <v>25</v>
      </c>
      <c r="I31" s="272">
        <v>5</v>
      </c>
      <c r="J31" s="272">
        <v>5</v>
      </c>
      <c r="K31" s="272">
        <v>5</v>
      </c>
      <c r="L31" s="272">
        <v>5</v>
      </c>
      <c r="M31" s="272">
        <f t="shared" si="1"/>
        <v>5</v>
      </c>
      <c r="N31" s="272">
        <v>5</v>
      </c>
      <c r="O31" s="272">
        <v>5</v>
      </c>
      <c r="P31" s="272">
        <v>5</v>
      </c>
      <c r="Q31" s="272">
        <f t="shared" si="2"/>
        <v>5</v>
      </c>
      <c r="R31" s="272">
        <v>5</v>
      </c>
      <c r="S31" s="272">
        <v>5</v>
      </c>
      <c r="T31" s="272">
        <v>5</v>
      </c>
      <c r="U31" s="272">
        <v>5</v>
      </c>
      <c r="V31" s="272">
        <f t="shared" si="3"/>
        <v>5</v>
      </c>
      <c r="W31" s="271">
        <f t="shared" si="4"/>
        <v>5</v>
      </c>
      <c r="X31" s="271">
        <f t="shared" si="5"/>
        <v>15</v>
      </c>
      <c r="Y31" s="272">
        <v>7</v>
      </c>
      <c r="Z31" s="272">
        <v>7</v>
      </c>
      <c r="AA31" s="272">
        <v>8</v>
      </c>
      <c r="AB31" s="271">
        <f t="shared" si="6"/>
        <v>26.4</v>
      </c>
      <c r="AC31" s="272">
        <v>16</v>
      </c>
      <c r="AD31" s="272">
        <v>5</v>
      </c>
      <c r="AE31" s="271">
        <f t="shared" si="7"/>
        <v>8.4</v>
      </c>
      <c r="AF31" s="272">
        <v>20</v>
      </c>
      <c r="AG31" s="272">
        <v>5</v>
      </c>
      <c r="AH31" s="271">
        <f t="shared" si="8"/>
        <v>15</v>
      </c>
      <c r="AI31" s="272">
        <v>8</v>
      </c>
      <c r="AJ31" s="272">
        <v>12</v>
      </c>
      <c r="AK31" s="271">
        <f t="shared" si="9"/>
        <v>4</v>
      </c>
      <c r="AL31" s="271">
        <f t="shared" si="10"/>
        <v>53.8</v>
      </c>
      <c r="AM31" s="273">
        <f t="shared" si="11"/>
        <v>93.8</v>
      </c>
    </row>
    <row r="32" spans="1:39" x14ac:dyDescent="0.25">
      <c r="A32" s="268">
        <v>29</v>
      </c>
      <c r="B32" s="269">
        <v>27</v>
      </c>
      <c r="C32" s="269" t="s">
        <v>2530</v>
      </c>
      <c r="D32" s="269">
        <v>5</v>
      </c>
      <c r="E32" s="269">
        <v>5</v>
      </c>
      <c r="F32" s="269">
        <v>5</v>
      </c>
      <c r="G32" s="269">
        <v>5</v>
      </c>
      <c r="H32" s="271">
        <f t="shared" si="0"/>
        <v>25</v>
      </c>
      <c r="I32" s="272">
        <v>5</v>
      </c>
      <c r="J32" s="272">
        <v>5</v>
      </c>
      <c r="K32" s="272">
        <v>5</v>
      </c>
      <c r="L32" s="272">
        <v>5</v>
      </c>
      <c r="M32" s="271">
        <f t="shared" si="1"/>
        <v>5</v>
      </c>
      <c r="N32" s="272">
        <v>5</v>
      </c>
      <c r="O32" s="272">
        <v>5</v>
      </c>
      <c r="P32" s="272">
        <v>5</v>
      </c>
      <c r="Q32" s="271">
        <f t="shared" si="2"/>
        <v>5</v>
      </c>
      <c r="R32" s="272">
        <v>5</v>
      </c>
      <c r="S32" s="272">
        <v>5</v>
      </c>
      <c r="T32" s="272">
        <v>5</v>
      </c>
      <c r="U32" s="272">
        <v>5</v>
      </c>
      <c r="V32" s="271">
        <f t="shared" si="3"/>
        <v>5</v>
      </c>
      <c r="W32" s="271">
        <f t="shared" si="4"/>
        <v>5</v>
      </c>
      <c r="X32" s="271">
        <f t="shared" si="5"/>
        <v>15</v>
      </c>
      <c r="Y32" s="272">
        <v>7</v>
      </c>
      <c r="Z32" s="272">
        <v>8</v>
      </c>
      <c r="AA32" s="272">
        <v>8</v>
      </c>
      <c r="AB32" s="271">
        <f t="shared" si="6"/>
        <v>27.599999999999998</v>
      </c>
      <c r="AC32" s="272">
        <v>16</v>
      </c>
      <c r="AD32" s="272">
        <v>5</v>
      </c>
      <c r="AE32" s="271">
        <f t="shared" si="7"/>
        <v>8.4</v>
      </c>
      <c r="AF32" s="272">
        <v>18</v>
      </c>
      <c r="AG32" s="272">
        <v>5</v>
      </c>
      <c r="AH32" s="271">
        <f t="shared" si="8"/>
        <v>13.799999999999999</v>
      </c>
      <c r="AI32" s="272">
        <v>11</v>
      </c>
      <c r="AJ32" s="272">
        <v>9</v>
      </c>
      <c r="AK32" s="271">
        <f t="shared" si="9"/>
        <v>4</v>
      </c>
      <c r="AL32" s="271">
        <f t="shared" si="10"/>
        <v>53.8</v>
      </c>
      <c r="AM32" s="273">
        <f t="shared" si="11"/>
        <v>93.8</v>
      </c>
    </row>
    <row r="33" spans="1:39" x14ac:dyDescent="0.25">
      <c r="A33" s="268">
        <v>30</v>
      </c>
      <c r="B33" s="269">
        <v>76</v>
      </c>
      <c r="C33" s="269" t="s">
        <v>2531</v>
      </c>
      <c r="D33" s="274">
        <v>5</v>
      </c>
      <c r="E33" s="274">
        <v>5</v>
      </c>
      <c r="F33" s="274">
        <v>5</v>
      </c>
      <c r="G33" s="274">
        <v>5</v>
      </c>
      <c r="H33" s="271">
        <f t="shared" si="0"/>
        <v>25</v>
      </c>
      <c r="I33" s="272">
        <v>5</v>
      </c>
      <c r="J33" s="272">
        <v>5</v>
      </c>
      <c r="K33" s="272">
        <v>5</v>
      </c>
      <c r="L33" s="272">
        <v>5</v>
      </c>
      <c r="M33" s="271">
        <f t="shared" si="1"/>
        <v>5</v>
      </c>
      <c r="N33" s="272">
        <v>5</v>
      </c>
      <c r="O33" s="272">
        <v>5</v>
      </c>
      <c r="P33" s="272">
        <v>5</v>
      </c>
      <c r="Q33" s="271">
        <f t="shared" si="2"/>
        <v>5</v>
      </c>
      <c r="R33" s="272">
        <v>5</v>
      </c>
      <c r="S33" s="272">
        <v>5</v>
      </c>
      <c r="T33" s="272">
        <v>5</v>
      </c>
      <c r="U33" s="272">
        <v>5</v>
      </c>
      <c r="V33" s="271">
        <f t="shared" si="3"/>
        <v>5</v>
      </c>
      <c r="W33" s="271">
        <f t="shared" si="4"/>
        <v>5</v>
      </c>
      <c r="X33" s="271">
        <f t="shared" si="5"/>
        <v>15</v>
      </c>
      <c r="Y33" s="272">
        <v>6</v>
      </c>
      <c r="Z33" s="272">
        <v>8</v>
      </c>
      <c r="AA33" s="272">
        <v>8</v>
      </c>
      <c r="AB33" s="271">
        <f t="shared" si="6"/>
        <v>26.4</v>
      </c>
      <c r="AC33" s="272">
        <v>18</v>
      </c>
      <c r="AD33" s="272">
        <v>5</v>
      </c>
      <c r="AE33" s="271">
        <f t="shared" si="7"/>
        <v>9.2000000000000011</v>
      </c>
      <c r="AF33" s="272">
        <v>18</v>
      </c>
      <c r="AG33" s="272">
        <v>5</v>
      </c>
      <c r="AH33" s="271">
        <f t="shared" si="8"/>
        <v>13.799999999999999</v>
      </c>
      <c r="AI33" s="272">
        <v>11</v>
      </c>
      <c r="AJ33" s="272">
        <v>11</v>
      </c>
      <c r="AK33" s="271">
        <f t="shared" si="9"/>
        <v>4.4000000000000004</v>
      </c>
      <c r="AL33" s="271">
        <f t="shared" si="10"/>
        <v>53.8</v>
      </c>
      <c r="AM33" s="273">
        <f t="shared" si="11"/>
        <v>93.8</v>
      </c>
    </row>
    <row r="34" spans="1:39" x14ac:dyDescent="0.25">
      <c r="A34" s="268">
        <v>31</v>
      </c>
      <c r="B34" s="269">
        <v>58</v>
      </c>
      <c r="C34" s="270" t="s">
        <v>2532</v>
      </c>
      <c r="D34" s="269">
        <v>5</v>
      </c>
      <c r="E34" s="269">
        <v>5</v>
      </c>
      <c r="F34" s="269">
        <v>5</v>
      </c>
      <c r="G34" s="269">
        <v>5</v>
      </c>
      <c r="H34" s="271">
        <f t="shared" si="0"/>
        <v>25</v>
      </c>
      <c r="I34" s="272">
        <v>5</v>
      </c>
      <c r="J34" s="272">
        <v>5</v>
      </c>
      <c r="K34" s="272">
        <v>5</v>
      </c>
      <c r="L34" s="272">
        <v>5</v>
      </c>
      <c r="M34" s="272">
        <f t="shared" si="1"/>
        <v>5</v>
      </c>
      <c r="N34" s="272">
        <v>5</v>
      </c>
      <c r="O34" s="272">
        <v>5</v>
      </c>
      <c r="P34" s="272">
        <v>5</v>
      </c>
      <c r="Q34" s="272">
        <f t="shared" si="2"/>
        <v>5</v>
      </c>
      <c r="R34" s="272">
        <v>5</v>
      </c>
      <c r="S34" s="272">
        <v>5</v>
      </c>
      <c r="T34" s="272">
        <v>5</v>
      </c>
      <c r="U34" s="272">
        <v>5</v>
      </c>
      <c r="V34" s="272">
        <f t="shared" si="3"/>
        <v>5</v>
      </c>
      <c r="W34" s="271">
        <f t="shared" si="4"/>
        <v>5</v>
      </c>
      <c r="X34" s="271">
        <f t="shared" si="5"/>
        <v>15</v>
      </c>
      <c r="Y34" s="272">
        <v>6</v>
      </c>
      <c r="Z34" s="272">
        <v>7</v>
      </c>
      <c r="AA34" s="272">
        <v>9</v>
      </c>
      <c r="AB34" s="271">
        <f t="shared" si="6"/>
        <v>26.4</v>
      </c>
      <c r="AC34" s="272">
        <v>19</v>
      </c>
      <c r="AD34" s="272">
        <v>5</v>
      </c>
      <c r="AE34" s="271">
        <f t="shared" si="7"/>
        <v>9.6000000000000014</v>
      </c>
      <c r="AF34" s="272">
        <v>16</v>
      </c>
      <c r="AG34" s="272">
        <v>5</v>
      </c>
      <c r="AH34" s="271">
        <f t="shared" si="8"/>
        <v>12.6</v>
      </c>
      <c r="AI34" s="272">
        <v>12</v>
      </c>
      <c r="AJ34" s="272">
        <v>13</v>
      </c>
      <c r="AK34" s="271">
        <f t="shared" si="9"/>
        <v>5</v>
      </c>
      <c r="AL34" s="271">
        <f t="shared" si="10"/>
        <v>53.6</v>
      </c>
      <c r="AM34" s="273">
        <f t="shared" si="11"/>
        <v>93.6</v>
      </c>
    </row>
    <row r="35" spans="1:39" x14ac:dyDescent="0.25">
      <c r="A35" s="268">
        <v>32</v>
      </c>
      <c r="B35" s="269">
        <v>66</v>
      </c>
      <c r="C35" s="269" t="s">
        <v>2533</v>
      </c>
      <c r="D35" s="269">
        <v>5</v>
      </c>
      <c r="E35" s="269">
        <v>5</v>
      </c>
      <c r="F35" s="269">
        <v>5</v>
      </c>
      <c r="G35" s="269">
        <v>5</v>
      </c>
      <c r="H35" s="271">
        <f t="shared" si="0"/>
        <v>25</v>
      </c>
      <c r="I35" s="272">
        <v>5</v>
      </c>
      <c r="J35" s="272">
        <v>5</v>
      </c>
      <c r="K35" s="272">
        <v>4</v>
      </c>
      <c r="L35" s="272">
        <v>5</v>
      </c>
      <c r="M35" s="271">
        <f t="shared" si="1"/>
        <v>4.75</v>
      </c>
      <c r="N35" s="272">
        <v>5</v>
      </c>
      <c r="O35" s="272">
        <v>5</v>
      </c>
      <c r="P35" s="272">
        <v>5</v>
      </c>
      <c r="Q35" s="271">
        <f t="shared" si="2"/>
        <v>5</v>
      </c>
      <c r="R35" s="272">
        <v>5</v>
      </c>
      <c r="S35" s="272">
        <v>5</v>
      </c>
      <c r="T35" s="272">
        <v>5</v>
      </c>
      <c r="U35" s="272">
        <v>5</v>
      </c>
      <c r="V35" s="271">
        <f t="shared" si="3"/>
        <v>5</v>
      </c>
      <c r="W35" s="271">
        <f t="shared" si="4"/>
        <v>4.916666666666667</v>
      </c>
      <c r="X35" s="271">
        <f t="shared" si="5"/>
        <v>14.75</v>
      </c>
      <c r="Y35" s="272">
        <v>7</v>
      </c>
      <c r="Z35" s="272">
        <v>7</v>
      </c>
      <c r="AA35" s="272">
        <v>9</v>
      </c>
      <c r="AB35" s="271">
        <f t="shared" si="6"/>
        <v>27.599999999999998</v>
      </c>
      <c r="AC35" s="272">
        <v>17</v>
      </c>
      <c r="AD35" s="272">
        <v>5</v>
      </c>
      <c r="AE35" s="271">
        <f t="shared" si="7"/>
        <v>8.8000000000000007</v>
      </c>
      <c r="AF35" s="272">
        <v>19</v>
      </c>
      <c r="AG35" s="272">
        <v>4</v>
      </c>
      <c r="AH35" s="271">
        <f t="shared" si="8"/>
        <v>13.799999999999999</v>
      </c>
      <c r="AI35" s="272">
        <v>9</v>
      </c>
      <c r="AJ35" s="272">
        <v>9</v>
      </c>
      <c r="AK35" s="271">
        <f t="shared" si="9"/>
        <v>3.6</v>
      </c>
      <c r="AL35" s="271">
        <f t="shared" si="10"/>
        <v>53.8</v>
      </c>
      <c r="AM35" s="273">
        <f t="shared" si="11"/>
        <v>93.55</v>
      </c>
    </row>
    <row r="36" spans="1:39" x14ac:dyDescent="0.25">
      <c r="A36" s="268">
        <v>33</v>
      </c>
      <c r="B36" s="269">
        <v>114</v>
      </c>
      <c r="C36" s="269" t="s">
        <v>2534</v>
      </c>
      <c r="D36" s="269">
        <v>5</v>
      </c>
      <c r="E36" s="269">
        <v>5</v>
      </c>
      <c r="F36" s="269">
        <v>5</v>
      </c>
      <c r="G36" s="269">
        <v>5</v>
      </c>
      <c r="H36" s="271">
        <f t="shared" si="0"/>
        <v>25</v>
      </c>
      <c r="I36" s="272">
        <v>5</v>
      </c>
      <c r="J36" s="272">
        <v>5</v>
      </c>
      <c r="K36" s="272">
        <v>5</v>
      </c>
      <c r="L36" s="272">
        <v>5</v>
      </c>
      <c r="M36" s="271">
        <f t="shared" si="1"/>
        <v>5</v>
      </c>
      <c r="N36" s="272">
        <v>5</v>
      </c>
      <c r="O36" s="272">
        <v>5</v>
      </c>
      <c r="P36" s="272">
        <v>5</v>
      </c>
      <c r="Q36" s="271">
        <f t="shared" si="2"/>
        <v>5</v>
      </c>
      <c r="R36" s="272">
        <v>5</v>
      </c>
      <c r="S36" s="272">
        <v>5</v>
      </c>
      <c r="T36" s="272">
        <v>5</v>
      </c>
      <c r="U36" s="272">
        <v>5</v>
      </c>
      <c r="V36" s="271">
        <f t="shared" si="3"/>
        <v>5</v>
      </c>
      <c r="W36" s="271">
        <f t="shared" si="4"/>
        <v>5</v>
      </c>
      <c r="X36" s="271">
        <f t="shared" si="5"/>
        <v>15</v>
      </c>
      <c r="Y36" s="272">
        <v>7</v>
      </c>
      <c r="Z36" s="272">
        <v>7</v>
      </c>
      <c r="AA36" s="272">
        <v>8</v>
      </c>
      <c r="AB36" s="271">
        <f t="shared" si="6"/>
        <v>26.4</v>
      </c>
      <c r="AC36" s="272">
        <v>16</v>
      </c>
      <c r="AD36" s="272">
        <v>5</v>
      </c>
      <c r="AE36" s="271">
        <f t="shared" si="7"/>
        <v>8.4</v>
      </c>
      <c r="AF36" s="272">
        <v>19</v>
      </c>
      <c r="AG36" s="272">
        <v>5</v>
      </c>
      <c r="AH36" s="271">
        <f t="shared" si="8"/>
        <v>14.399999999999999</v>
      </c>
      <c r="AI36" s="272">
        <v>10</v>
      </c>
      <c r="AJ36" s="272">
        <v>11</v>
      </c>
      <c r="AK36" s="271">
        <f t="shared" si="9"/>
        <v>4.2</v>
      </c>
      <c r="AL36" s="271">
        <f t="shared" si="10"/>
        <v>53.4</v>
      </c>
      <c r="AM36" s="273">
        <f t="shared" si="11"/>
        <v>93.4</v>
      </c>
    </row>
    <row r="37" spans="1:39" x14ac:dyDescent="0.25">
      <c r="A37" s="268">
        <v>34</v>
      </c>
      <c r="B37" s="269">
        <v>89</v>
      </c>
      <c r="C37" s="270" t="s">
        <v>2535</v>
      </c>
      <c r="D37" s="269">
        <v>5</v>
      </c>
      <c r="E37" s="269">
        <v>5</v>
      </c>
      <c r="F37" s="269">
        <v>5</v>
      </c>
      <c r="G37" s="269">
        <v>5</v>
      </c>
      <c r="H37" s="271">
        <f t="shared" si="0"/>
        <v>25</v>
      </c>
      <c r="I37" s="272">
        <v>5</v>
      </c>
      <c r="J37" s="272">
        <v>5</v>
      </c>
      <c r="K37" s="272">
        <v>5</v>
      </c>
      <c r="L37" s="272">
        <v>5</v>
      </c>
      <c r="M37" s="272">
        <f t="shared" si="1"/>
        <v>5</v>
      </c>
      <c r="N37" s="272">
        <v>5</v>
      </c>
      <c r="O37" s="272">
        <v>5</v>
      </c>
      <c r="P37" s="272">
        <v>5</v>
      </c>
      <c r="Q37" s="272">
        <f t="shared" si="2"/>
        <v>5</v>
      </c>
      <c r="R37" s="272">
        <v>5</v>
      </c>
      <c r="S37" s="272">
        <v>5</v>
      </c>
      <c r="T37" s="272">
        <v>5</v>
      </c>
      <c r="U37" s="272">
        <v>4</v>
      </c>
      <c r="V37" s="272">
        <f t="shared" si="3"/>
        <v>4.75</v>
      </c>
      <c r="W37" s="271">
        <f t="shared" si="4"/>
        <v>4.916666666666667</v>
      </c>
      <c r="X37" s="271">
        <f t="shared" si="5"/>
        <v>14.75</v>
      </c>
      <c r="Y37" s="272">
        <v>7</v>
      </c>
      <c r="Z37" s="272">
        <v>6</v>
      </c>
      <c r="AA37" s="272">
        <v>8</v>
      </c>
      <c r="AB37" s="271">
        <f t="shared" si="6"/>
        <v>25.2</v>
      </c>
      <c r="AC37" s="272">
        <v>18</v>
      </c>
      <c r="AD37" s="272">
        <v>5</v>
      </c>
      <c r="AE37" s="271">
        <f t="shared" si="7"/>
        <v>9.2000000000000011</v>
      </c>
      <c r="AF37" s="272">
        <v>19</v>
      </c>
      <c r="AG37" s="272">
        <v>5</v>
      </c>
      <c r="AH37" s="271">
        <f t="shared" si="8"/>
        <v>14.399999999999999</v>
      </c>
      <c r="AI37" s="272">
        <v>11</v>
      </c>
      <c r="AJ37" s="272">
        <v>13</v>
      </c>
      <c r="AK37" s="271">
        <f t="shared" si="9"/>
        <v>4.8000000000000007</v>
      </c>
      <c r="AL37" s="271">
        <f t="shared" si="10"/>
        <v>53.599999999999994</v>
      </c>
      <c r="AM37" s="273">
        <f t="shared" si="11"/>
        <v>93.35</v>
      </c>
    </row>
    <row r="38" spans="1:39" x14ac:dyDescent="0.25">
      <c r="A38" s="268">
        <v>35</v>
      </c>
      <c r="B38" s="269">
        <v>189</v>
      </c>
      <c r="C38" s="270" t="s">
        <v>2536</v>
      </c>
      <c r="D38" s="269">
        <v>5</v>
      </c>
      <c r="E38" s="269">
        <v>5</v>
      </c>
      <c r="F38" s="269">
        <v>5</v>
      </c>
      <c r="G38" s="269">
        <v>5</v>
      </c>
      <c r="H38" s="271">
        <f t="shared" si="0"/>
        <v>25</v>
      </c>
      <c r="I38" s="272">
        <v>5</v>
      </c>
      <c r="J38" s="272">
        <v>4</v>
      </c>
      <c r="K38" s="272">
        <v>5</v>
      </c>
      <c r="L38" s="272">
        <v>5</v>
      </c>
      <c r="M38" s="272">
        <f t="shared" si="1"/>
        <v>4.75</v>
      </c>
      <c r="N38" s="272">
        <v>5</v>
      </c>
      <c r="O38" s="272">
        <v>5</v>
      </c>
      <c r="P38" s="272">
        <v>5</v>
      </c>
      <c r="Q38" s="272">
        <f t="shared" si="2"/>
        <v>5</v>
      </c>
      <c r="R38" s="272">
        <v>4</v>
      </c>
      <c r="S38" s="272">
        <v>4</v>
      </c>
      <c r="T38" s="272">
        <v>5</v>
      </c>
      <c r="U38" s="272">
        <v>5</v>
      </c>
      <c r="V38" s="272">
        <f t="shared" si="3"/>
        <v>4.5</v>
      </c>
      <c r="W38" s="271">
        <f t="shared" si="4"/>
        <v>4.75</v>
      </c>
      <c r="X38" s="271">
        <f t="shared" si="5"/>
        <v>14.25</v>
      </c>
      <c r="Y38" s="272">
        <v>8</v>
      </c>
      <c r="Z38" s="272">
        <v>7</v>
      </c>
      <c r="AA38" s="272">
        <v>8</v>
      </c>
      <c r="AB38" s="271">
        <f t="shared" si="6"/>
        <v>27.599999999999998</v>
      </c>
      <c r="AC38" s="272">
        <v>14</v>
      </c>
      <c r="AD38" s="272">
        <v>5</v>
      </c>
      <c r="AE38" s="271">
        <f t="shared" si="7"/>
        <v>7.6000000000000005</v>
      </c>
      <c r="AF38" s="272">
        <v>19</v>
      </c>
      <c r="AG38" s="272">
        <v>5</v>
      </c>
      <c r="AH38" s="271">
        <f t="shared" si="8"/>
        <v>14.399999999999999</v>
      </c>
      <c r="AI38" s="272">
        <v>11</v>
      </c>
      <c r="AJ38" s="272">
        <v>11</v>
      </c>
      <c r="AK38" s="271">
        <f t="shared" si="9"/>
        <v>4.4000000000000004</v>
      </c>
      <c r="AL38" s="271">
        <f t="shared" si="10"/>
        <v>53.999999999999993</v>
      </c>
      <c r="AM38" s="273">
        <f t="shared" si="11"/>
        <v>93.25</v>
      </c>
    </row>
    <row r="39" spans="1:39" x14ac:dyDescent="0.25">
      <c r="A39" s="268">
        <v>36</v>
      </c>
      <c r="B39" s="269">
        <v>75</v>
      </c>
      <c r="C39" s="269" t="s">
        <v>2537</v>
      </c>
      <c r="D39" s="269">
        <v>5</v>
      </c>
      <c r="E39" s="269">
        <v>5</v>
      </c>
      <c r="F39" s="269">
        <v>5</v>
      </c>
      <c r="G39" s="269">
        <v>5</v>
      </c>
      <c r="H39" s="271">
        <f t="shared" si="0"/>
        <v>25</v>
      </c>
      <c r="I39" s="272">
        <v>5</v>
      </c>
      <c r="J39" s="272">
        <v>5</v>
      </c>
      <c r="K39" s="272">
        <v>5</v>
      </c>
      <c r="L39" s="272">
        <v>5</v>
      </c>
      <c r="M39" s="271">
        <f t="shared" si="1"/>
        <v>5</v>
      </c>
      <c r="N39" s="272">
        <v>5</v>
      </c>
      <c r="O39" s="272">
        <v>5</v>
      </c>
      <c r="P39" s="272">
        <v>5</v>
      </c>
      <c r="Q39" s="271">
        <f t="shared" si="2"/>
        <v>5</v>
      </c>
      <c r="R39" s="272">
        <v>5</v>
      </c>
      <c r="S39" s="272">
        <v>5</v>
      </c>
      <c r="T39" s="272">
        <v>5</v>
      </c>
      <c r="U39" s="272">
        <v>5</v>
      </c>
      <c r="V39" s="271">
        <f t="shared" si="3"/>
        <v>5</v>
      </c>
      <c r="W39" s="271">
        <f t="shared" si="4"/>
        <v>5</v>
      </c>
      <c r="X39" s="271">
        <f t="shared" si="5"/>
        <v>15</v>
      </c>
      <c r="Y39" s="272">
        <v>5</v>
      </c>
      <c r="Z39" s="272">
        <v>7</v>
      </c>
      <c r="AA39" s="272">
        <v>8</v>
      </c>
      <c r="AB39" s="271">
        <f t="shared" si="6"/>
        <v>24</v>
      </c>
      <c r="AC39" s="272">
        <v>19</v>
      </c>
      <c r="AD39" s="272">
        <v>5</v>
      </c>
      <c r="AE39" s="271">
        <f t="shared" si="7"/>
        <v>9.6000000000000014</v>
      </c>
      <c r="AF39" s="272">
        <v>20</v>
      </c>
      <c r="AG39" s="272">
        <v>5</v>
      </c>
      <c r="AH39" s="271">
        <f t="shared" si="8"/>
        <v>15</v>
      </c>
      <c r="AI39" s="272">
        <v>11</v>
      </c>
      <c r="AJ39" s="272">
        <v>12</v>
      </c>
      <c r="AK39" s="271">
        <f t="shared" si="9"/>
        <v>4.6000000000000005</v>
      </c>
      <c r="AL39" s="271">
        <f t="shared" si="10"/>
        <v>53.2</v>
      </c>
      <c r="AM39" s="273">
        <f t="shared" si="11"/>
        <v>93.2</v>
      </c>
    </row>
    <row r="40" spans="1:39" x14ac:dyDescent="0.25">
      <c r="A40" s="268">
        <v>37</v>
      </c>
      <c r="B40" s="269">
        <v>281</v>
      </c>
      <c r="C40" s="269" t="s">
        <v>2538</v>
      </c>
      <c r="D40" s="269">
        <v>5</v>
      </c>
      <c r="E40" s="269">
        <v>5</v>
      </c>
      <c r="F40" s="269">
        <v>5</v>
      </c>
      <c r="G40" s="269">
        <v>5</v>
      </c>
      <c r="H40" s="271">
        <f t="shared" si="0"/>
        <v>25</v>
      </c>
      <c r="I40" s="272">
        <v>5</v>
      </c>
      <c r="J40" s="272">
        <v>5</v>
      </c>
      <c r="K40" s="272">
        <v>5</v>
      </c>
      <c r="L40" s="272">
        <v>5</v>
      </c>
      <c r="M40" s="271">
        <f t="shared" si="1"/>
        <v>5</v>
      </c>
      <c r="N40" s="272">
        <v>5</v>
      </c>
      <c r="O40" s="272">
        <v>5</v>
      </c>
      <c r="P40" s="272">
        <v>5</v>
      </c>
      <c r="Q40" s="271">
        <f t="shared" si="2"/>
        <v>5</v>
      </c>
      <c r="R40" s="272">
        <v>5</v>
      </c>
      <c r="S40" s="272">
        <v>5</v>
      </c>
      <c r="T40" s="272">
        <v>5</v>
      </c>
      <c r="U40" s="272">
        <v>5</v>
      </c>
      <c r="V40" s="271">
        <f t="shared" si="3"/>
        <v>5</v>
      </c>
      <c r="W40" s="271">
        <f t="shared" si="4"/>
        <v>5</v>
      </c>
      <c r="X40" s="271">
        <f t="shared" si="5"/>
        <v>15</v>
      </c>
      <c r="Y40" s="272">
        <v>7</v>
      </c>
      <c r="Z40" s="272">
        <v>7</v>
      </c>
      <c r="AA40" s="272">
        <v>8</v>
      </c>
      <c r="AB40" s="271">
        <f t="shared" si="6"/>
        <v>26.4</v>
      </c>
      <c r="AC40" s="272">
        <v>15</v>
      </c>
      <c r="AD40" s="272">
        <v>4</v>
      </c>
      <c r="AE40" s="271">
        <f t="shared" si="7"/>
        <v>7.6000000000000005</v>
      </c>
      <c r="AF40" s="272">
        <v>20</v>
      </c>
      <c r="AG40" s="272">
        <v>5</v>
      </c>
      <c r="AH40" s="271">
        <f t="shared" si="8"/>
        <v>15</v>
      </c>
      <c r="AI40" s="272">
        <v>12</v>
      </c>
      <c r="AJ40" s="272">
        <v>9</v>
      </c>
      <c r="AK40" s="271">
        <f t="shared" si="9"/>
        <v>4.2</v>
      </c>
      <c r="AL40" s="271">
        <f t="shared" si="10"/>
        <v>53.2</v>
      </c>
      <c r="AM40" s="273">
        <f t="shared" si="11"/>
        <v>93.2</v>
      </c>
    </row>
    <row r="41" spans="1:39" x14ac:dyDescent="0.25">
      <c r="A41" s="268">
        <v>38</v>
      </c>
      <c r="B41" s="269">
        <v>16</v>
      </c>
      <c r="C41" s="270" t="s">
        <v>2539</v>
      </c>
      <c r="D41" s="269">
        <v>5</v>
      </c>
      <c r="E41" s="269">
        <v>5</v>
      </c>
      <c r="F41" s="269">
        <v>5</v>
      </c>
      <c r="G41" s="269">
        <v>5</v>
      </c>
      <c r="H41" s="271">
        <f t="shared" si="0"/>
        <v>25</v>
      </c>
      <c r="I41" s="272">
        <v>5</v>
      </c>
      <c r="J41" s="272">
        <v>5</v>
      </c>
      <c r="K41" s="272">
        <v>5</v>
      </c>
      <c r="L41" s="272">
        <v>5</v>
      </c>
      <c r="M41" s="272">
        <f t="shared" si="1"/>
        <v>5</v>
      </c>
      <c r="N41" s="272">
        <v>5</v>
      </c>
      <c r="O41" s="272">
        <v>5</v>
      </c>
      <c r="P41" s="272">
        <v>5</v>
      </c>
      <c r="Q41" s="272">
        <f t="shared" si="2"/>
        <v>5</v>
      </c>
      <c r="R41" s="272">
        <v>5</v>
      </c>
      <c r="S41" s="272">
        <v>5</v>
      </c>
      <c r="T41" s="272">
        <v>5</v>
      </c>
      <c r="U41" s="272">
        <v>4</v>
      </c>
      <c r="V41" s="272">
        <f t="shared" si="3"/>
        <v>4.75</v>
      </c>
      <c r="W41" s="271">
        <f t="shared" si="4"/>
        <v>4.916666666666667</v>
      </c>
      <c r="X41" s="271">
        <f t="shared" si="5"/>
        <v>14.75</v>
      </c>
      <c r="Y41" s="272">
        <v>7</v>
      </c>
      <c r="Z41" s="272">
        <v>7</v>
      </c>
      <c r="AA41" s="272">
        <v>8</v>
      </c>
      <c r="AB41" s="271">
        <f t="shared" si="6"/>
        <v>26.4</v>
      </c>
      <c r="AC41" s="272">
        <v>14</v>
      </c>
      <c r="AD41" s="272">
        <v>5</v>
      </c>
      <c r="AE41" s="271">
        <f t="shared" si="7"/>
        <v>7.6000000000000005</v>
      </c>
      <c r="AF41" s="272">
        <v>19</v>
      </c>
      <c r="AG41" s="272">
        <v>5</v>
      </c>
      <c r="AH41" s="271">
        <f t="shared" si="8"/>
        <v>14.399999999999999</v>
      </c>
      <c r="AI41" s="272">
        <v>12</v>
      </c>
      <c r="AJ41" s="272">
        <v>13</v>
      </c>
      <c r="AK41" s="271">
        <f t="shared" si="9"/>
        <v>5</v>
      </c>
      <c r="AL41" s="271">
        <f t="shared" si="10"/>
        <v>53.4</v>
      </c>
      <c r="AM41" s="273">
        <f t="shared" si="11"/>
        <v>93.15</v>
      </c>
    </row>
    <row r="42" spans="1:39" x14ac:dyDescent="0.25">
      <c r="A42" s="268">
        <v>39</v>
      </c>
      <c r="B42" s="269">
        <v>54</v>
      </c>
      <c r="C42" s="270" t="s">
        <v>2540</v>
      </c>
      <c r="D42" s="269">
        <v>5</v>
      </c>
      <c r="E42" s="269">
        <v>5</v>
      </c>
      <c r="F42" s="269">
        <v>5</v>
      </c>
      <c r="G42" s="269">
        <v>5</v>
      </c>
      <c r="H42" s="271">
        <f t="shared" si="0"/>
        <v>25</v>
      </c>
      <c r="I42" s="272">
        <v>5</v>
      </c>
      <c r="J42" s="272">
        <v>5</v>
      </c>
      <c r="K42" s="272">
        <v>5</v>
      </c>
      <c r="L42" s="272">
        <v>5</v>
      </c>
      <c r="M42" s="272">
        <f t="shared" si="1"/>
        <v>5</v>
      </c>
      <c r="N42" s="272">
        <v>5</v>
      </c>
      <c r="O42" s="272">
        <v>5</v>
      </c>
      <c r="P42" s="272">
        <v>5</v>
      </c>
      <c r="Q42" s="272">
        <f t="shared" si="2"/>
        <v>5</v>
      </c>
      <c r="R42" s="272">
        <v>5</v>
      </c>
      <c r="S42" s="272">
        <v>5</v>
      </c>
      <c r="T42" s="272">
        <v>5</v>
      </c>
      <c r="U42" s="272">
        <v>5</v>
      </c>
      <c r="V42" s="272">
        <f t="shared" si="3"/>
        <v>5</v>
      </c>
      <c r="W42" s="271">
        <f t="shared" si="4"/>
        <v>5</v>
      </c>
      <c r="X42" s="271">
        <f t="shared" si="5"/>
        <v>15</v>
      </c>
      <c r="Y42" s="272">
        <v>6</v>
      </c>
      <c r="Z42" s="272">
        <v>7</v>
      </c>
      <c r="AA42" s="272">
        <v>9</v>
      </c>
      <c r="AB42" s="271">
        <f t="shared" si="6"/>
        <v>26.4</v>
      </c>
      <c r="AC42" s="272">
        <v>19</v>
      </c>
      <c r="AD42" s="272">
        <v>5</v>
      </c>
      <c r="AE42" s="271">
        <f t="shared" si="7"/>
        <v>9.6000000000000014</v>
      </c>
      <c r="AF42" s="272">
        <v>15</v>
      </c>
      <c r="AG42" s="272">
        <v>5</v>
      </c>
      <c r="AH42" s="271">
        <f t="shared" si="8"/>
        <v>12</v>
      </c>
      <c r="AI42" s="272">
        <v>12</v>
      </c>
      <c r="AJ42" s="272">
        <v>13</v>
      </c>
      <c r="AK42" s="271">
        <f t="shared" si="9"/>
        <v>5</v>
      </c>
      <c r="AL42" s="271">
        <f t="shared" si="10"/>
        <v>53</v>
      </c>
      <c r="AM42" s="273">
        <f t="shared" si="11"/>
        <v>93</v>
      </c>
    </row>
    <row r="43" spans="1:39" x14ac:dyDescent="0.25">
      <c r="A43" s="268">
        <v>40</v>
      </c>
      <c r="B43" s="269">
        <v>90</v>
      </c>
      <c r="C43" s="270" t="s">
        <v>2541</v>
      </c>
      <c r="D43" s="269">
        <v>5</v>
      </c>
      <c r="E43" s="269">
        <v>5</v>
      </c>
      <c r="F43" s="269">
        <v>5</v>
      </c>
      <c r="G43" s="269">
        <v>5</v>
      </c>
      <c r="H43" s="271">
        <f t="shared" si="0"/>
        <v>25</v>
      </c>
      <c r="I43" s="272">
        <v>5</v>
      </c>
      <c r="J43" s="272">
        <v>5</v>
      </c>
      <c r="K43" s="272">
        <v>5</v>
      </c>
      <c r="L43" s="272">
        <v>5</v>
      </c>
      <c r="M43" s="272">
        <f t="shared" si="1"/>
        <v>5</v>
      </c>
      <c r="N43" s="272">
        <v>5</v>
      </c>
      <c r="O43" s="272">
        <v>5</v>
      </c>
      <c r="P43" s="272">
        <v>5</v>
      </c>
      <c r="Q43" s="272">
        <f t="shared" si="2"/>
        <v>5</v>
      </c>
      <c r="R43" s="272">
        <v>5</v>
      </c>
      <c r="S43" s="272">
        <v>5</v>
      </c>
      <c r="T43" s="272">
        <v>5</v>
      </c>
      <c r="U43" s="272">
        <v>5</v>
      </c>
      <c r="V43" s="272">
        <f t="shared" si="3"/>
        <v>5</v>
      </c>
      <c r="W43" s="271">
        <f t="shared" si="4"/>
        <v>5</v>
      </c>
      <c r="X43" s="271">
        <f t="shared" si="5"/>
        <v>15</v>
      </c>
      <c r="Y43" s="272">
        <v>6</v>
      </c>
      <c r="Z43" s="272">
        <v>7</v>
      </c>
      <c r="AA43" s="272">
        <v>8</v>
      </c>
      <c r="AB43" s="271">
        <f t="shared" si="6"/>
        <v>25.2</v>
      </c>
      <c r="AC43" s="272">
        <v>18</v>
      </c>
      <c r="AD43" s="272">
        <v>5</v>
      </c>
      <c r="AE43" s="271">
        <f t="shared" si="7"/>
        <v>9.2000000000000011</v>
      </c>
      <c r="AF43" s="272">
        <v>18</v>
      </c>
      <c r="AG43" s="272">
        <v>5</v>
      </c>
      <c r="AH43" s="271">
        <f t="shared" si="8"/>
        <v>13.799999999999999</v>
      </c>
      <c r="AI43" s="272">
        <v>11</v>
      </c>
      <c r="AJ43" s="272">
        <v>13</v>
      </c>
      <c r="AK43" s="271">
        <f t="shared" si="9"/>
        <v>4.8000000000000007</v>
      </c>
      <c r="AL43" s="271">
        <f t="shared" si="10"/>
        <v>53</v>
      </c>
      <c r="AM43" s="273">
        <f t="shared" si="11"/>
        <v>93</v>
      </c>
    </row>
    <row r="44" spans="1:39" x14ac:dyDescent="0.25">
      <c r="A44" s="268">
        <v>41</v>
      </c>
      <c r="B44" s="269">
        <v>60</v>
      </c>
      <c r="C44" s="269" t="s">
        <v>2542</v>
      </c>
      <c r="D44" s="269">
        <v>5</v>
      </c>
      <c r="E44" s="269">
        <v>5</v>
      </c>
      <c r="F44" s="269">
        <v>5</v>
      </c>
      <c r="G44" s="269">
        <v>5</v>
      </c>
      <c r="H44" s="271">
        <f t="shared" si="0"/>
        <v>25</v>
      </c>
      <c r="I44" s="272">
        <v>5</v>
      </c>
      <c r="J44" s="272">
        <v>5</v>
      </c>
      <c r="K44" s="272">
        <v>5</v>
      </c>
      <c r="L44" s="272">
        <v>5</v>
      </c>
      <c r="M44" s="271">
        <f t="shared" si="1"/>
        <v>5</v>
      </c>
      <c r="N44" s="272">
        <v>5</v>
      </c>
      <c r="O44" s="272">
        <v>5</v>
      </c>
      <c r="P44" s="272">
        <v>5</v>
      </c>
      <c r="Q44" s="271">
        <f t="shared" si="2"/>
        <v>5</v>
      </c>
      <c r="R44" s="272">
        <v>5</v>
      </c>
      <c r="S44" s="272">
        <v>5</v>
      </c>
      <c r="T44" s="272">
        <v>5</v>
      </c>
      <c r="U44" s="272">
        <v>5</v>
      </c>
      <c r="V44" s="271">
        <f t="shared" si="3"/>
        <v>5</v>
      </c>
      <c r="W44" s="271">
        <f t="shared" si="4"/>
        <v>5</v>
      </c>
      <c r="X44" s="271">
        <f t="shared" si="5"/>
        <v>15</v>
      </c>
      <c r="Y44" s="272">
        <v>7</v>
      </c>
      <c r="Z44" s="272">
        <v>8</v>
      </c>
      <c r="AA44" s="272">
        <v>6</v>
      </c>
      <c r="AB44" s="271">
        <f t="shared" si="6"/>
        <v>25.2</v>
      </c>
      <c r="AC44" s="272">
        <v>16</v>
      </c>
      <c r="AD44" s="272">
        <v>5</v>
      </c>
      <c r="AE44" s="271">
        <f t="shared" si="7"/>
        <v>8.4</v>
      </c>
      <c r="AF44" s="272">
        <v>20</v>
      </c>
      <c r="AG44" s="272">
        <v>5</v>
      </c>
      <c r="AH44" s="271">
        <f t="shared" si="8"/>
        <v>15</v>
      </c>
      <c r="AI44" s="272">
        <v>9</v>
      </c>
      <c r="AJ44" s="272">
        <v>12</v>
      </c>
      <c r="AK44" s="271">
        <f t="shared" si="9"/>
        <v>4.2</v>
      </c>
      <c r="AL44" s="271">
        <f t="shared" si="10"/>
        <v>52.800000000000004</v>
      </c>
      <c r="AM44" s="273">
        <f t="shared" si="11"/>
        <v>92.800000000000011</v>
      </c>
    </row>
    <row r="45" spans="1:39" x14ac:dyDescent="0.25">
      <c r="A45" s="268">
        <v>42</v>
      </c>
      <c r="B45" s="269">
        <v>35</v>
      </c>
      <c r="C45" s="270" t="s">
        <v>2543</v>
      </c>
      <c r="D45" s="269">
        <v>5</v>
      </c>
      <c r="E45" s="269">
        <v>5</v>
      </c>
      <c r="F45" s="269">
        <v>5</v>
      </c>
      <c r="G45" s="269">
        <v>5</v>
      </c>
      <c r="H45" s="271">
        <f t="shared" si="0"/>
        <v>25</v>
      </c>
      <c r="I45" s="272">
        <v>5</v>
      </c>
      <c r="J45" s="272">
        <v>5</v>
      </c>
      <c r="K45" s="272">
        <v>5</v>
      </c>
      <c r="L45" s="272">
        <v>5</v>
      </c>
      <c r="M45" s="272">
        <f t="shared" si="1"/>
        <v>5</v>
      </c>
      <c r="N45" s="272">
        <v>5</v>
      </c>
      <c r="O45" s="272">
        <v>5</v>
      </c>
      <c r="P45" s="272">
        <v>5</v>
      </c>
      <c r="Q45" s="272">
        <f t="shared" si="2"/>
        <v>5</v>
      </c>
      <c r="R45" s="272">
        <v>5</v>
      </c>
      <c r="S45" s="272">
        <v>5</v>
      </c>
      <c r="T45" s="272">
        <v>5</v>
      </c>
      <c r="U45" s="272">
        <v>5</v>
      </c>
      <c r="V45" s="272">
        <f t="shared" si="3"/>
        <v>5</v>
      </c>
      <c r="W45" s="271">
        <f t="shared" si="4"/>
        <v>5</v>
      </c>
      <c r="X45" s="271">
        <f t="shared" si="5"/>
        <v>15</v>
      </c>
      <c r="Y45" s="272">
        <v>6</v>
      </c>
      <c r="Z45" s="272">
        <v>7</v>
      </c>
      <c r="AA45" s="272">
        <v>8</v>
      </c>
      <c r="AB45" s="271">
        <f t="shared" si="6"/>
        <v>25.2</v>
      </c>
      <c r="AC45" s="272">
        <v>17</v>
      </c>
      <c r="AD45" s="272">
        <v>5</v>
      </c>
      <c r="AE45" s="271">
        <f t="shared" si="7"/>
        <v>8.8000000000000007</v>
      </c>
      <c r="AF45" s="272">
        <v>19</v>
      </c>
      <c r="AG45" s="272">
        <v>5</v>
      </c>
      <c r="AH45" s="271">
        <f t="shared" si="8"/>
        <v>14.399999999999999</v>
      </c>
      <c r="AI45" s="272">
        <v>10</v>
      </c>
      <c r="AJ45" s="272">
        <v>12</v>
      </c>
      <c r="AK45" s="271">
        <f t="shared" si="9"/>
        <v>4.4000000000000004</v>
      </c>
      <c r="AL45" s="271">
        <f t="shared" si="10"/>
        <v>52.8</v>
      </c>
      <c r="AM45" s="273">
        <f t="shared" si="11"/>
        <v>92.8</v>
      </c>
    </row>
    <row r="46" spans="1:39" x14ac:dyDescent="0.25">
      <c r="A46" s="268">
        <v>43</v>
      </c>
      <c r="B46" s="269">
        <v>51</v>
      </c>
      <c r="C46" s="269" t="s">
        <v>2544</v>
      </c>
      <c r="D46" s="269">
        <v>5</v>
      </c>
      <c r="E46" s="269">
        <v>5</v>
      </c>
      <c r="F46" s="269">
        <v>5</v>
      </c>
      <c r="G46" s="269">
        <v>5</v>
      </c>
      <c r="H46" s="271">
        <f t="shared" si="0"/>
        <v>25</v>
      </c>
      <c r="I46" s="272">
        <v>5</v>
      </c>
      <c r="J46" s="272">
        <v>5</v>
      </c>
      <c r="K46" s="272">
        <v>5</v>
      </c>
      <c r="L46" s="272">
        <v>5</v>
      </c>
      <c r="M46" s="271">
        <f t="shared" si="1"/>
        <v>5</v>
      </c>
      <c r="N46" s="272">
        <v>5</v>
      </c>
      <c r="O46" s="272">
        <v>5</v>
      </c>
      <c r="P46" s="272">
        <v>5</v>
      </c>
      <c r="Q46" s="271">
        <f t="shared" si="2"/>
        <v>5</v>
      </c>
      <c r="R46" s="272">
        <v>5</v>
      </c>
      <c r="S46" s="272">
        <v>5</v>
      </c>
      <c r="T46" s="272">
        <v>5</v>
      </c>
      <c r="U46" s="272">
        <v>5</v>
      </c>
      <c r="V46" s="271">
        <f t="shared" si="3"/>
        <v>5</v>
      </c>
      <c r="W46" s="271">
        <f t="shared" si="4"/>
        <v>5</v>
      </c>
      <c r="X46" s="271">
        <f t="shared" si="5"/>
        <v>15</v>
      </c>
      <c r="Y46" s="272">
        <v>7</v>
      </c>
      <c r="Z46" s="272">
        <v>7</v>
      </c>
      <c r="AA46" s="272">
        <v>8</v>
      </c>
      <c r="AB46" s="271">
        <f t="shared" si="6"/>
        <v>26.4</v>
      </c>
      <c r="AC46" s="272">
        <v>15</v>
      </c>
      <c r="AD46" s="272">
        <v>5</v>
      </c>
      <c r="AE46" s="271">
        <f t="shared" si="7"/>
        <v>8</v>
      </c>
      <c r="AF46" s="272">
        <v>18</v>
      </c>
      <c r="AG46" s="272">
        <v>5</v>
      </c>
      <c r="AH46" s="271">
        <f t="shared" si="8"/>
        <v>13.799999999999999</v>
      </c>
      <c r="AI46" s="272">
        <v>11</v>
      </c>
      <c r="AJ46" s="272">
        <v>12</v>
      </c>
      <c r="AK46" s="271">
        <f t="shared" si="9"/>
        <v>4.6000000000000005</v>
      </c>
      <c r="AL46" s="271">
        <f t="shared" si="10"/>
        <v>52.8</v>
      </c>
      <c r="AM46" s="273">
        <f t="shared" si="11"/>
        <v>92.8</v>
      </c>
    </row>
    <row r="47" spans="1:39" x14ac:dyDescent="0.25">
      <c r="A47" s="268">
        <v>44</v>
      </c>
      <c r="B47" s="269">
        <v>221</v>
      </c>
      <c r="C47" s="269" t="s">
        <v>2545</v>
      </c>
      <c r="D47" s="269">
        <v>5</v>
      </c>
      <c r="E47" s="269">
        <v>5</v>
      </c>
      <c r="F47" s="269">
        <v>5</v>
      </c>
      <c r="G47" s="269">
        <v>5</v>
      </c>
      <c r="H47" s="271">
        <f t="shared" si="0"/>
        <v>25</v>
      </c>
      <c r="I47" s="272">
        <v>5</v>
      </c>
      <c r="J47" s="272">
        <v>5</v>
      </c>
      <c r="K47" s="272">
        <v>5</v>
      </c>
      <c r="L47" s="272">
        <v>5</v>
      </c>
      <c r="M47" s="271">
        <f t="shared" si="1"/>
        <v>5</v>
      </c>
      <c r="N47" s="272">
        <v>5</v>
      </c>
      <c r="O47" s="272">
        <v>5</v>
      </c>
      <c r="P47" s="272">
        <v>5</v>
      </c>
      <c r="Q47" s="271">
        <f t="shared" si="2"/>
        <v>5</v>
      </c>
      <c r="R47" s="272">
        <v>3</v>
      </c>
      <c r="S47" s="272">
        <v>5</v>
      </c>
      <c r="T47" s="272">
        <v>5</v>
      </c>
      <c r="U47" s="272">
        <v>5</v>
      </c>
      <c r="V47" s="271">
        <f t="shared" si="3"/>
        <v>4.5</v>
      </c>
      <c r="W47" s="271">
        <f t="shared" si="4"/>
        <v>4.833333333333333</v>
      </c>
      <c r="X47" s="271">
        <f t="shared" si="5"/>
        <v>14.5</v>
      </c>
      <c r="Y47" s="272">
        <v>7</v>
      </c>
      <c r="Z47" s="272">
        <v>8</v>
      </c>
      <c r="AA47" s="272">
        <v>7</v>
      </c>
      <c r="AB47" s="271">
        <f t="shared" si="6"/>
        <v>26.4</v>
      </c>
      <c r="AC47" s="272">
        <v>16</v>
      </c>
      <c r="AD47" s="272">
        <v>5</v>
      </c>
      <c r="AE47" s="271">
        <f t="shared" si="7"/>
        <v>8.4</v>
      </c>
      <c r="AF47" s="272">
        <v>18</v>
      </c>
      <c r="AG47" s="272">
        <v>5</v>
      </c>
      <c r="AH47" s="271">
        <f t="shared" si="8"/>
        <v>13.799999999999999</v>
      </c>
      <c r="AI47" s="272">
        <v>11</v>
      </c>
      <c r="AJ47" s="272">
        <v>12</v>
      </c>
      <c r="AK47" s="271">
        <f t="shared" si="9"/>
        <v>4.6000000000000005</v>
      </c>
      <c r="AL47" s="271">
        <f t="shared" si="10"/>
        <v>53.199999999999996</v>
      </c>
      <c r="AM47" s="273">
        <f t="shared" si="11"/>
        <v>92.699999999999989</v>
      </c>
    </row>
    <row r="48" spans="1:39" x14ac:dyDescent="0.25">
      <c r="A48" s="268">
        <v>45</v>
      </c>
      <c r="B48" s="269">
        <v>26</v>
      </c>
      <c r="C48" s="270" t="s">
        <v>2546</v>
      </c>
      <c r="D48" s="269">
        <v>5</v>
      </c>
      <c r="E48" s="269">
        <v>5</v>
      </c>
      <c r="F48" s="269">
        <v>5</v>
      </c>
      <c r="G48" s="269">
        <v>5</v>
      </c>
      <c r="H48" s="271">
        <f t="shared" si="0"/>
        <v>25</v>
      </c>
      <c r="I48" s="272">
        <v>5</v>
      </c>
      <c r="J48" s="272">
        <v>5</v>
      </c>
      <c r="K48" s="272">
        <v>5</v>
      </c>
      <c r="L48" s="272">
        <v>5</v>
      </c>
      <c r="M48" s="272">
        <f t="shared" si="1"/>
        <v>5</v>
      </c>
      <c r="N48" s="272">
        <v>5</v>
      </c>
      <c r="O48" s="272">
        <v>5</v>
      </c>
      <c r="P48" s="272">
        <v>5</v>
      </c>
      <c r="Q48" s="272">
        <f t="shared" si="2"/>
        <v>5</v>
      </c>
      <c r="R48" s="272">
        <v>5</v>
      </c>
      <c r="S48" s="272">
        <v>5</v>
      </c>
      <c r="T48" s="272">
        <v>5</v>
      </c>
      <c r="U48" s="272">
        <v>5</v>
      </c>
      <c r="V48" s="272">
        <f t="shared" si="3"/>
        <v>5</v>
      </c>
      <c r="W48" s="271">
        <f t="shared" si="4"/>
        <v>5</v>
      </c>
      <c r="X48" s="271">
        <f t="shared" si="5"/>
        <v>15</v>
      </c>
      <c r="Y48" s="272">
        <v>7</v>
      </c>
      <c r="Z48" s="272">
        <v>6</v>
      </c>
      <c r="AA48" s="272">
        <v>9</v>
      </c>
      <c r="AB48" s="271">
        <f t="shared" si="6"/>
        <v>26.4</v>
      </c>
      <c r="AC48" s="272">
        <v>16</v>
      </c>
      <c r="AD48" s="272">
        <v>5</v>
      </c>
      <c r="AE48" s="271">
        <f t="shared" si="7"/>
        <v>8.4</v>
      </c>
      <c r="AF48" s="272">
        <v>19</v>
      </c>
      <c r="AG48" s="272">
        <v>4</v>
      </c>
      <c r="AH48" s="271">
        <f t="shared" si="8"/>
        <v>13.799999999999999</v>
      </c>
      <c r="AI48" s="272">
        <v>10</v>
      </c>
      <c r="AJ48" s="272">
        <v>10</v>
      </c>
      <c r="AK48" s="271">
        <f t="shared" si="9"/>
        <v>4</v>
      </c>
      <c r="AL48" s="271">
        <f t="shared" si="10"/>
        <v>52.599999999999994</v>
      </c>
      <c r="AM48" s="273">
        <f t="shared" si="11"/>
        <v>92.6</v>
      </c>
    </row>
    <row r="49" spans="1:39" x14ac:dyDescent="0.25">
      <c r="A49" s="268">
        <v>46</v>
      </c>
      <c r="B49" s="269">
        <v>142</v>
      </c>
      <c r="C49" s="270" t="s">
        <v>2547</v>
      </c>
      <c r="D49" s="269">
        <v>5</v>
      </c>
      <c r="E49" s="269">
        <v>5</v>
      </c>
      <c r="F49" s="269">
        <v>5</v>
      </c>
      <c r="G49" s="269">
        <v>5</v>
      </c>
      <c r="H49" s="271">
        <f t="shared" si="0"/>
        <v>25</v>
      </c>
      <c r="I49" s="272">
        <v>5</v>
      </c>
      <c r="J49" s="272">
        <v>5</v>
      </c>
      <c r="K49" s="272">
        <v>5</v>
      </c>
      <c r="L49" s="272">
        <v>5</v>
      </c>
      <c r="M49" s="272">
        <f t="shared" si="1"/>
        <v>5</v>
      </c>
      <c r="N49" s="272">
        <v>5</v>
      </c>
      <c r="O49" s="272">
        <v>5</v>
      </c>
      <c r="P49" s="272">
        <v>5</v>
      </c>
      <c r="Q49" s="272">
        <f t="shared" si="2"/>
        <v>5</v>
      </c>
      <c r="R49" s="272">
        <v>5</v>
      </c>
      <c r="S49" s="272">
        <v>5</v>
      </c>
      <c r="T49" s="272">
        <v>5</v>
      </c>
      <c r="U49" s="272">
        <v>5</v>
      </c>
      <c r="V49" s="272">
        <f t="shared" si="3"/>
        <v>5</v>
      </c>
      <c r="W49" s="271">
        <f t="shared" si="4"/>
        <v>5</v>
      </c>
      <c r="X49" s="271">
        <f t="shared" si="5"/>
        <v>15</v>
      </c>
      <c r="Y49" s="272">
        <v>7</v>
      </c>
      <c r="Z49" s="272">
        <v>7</v>
      </c>
      <c r="AA49" s="272">
        <v>8</v>
      </c>
      <c r="AB49" s="271">
        <f t="shared" si="6"/>
        <v>26.4</v>
      </c>
      <c r="AC49" s="272">
        <v>12</v>
      </c>
      <c r="AD49" s="272">
        <v>5</v>
      </c>
      <c r="AE49" s="271">
        <f t="shared" si="7"/>
        <v>6.8000000000000007</v>
      </c>
      <c r="AF49" s="272">
        <v>19</v>
      </c>
      <c r="AG49" s="272">
        <v>5</v>
      </c>
      <c r="AH49" s="271">
        <f t="shared" si="8"/>
        <v>14.399999999999999</v>
      </c>
      <c r="AI49" s="272">
        <v>12</v>
      </c>
      <c r="AJ49" s="272">
        <v>13</v>
      </c>
      <c r="AK49" s="271">
        <f t="shared" si="9"/>
        <v>5</v>
      </c>
      <c r="AL49" s="271">
        <f t="shared" si="10"/>
        <v>52.6</v>
      </c>
      <c r="AM49" s="273">
        <f t="shared" si="11"/>
        <v>92.6</v>
      </c>
    </row>
    <row r="50" spans="1:39" x14ac:dyDescent="0.25">
      <c r="A50" s="268">
        <v>47</v>
      </c>
      <c r="B50" s="269">
        <v>220</v>
      </c>
      <c r="C50" s="269" t="s">
        <v>2548</v>
      </c>
      <c r="D50" s="269">
        <v>5</v>
      </c>
      <c r="E50" s="269">
        <v>5</v>
      </c>
      <c r="F50" s="269">
        <v>5</v>
      </c>
      <c r="G50" s="269">
        <v>5</v>
      </c>
      <c r="H50" s="271">
        <f t="shared" si="0"/>
        <v>25</v>
      </c>
      <c r="I50" s="272">
        <v>5</v>
      </c>
      <c r="J50" s="272">
        <v>5</v>
      </c>
      <c r="K50" s="272">
        <v>5</v>
      </c>
      <c r="L50" s="272">
        <v>5</v>
      </c>
      <c r="M50" s="271">
        <f t="shared" si="1"/>
        <v>5</v>
      </c>
      <c r="N50" s="272">
        <v>5</v>
      </c>
      <c r="O50" s="272">
        <v>5</v>
      </c>
      <c r="P50" s="272">
        <v>5</v>
      </c>
      <c r="Q50" s="271">
        <f t="shared" si="2"/>
        <v>5</v>
      </c>
      <c r="R50" s="272">
        <v>5</v>
      </c>
      <c r="S50" s="272">
        <v>5</v>
      </c>
      <c r="T50" s="272">
        <v>5</v>
      </c>
      <c r="U50" s="272">
        <v>5</v>
      </c>
      <c r="V50" s="271">
        <f t="shared" si="3"/>
        <v>5</v>
      </c>
      <c r="W50" s="271">
        <f t="shared" si="4"/>
        <v>5</v>
      </c>
      <c r="X50" s="271">
        <f t="shared" si="5"/>
        <v>15</v>
      </c>
      <c r="Y50" s="272">
        <v>7</v>
      </c>
      <c r="Z50" s="272">
        <v>6</v>
      </c>
      <c r="AA50" s="272">
        <v>8</v>
      </c>
      <c r="AB50" s="271">
        <f t="shared" si="6"/>
        <v>25.2</v>
      </c>
      <c r="AC50" s="272">
        <v>16</v>
      </c>
      <c r="AD50" s="272">
        <v>5</v>
      </c>
      <c r="AE50" s="271">
        <f t="shared" si="7"/>
        <v>8.4</v>
      </c>
      <c r="AF50" s="272">
        <v>19</v>
      </c>
      <c r="AG50" s="272">
        <v>5</v>
      </c>
      <c r="AH50" s="271">
        <f t="shared" si="8"/>
        <v>14.399999999999999</v>
      </c>
      <c r="AI50" s="272">
        <v>11</v>
      </c>
      <c r="AJ50" s="272">
        <v>12</v>
      </c>
      <c r="AK50" s="271">
        <f t="shared" si="9"/>
        <v>4.6000000000000005</v>
      </c>
      <c r="AL50" s="271">
        <f t="shared" si="10"/>
        <v>52.6</v>
      </c>
      <c r="AM50" s="273">
        <f t="shared" si="11"/>
        <v>92.6</v>
      </c>
    </row>
    <row r="51" spans="1:39" x14ac:dyDescent="0.25">
      <c r="A51" s="268">
        <v>48</v>
      </c>
      <c r="B51" s="269">
        <v>158</v>
      </c>
      <c r="C51" s="270" t="s">
        <v>2549</v>
      </c>
      <c r="D51" s="269">
        <v>5</v>
      </c>
      <c r="E51" s="269">
        <v>5</v>
      </c>
      <c r="F51" s="269">
        <v>5</v>
      </c>
      <c r="G51" s="269">
        <v>5</v>
      </c>
      <c r="H51" s="271">
        <f t="shared" si="0"/>
        <v>25</v>
      </c>
      <c r="I51" s="272">
        <v>5</v>
      </c>
      <c r="J51" s="272">
        <v>5</v>
      </c>
      <c r="K51" s="272">
        <v>5</v>
      </c>
      <c r="L51" s="272">
        <v>5</v>
      </c>
      <c r="M51" s="272">
        <f t="shared" si="1"/>
        <v>5</v>
      </c>
      <c r="N51" s="272">
        <v>5</v>
      </c>
      <c r="O51" s="272">
        <v>5</v>
      </c>
      <c r="P51" s="272">
        <v>4</v>
      </c>
      <c r="Q51" s="272">
        <f t="shared" si="2"/>
        <v>4.666666666666667</v>
      </c>
      <c r="R51" s="272">
        <v>5</v>
      </c>
      <c r="S51" s="272">
        <v>5</v>
      </c>
      <c r="T51" s="272">
        <v>5</v>
      </c>
      <c r="U51" s="272">
        <v>5</v>
      </c>
      <c r="V51" s="272">
        <f t="shared" si="3"/>
        <v>5</v>
      </c>
      <c r="W51" s="271">
        <f t="shared" si="4"/>
        <v>4.8888888888888893</v>
      </c>
      <c r="X51" s="271">
        <f t="shared" si="5"/>
        <v>14.666666666666668</v>
      </c>
      <c r="Y51" s="272">
        <v>7</v>
      </c>
      <c r="Z51" s="272">
        <v>6</v>
      </c>
      <c r="AA51" s="272">
        <v>8</v>
      </c>
      <c r="AB51" s="271">
        <f t="shared" si="6"/>
        <v>25.2</v>
      </c>
      <c r="AC51" s="272">
        <v>18</v>
      </c>
      <c r="AD51" s="272">
        <v>5</v>
      </c>
      <c r="AE51" s="271">
        <f t="shared" si="7"/>
        <v>9.2000000000000011</v>
      </c>
      <c r="AF51" s="272">
        <v>18</v>
      </c>
      <c r="AG51" s="272">
        <v>5</v>
      </c>
      <c r="AH51" s="271">
        <f t="shared" si="8"/>
        <v>13.799999999999999</v>
      </c>
      <c r="AI51" s="272">
        <v>12</v>
      </c>
      <c r="AJ51" s="272">
        <v>11</v>
      </c>
      <c r="AK51" s="271">
        <f t="shared" si="9"/>
        <v>4.6000000000000005</v>
      </c>
      <c r="AL51" s="271">
        <f t="shared" si="10"/>
        <v>52.8</v>
      </c>
      <c r="AM51" s="273">
        <f t="shared" si="11"/>
        <v>92.466666666666669</v>
      </c>
    </row>
    <row r="52" spans="1:39" x14ac:dyDescent="0.25">
      <c r="A52" s="268">
        <v>49</v>
      </c>
      <c r="B52" s="269">
        <v>7</v>
      </c>
      <c r="C52" s="269" t="s">
        <v>2550</v>
      </c>
      <c r="D52" s="269">
        <v>5</v>
      </c>
      <c r="E52" s="269">
        <v>5</v>
      </c>
      <c r="F52" s="269">
        <v>5</v>
      </c>
      <c r="G52" s="269">
        <v>5</v>
      </c>
      <c r="H52" s="271">
        <f t="shared" si="0"/>
        <v>25</v>
      </c>
      <c r="I52" s="272">
        <v>5</v>
      </c>
      <c r="J52" s="272">
        <v>5</v>
      </c>
      <c r="K52" s="272">
        <v>5</v>
      </c>
      <c r="L52" s="272">
        <v>5</v>
      </c>
      <c r="M52" s="271">
        <f t="shared" si="1"/>
        <v>5</v>
      </c>
      <c r="N52" s="272">
        <v>4</v>
      </c>
      <c r="O52" s="272">
        <v>5</v>
      </c>
      <c r="P52" s="272">
        <v>5</v>
      </c>
      <c r="Q52" s="271">
        <f t="shared" si="2"/>
        <v>4.666666666666667</v>
      </c>
      <c r="R52" s="272">
        <v>5</v>
      </c>
      <c r="S52" s="272">
        <v>5</v>
      </c>
      <c r="T52" s="272">
        <v>5</v>
      </c>
      <c r="U52" s="272">
        <v>5</v>
      </c>
      <c r="V52" s="271">
        <f t="shared" si="3"/>
        <v>5</v>
      </c>
      <c r="W52" s="271">
        <f t="shared" si="4"/>
        <v>4.8888888888888893</v>
      </c>
      <c r="X52" s="271">
        <f t="shared" si="5"/>
        <v>14.666666666666668</v>
      </c>
      <c r="Y52" s="272">
        <v>7</v>
      </c>
      <c r="Z52" s="272">
        <v>7</v>
      </c>
      <c r="AA52" s="272">
        <v>8</v>
      </c>
      <c r="AB52" s="271">
        <f t="shared" si="6"/>
        <v>26.4</v>
      </c>
      <c r="AC52" s="272">
        <v>15</v>
      </c>
      <c r="AD52" s="272">
        <v>5</v>
      </c>
      <c r="AE52" s="271">
        <f t="shared" si="7"/>
        <v>8</v>
      </c>
      <c r="AF52" s="272">
        <v>20</v>
      </c>
      <c r="AG52" s="272">
        <v>5</v>
      </c>
      <c r="AH52" s="271">
        <f t="shared" si="8"/>
        <v>15</v>
      </c>
      <c r="AI52" s="272">
        <v>6</v>
      </c>
      <c r="AJ52" s="272">
        <v>11</v>
      </c>
      <c r="AK52" s="271">
        <f t="shared" si="9"/>
        <v>3.4000000000000004</v>
      </c>
      <c r="AL52" s="271">
        <f t="shared" si="10"/>
        <v>52.8</v>
      </c>
      <c r="AM52" s="273">
        <f t="shared" si="11"/>
        <v>92.466666666666669</v>
      </c>
    </row>
    <row r="53" spans="1:39" x14ac:dyDescent="0.25">
      <c r="A53" s="268">
        <v>50</v>
      </c>
      <c r="B53" s="269">
        <v>126</v>
      </c>
      <c r="C53" s="270" t="s">
        <v>2551</v>
      </c>
      <c r="D53" s="269">
        <v>5</v>
      </c>
      <c r="E53" s="269">
        <v>5</v>
      </c>
      <c r="F53" s="269">
        <v>5</v>
      </c>
      <c r="G53" s="269">
        <v>5</v>
      </c>
      <c r="H53" s="271">
        <f t="shared" si="0"/>
        <v>25</v>
      </c>
      <c r="I53" s="272">
        <v>5</v>
      </c>
      <c r="J53" s="272">
        <v>5</v>
      </c>
      <c r="K53" s="272">
        <v>5</v>
      </c>
      <c r="L53" s="272">
        <v>5</v>
      </c>
      <c r="M53" s="272">
        <f t="shared" si="1"/>
        <v>5</v>
      </c>
      <c r="N53" s="272">
        <v>5</v>
      </c>
      <c r="O53" s="272">
        <v>5</v>
      </c>
      <c r="P53" s="272">
        <v>5</v>
      </c>
      <c r="Q53" s="272">
        <f t="shared" si="2"/>
        <v>5</v>
      </c>
      <c r="R53" s="272">
        <v>5</v>
      </c>
      <c r="S53" s="272">
        <v>5</v>
      </c>
      <c r="T53" s="272">
        <v>5</v>
      </c>
      <c r="U53" s="272">
        <v>5</v>
      </c>
      <c r="V53" s="272">
        <f t="shared" si="3"/>
        <v>5</v>
      </c>
      <c r="W53" s="271">
        <f t="shared" si="4"/>
        <v>5</v>
      </c>
      <c r="X53" s="271">
        <f t="shared" si="5"/>
        <v>15</v>
      </c>
      <c r="Y53" s="272">
        <v>8</v>
      </c>
      <c r="Z53" s="272">
        <v>7</v>
      </c>
      <c r="AA53" s="272">
        <v>6</v>
      </c>
      <c r="AB53" s="271">
        <f t="shared" si="6"/>
        <v>25.2</v>
      </c>
      <c r="AC53" s="272">
        <v>17</v>
      </c>
      <c r="AD53" s="272">
        <v>5</v>
      </c>
      <c r="AE53" s="271">
        <f t="shared" si="7"/>
        <v>8.8000000000000007</v>
      </c>
      <c r="AF53" s="272">
        <v>19</v>
      </c>
      <c r="AG53" s="272">
        <v>5</v>
      </c>
      <c r="AH53" s="271">
        <f t="shared" si="8"/>
        <v>14.399999999999999</v>
      </c>
      <c r="AI53" s="272">
        <v>10</v>
      </c>
      <c r="AJ53" s="272">
        <v>10</v>
      </c>
      <c r="AK53" s="271">
        <f t="shared" si="9"/>
        <v>4</v>
      </c>
      <c r="AL53" s="271">
        <f t="shared" si="10"/>
        <v>52.4</v>
      </c>
      <c r="AM53" s="273">
        <f t="shared" si="11"/>
        <v>92.4</v>
      </c>
    </row>
    <row r="54" spans="1:39" x14ac:dyDescent="0.25">
      <c r="A54" s="268">
        <v>51</v>
      </c>
      <c r="B54" s="269">
        <v>11</v>
      </c>
      <c r="C54" s="269" t="s">
        <v>2552</v>
      </c>
      <c r="D54" s="269">
        <v>5</v>
      </c>
      <c r="E54" s="269">
        <v>5</v>
      </c>
      <c r="F54" s="269">
        <v>5</v>
      </c>
      <c r="G54" s="269">
        <v>5</v>
      </c>
      <c r="H54" s="271">
        <f t="shared" si="0"/>
        <v>25</v>
      </c>
      <c r="I54" s="272">
        <v>5</v>
      </c>
      <c r="J54" s="272">
        <v>5</v>
      </c>
      <c r="K54" s="272">
        <v>5</v>
      </c>
      <c r="L54" s="272">
        <v>5</v>
      </c>
      <c r="M54" s="271">
        <f t="shared" si="1"/>
        <v>5</v>
      </c>
      <c r="N54" s="272">
        <v>5</v>
      </c>
      <c r="O54" s="272">
        <v>5</v>
      </c>
      <c r="P54" s="272">
        <v>5</v>
      </c>
      <c r="Q54" s="271">
        <f t="shared" si="2"/>
        <v>5</v>
      </c>
      <c r="R54" s="272">
        <v>5</v>
      </c>
      <c r="S54" s="272">
        <v>5</v>
      </c>
      <c r="T54" s="272">
        <v>5</v>
      </c>
      <c r="U54" s="272">
        <v>5</v>
      </c>
      <c r="V54" s="271">
        <f t="shared" si="3"/>
        <v>5</v>
      </c>
      <c r="W54" s="271">
        <f t="shared" si="4"/>
        <v>5</v>
      </c>
      <c r="X54" s="271">
        <f t="shared" si="5"/>
        <v>15</v>
      </c>
      <c r="Y54" s="272">
        <v>8</v>
      </c>
      <c r="Z54" s="272">
        <v>5</v>
      </c>
      <c r="AA54" s="272">
        <v>8</v>
      </c>
      <c r="AB54" s="271">
        <f t="shared" si="6"/>
        <v>25.2</v>
      </c>
      <c r="AC54" s="272">
        <v>16</v>
      </c>
      <c r="AD54" s="272">
        <v>5</v>
      </c>
      <c r="AE54" s="271">
        <f t="shared" si="7"/>
        <v>8.4</v>
      </c>
      <c r="AF54" s="272">
        <v>20</v>
      </c>
      <c r="AG54" s="272">
        <v>5</v>
      </c>
      <c r="AH54" s="271">
        <f t="shared" si="8"/>
        <v>15</v>
      </c>
      <c r="AI54" s="272">
        <v>8</v>
      </c>
      <c r="AJ54" s="272">
        <v>11</v>
      </c>
      <c r="AK54" s="271">
        <f t="shared" si="9"/>
        <v>3.8000000000000003</v>
      </c>
      <c r="AL54" s="271">
        <f t="shared" si="10"/>
        <v>52.4</v>
      </c>
      <c r="AM54" s="273">
        <f t="shared" si="11"/>
        <v>92.4</v>
      </c>
    </row>
    <row r="55" spans="1:39" x14ac:dyDescent="0.25">
      <c r="A55" s="268">
        <v>52</v>
      </c>
      <c r="B55" s="269">
        <v>231</v>
      </c>
      <c r="C55" s="269" t="s">
        <v>2553</v>
      </c>
      <c r="D55" s="269">
        <v>5</v>
      </c>
      <c r="E55" s="269">
        <v>5</v>
      </c>
      <c r="F55" s="269">
        <v>5</v>
      </c>
      <c r="G55" s="269">
        <v>5</v>
      </c>
      <c r="H55" s="271">
        <f t="shared" si="0"/>
        <v>25</v>
      </c>
      <c r="I55" s="272">
        <v>5</v>
      </c>
      <c r="J55" s="272">
        <v>5</v>
      </c>
      <c r="K55" s="272">
        <v>5</v>
      </c>
      <c r="L55" s="272">
        <v>5</v>
      </c>
      <c r="M55" s="271">
        <f t="shared" si="1"/>
        <v>5</v>
      </c>
      <c r="N55" s="272">
        <v>5</v>
      </c>
      <c r="O55" s="272">
        <v>5</v>
      </c>
      <c r="P55" s="272">
        <v>5</v>
      </c>
      <c r="Q55" s="271">
        <f t="shared" si="2"/>
        <v>5</v>
      </c>
      <c r="R55" s="272">
        <v>5</v>
      </c>
      <c r="S55" s="272">
        <v>5</v>
      </c>
      <c r="T55" s="272">
        <v>5</v>
      </c>
      <c r="U55" s="272">
        <v>5</v>
      </c>
      <c r="V55" s="271">
        <f t="shared" si="3"/>
        <v>5</v>
      </c>
      <c r="W55" s="271">
        <f t="shared" si="4"/>
        <v>5</v>
      </c>
      <c r="X55" s="271">
        <f t="shared" si="5"/>
        <v>15</v>
      </c>
      <c r="Y55" s="272">
        <v>7</v>
      </c>
      <c r="Z55" s="272">
        <v>4</v>
      </c>
      <c r="AA55" s="272">
        <v>9</v>
      </c>
      <c r="AB55" s="271">
        <f t="shared" si="6"/>
        <v>24</v>
      </c>
      <c r="AC55" s="272">
        <v>17</v>
      </c>
      <c r="AD55" s="272">
        <v>5</v>
      </c>
      <c r="AE55" s="271">
        <f t="shared" si="7"/>
        <v>8.8000000000000007</v>
      </c>
      <c r="AF55" s="272">
        <v>20</v>
      </c>
      <c r="AG55" s="272">
        <v>5</v>
      </c>
      <c r="AH55" s="271">
        <f t="shared" si="8"/>
        <v>15</v>
      </c>
      <c r="AI55" s="272">
        <v>11</v>
      </c>
      <c r="AJ55" s="272">
        <v>12</v>
      </c>
      <c r="AK55" s="271">
        <f t="shared" si="9"/>
        <v>4.6000000000000005</v>
      </c>
      <c r="AL55" s="271">
        <f t="shared" si="10"/>
        <v>52.4</v>
      </c>
      <c r="AM55" s="273">
        <f t="shared" si="11"/>
        <v>92.4</v>
      </c>
    </row>
    <row r="56" spans="1:39" x14ac:dyDescent="0.25">
      <c r="A56" s="268">
        <v>53</v>
      </c>
      <c r="B56" s="269">
        <v>64</v>
      </c>
      <c r="C56" s="269" t="s">
        <v>2554</v>
      </c>
      <c r="D56" s="269">
        <v>5</v>
      </c>
      <c r="E56" s="269">
        <v>5</v>
      </c>
      <c r="F56" s="269">
        <v>5</v>
      </c>
      <c r="G56" s="269">
        <v>5</v>
      </c>
      <c r="H56" s="271">
        <f t="shared" si="0"/>
        <v>25</v>
      </c>
      <c r="I56" s="272">
        <v>5</v>
      </c>
      <c r="J56" s="272">
        <v>5</v>
      </c>
      <c r="K56" s="272">
        <v>5</v>
      </c>
      <c r="L56" s="272">
        <v>5</v>
      </c>
      <c r="M56" s="271">
        <f t="shared" si="1"/>
        <v>5</v>
      </c>
      <c r="N56" s="272">
        <v>5</v>
      </c>
      <c r="O56" s="272">
        <v>5</v>
      </c>
      <c r="P56" s="272">
        <v>5</v>
      </c>
      <c r="Q56" s="271">
        <f t="shared" si="2"/>
        <v>5</v>
      </c>
      <c r="R56" s="272">
        <v>5</v>
      </c>
      <c r="S56" s="272">
        <v>5</v>
      </c>
      <c r="T56" s="272">
        <v>5</v>
      </c>
      <c r="U56" s="272">
        <v>5</v>
      </c>
      <c r="V56" s="271">
        <f t="shared" si="3"/>
        <v>5</v>
      </c>
      <c r="W56" s="271">
        <f t="shared" si="4"/>
        <v>5</v>
      </c>
      <c r="X56" s="271">
        <f t="shared" si="5"/>
        <v>15</v>
      </c>
      <c r="Y56" s="272">
        <v>6</v>
      </c>
      <c r="Z56" s="272">
        <v>8</v>
      </c>
      <c r="AA56" s="272">
        <v>8</v>
      </c>
      <c r="AB56" s="271">
        <f t="shared" si="6"/>
        <v>26.4</v>
      </c>
      <c r="AC56" s="272">
        <v>16</v>
      </c>
      <c r="AD56" s="272">
        <v>5</v>
      </c>
      <c r="AE56" s="271">
        <f t="shared" si="7"/>
        <v>8.4</v>
      </c>
      <c r="AF56" s="272">
        <v>19</v>
      </c>
      <c r="AG56" s="272">
        <v>4</v>
      </c>
      <c r="AH56" s="271">
        <f t="shared" si="8"/>
        <v>13.799999999999999</v>
      </c>
      <c r="AI56" s="272">
        <v>9</v>
      </c>
      <c r="AJ56" s="272">
        <v>10</v>
      </c>
      <c r="AK56" s="271">
        <f t="shared" si="9"/>
        <v>3.8000000000000003</v>
      </c>
      <c r="AL56" s="271">
        <f t="shared" si="10"/>
        <v>52.399999999999991</v>
      </c>
      <c r="AM56" s="273">
        <f t="shared" si="11"/>
        <v>92.399999999999991</v>
      </c>
    </row>
    <row r="57" spans="1:39" x14ac:dyDescent="0.25">
      <c r="A57" s="268">
        <v>54</v>
      </c>
      <c r="B57" s="269">
        <v>103</v>
      </c>
      <c r="C57" s="269" t="s">
        <v>2555</v>
      </c>
      <c r="D57" s="269">
        <v>5</v>
      </c>
      <c r="E57" s="269">
        <v>5</v>
      </c>
      <c r="F57" s="269">
        <v>5</v>
      </c>
      <c r="G57" s="269">
        <v>5</v>
      </c>
      <c r="H57" s="271">
        <f t="shared" si="0"/>
        <v>25</v>
      </c>
      <c r="I57" s="272">
        <v>5</v>
      </c>
      <c r="J57" s="272">
        <v>5</v>
      </c>
      <c r="K57" s="272">
        <v>5</v>
      </c>
      <c r="L57" s="272">
        <v>5</v>
      </c>
      <c r="M57" s="271">
        <f t="shared" si="1"/>
        <v>5</v>
      </c>
      <c r="N57" s="272">
        <v>5</v>
      </c>
      <c r="O57" s="272">
        <v>5</v>
      </c>
      <c r="P57" s="272">
        <v>5</v>
      </c>
      <c r="Q57" s="271">
        <f t="shared" si="2"/>
        <v>5</v>
      </c>
      <c r="R57" s="272">
        <v>5</v>
      </c>
      <c r="S57" s="272">
        <v>5</v>
      </c>
      <c r="T57" s="272">
        <v>5</v>
      </c>
      <c r="U57" s="272">
        <v>5</v>
      </c>
      <c r="V57" s="271">
        <f t="shared" si="3"/>
        <v>5</v>
      </c>
      <c r="W57" s="271">
        <f t="shared" si="4"/>
        <v>5</v>
      </c>
      <c r="X57" s="271">
        <f t="shared" si="5"/>
        <v>15</v>
      </c>
      <c r="Y57" s="272">
        <v>7</v>
      </c>
      <c r="Z57" s="272">
        <v>6</v>
      </c>
      <c r="AA57" s="272">
        <v>9</v>
      </c>
      <c r="AB57" s="271">
        <f t="shared" si="6"/>
        <v>26.4</v>
      </c>
      <c r="AC57" s="272">
        <v>16</v>
      </c>
      <c r="AD57" s="272">
        <v>5</v>
      </c>
      <c r="AE57" s="271">
        <f t="shared" si="7"/>
        <v>8.4</v>
      </c>
      <c r="AF57" s="272">
        <v>18</v>
      </c>
      <c r="AG57" s="272">
        <v>5</v>
      </c>
      <c r="AH57" s="271">
        <f t="shared" si="8"/>
        <v>13.799999999999999</v>
      </c>
      <c r="AI57" s="272">
        <v>9</v>
      </c>
      <c r="AJ57" s="272">
        <v>10</v>
      </c>
      <c r="AK57" s="271">
        <f t="shared" si="9"/>
        <v>3.8000000000000003</v>
      </c>
      <c r="AL57" s="271">
        <f t="shared" si="10"/>
        <v>52.399999999999991</v>
      </c>
      <c r="AM57" s="273">
        <f t="shared" si="11"/>
        <v>92.399999999999991</v>
      </c>
    </row>
    <row r="58" spans="1:39" x14ac:dyDescent="0.25">
      <c r="A58" s="268">
        <v>55</v>
      </c>
      <c r="B58" s="269">
        <v>104</v>
      </c>
      <c r="C58" s="269" t="s">
        <v>2556</v>
      </c>
      <c r="D58" s="274">
        <v>5</v>
      </c>
      <c r="E58" s="274">
        <v>5</v>
      </c>
      <c r="F58" s="274">
        <v>5</v>
      </c>
      <c r="G58" s="274">
        <v>5</v>
      </c>
      <c r="H58" s="271">
        <f t="shared" si="0"/>
        <v>25</v>
      </c>
      <c r="I58" s="272">
        <v>5</v>
      </c>
      <c r="J58" s="272">
        <v>5</v>
      </c>
      <c r="K58" s="272">
        <v>5</v>
      </c>
      <c r="L58" s="272">
        <v>5</v>
      </c>
      <c r="M58" s="271">
        <f t="shared" si="1"/>
        <v>5</v>
      </c>
      <c r="N58" s="272">
        <v>5</v>
      </c>
      <c r="O58" s="272">
        <v>5</v>
      </c>
      <c r="P58" s="272">
        <v>5</v>
      </c>
      <c r="Q58" s="271">
        <f t="shared" si="2"/>
        <v>5</v>
      </c>
      <c r="R58" s="272">
        <v>5</v>
      </c>
      <c r="S58" s="272">
        <v>5</v>
      </c>
      <c r="T58" s="272">
        <v>5</v>
      </c>
      <c r="U58" s="272">
        <v>5</v>
      </c>
      <c r="V58" s="271">
        <f t="shared" si="3"/>
        <v>5</v>
      </c>
      <c r="W58" s="271">
        <f t="shared" si="4"/>
        <v>5</v>
      </c>
      <c r="X58" s="271">
        <f t="shared" si="5"/>
        <v>15</v>
      </c>
      <c r="Y58" s="272">
        <v>7</v>
      </c>
      <c r="Z58" s="272">
        <v>7</v>
      </c>
      <c r="AA58" s="272">
        <v>9</v>
      </c>
      <c r="AB58" s="271">
        <f t="shared" si="6"/>
        <v>27.599999999999998</v>
      </c>
      <c r="AC58" s="272">
        <v>14</v>
      </c>
      <c r="AD58" s="272">
        <v>5</v>
      </c>
      <c r="AE58" s="271">
        <f t="shared" si="7"/>
        <v>7.6000000000000005</v>
      </c>
      <c r="AF58" s="272">
        <v>17</v>
      </c>
      <c r="AG58" s="272">
        <v>5</v>
      </c>
      <c r="AH58" s="271">
        <f t="shared" si="8"/>
        <v>13.2</v>
      </c>
      <c r="AI58" s="272">
        <v>10</v>
      </c>
      <c r="AJ58" s="272">
        <v>10</v>
      </c>
      <c r="AK58" s="271">
        <f t="shared" si="9"/>
        <v>4</v>
      </c>
      <c r="AL58" s="271">
        <f t="shared" si="10"/>
        <v>52.399999999999991</v>
      </c>
      <c r="AM58" s="273">
        <f t="shared" si="11"/>
        <v>92.399999999999991</v>
      </c>
    </row>
    <row r="59" spans="1:39" x14ac:dyDescent="0.25">
      <c r="A59" s="268">
        <v>56</v>
      </c>
      <c r="B59" s="269">
        <v>98</v>
      </c>
      <c r="C59" s="269" t="s">
        <v>2557</v>
      </c>
      <c r="D59" s="269">
        <v>5</v>
      </c>
      <c r="E59" s="269">
        <v>5</v>
      </c>
      <c r="F59" s="269">
        <v>5</v>
      </c>
      <c r="G59" s="269">
        <v>5</v>
      </c>
      <c r="H59" s="271">
        <f t="shared" si="0"/>
        <v>25</v>
      </c>
      <c r="I59" s="272">
        <v>5</v>
      </c>
      <c r="J59" s="272">
        <v>5</v>
      </c>
      <c r="K59" s="272">
        <v>5</v>
      </c>
      <c r="L59" s="272">
        <v>5</v>
      </c>
      <c r="M59" s="271">
        <f t="shared" si="1"/>
        <v>5</v>
      </c>
      <c r="N59" s="272">
        <v>4</v>
      </c>
      <c r="O59" s="272">
        <v>4</v>
      </c>
      <c r="P59" s="272">
        <v>5</v>
      </c>
      <c r="Q59" s="271">
        <f t="shared" si="2"/>
        <v>4.333333333333333</v>
      </c>
      <c r="R59" s="272">
        <v>5</v>
      </c>
      <c r="S59" s="272">
        <v>4</v>
      </c>
      <c r="T59" s="272">
        <v>5</v>
      </c>
      <c r="U59" s="272">
        <v>5</v>
      </c>
      <c r="V59" s="271">
        <f t="shared" si="3"/>
        <v>4.75</v>
      </c>
      <c r="W59" s="271">
        <f t="shared" si="4"/>
        <v>4.6944444444444438</v>
      </c>
      <c r="X59" s="271">
        <f t="shared" si="5"/>
        <v>14.083333333333332</v>
      </c>
      <c r="Y59" s="272">
        <v>7</v>
      </c>
      <c r="Z59" s="272">
        <v>7</v>
      </c>
      <c r="AA59" s="272">
        <v>8</v>
      </c>
      <c r="AB59" s="271">
        <f t="shared" si="6"/>
        <v>26.4</v>
      </c>
      <c r="AC59" s="272">
        <v>17</v>
      </c>
      <c r="AD59" s="272">
        <v>5</v>
      </c>
      <c r="AE59" s="271">
        <f t="shared" si="7"/>
        <v>8.8000000000000007</v>
      </c>
      <c r="AF59" s="272">
        <v>18</v>
      </c>
      <c r="AG59" s="272">
        <v>4</v>
      </c>
      <c r="AH59" s="271">
        <f t="shared" si="8"/>
        <v>13.2</v>
      </c>
      <c r="AI59" s="272">
        <v>12</v>
      </c>
      <c r="AJ59" s="272">
        <v>12</v>
      </c>
      <c r="AK59" s="271">
        <f t="shared" si="9"/>
        <v>4.8000000000000007</v>
      </c>
      <c r="AL59" s="271">
        <f t="shared" si="10"/>
        <v>53.2</v>
      </c>
      <c r="AM59" s="273">
        <f t="shared" si="11"/>
        <v>92.283333333333331</v>
      </c>
    </row>
    <row r="60" spans="1:39" x14ac:dyDescent="0.25">
      <c r="A60" s="268">
        <v>57</v>
      </c>
      <c r="B60" s="269">
        <v>129</v>
      </c>
      <c r="C60" s="270" t="s">
        <v>2558</v>
      </c>
      <c r="D60" s="269">
        <v>5</v>
      </c>
      <c r="E60" s="269">
        <v>5</v>
      </c>
      <c r="F60" s="269">
        <v>5</v>
      </c>
      <c r="G60" s="269">
        <v>5</v>
      </c>
      <c r="H60" s="271">
        <f t="shared" si="0"/>
        <v>25</v>
      </c>
      <c r="I60" s="272">
        <v>5</v>
      </c>
      <c r="J60" s="272">
        <v>5</v>
      </c>
      <c r="K60" s="272">
        <v>5</v>
      </c>
      <c r="L60" s="272">
        <v>5</v>
      </c>
      <c r="M60" s="272">
        <f t="shared" si="1"/>
        <v>5</v>
      </c>
      <c r="N60" s="272">
        <v>5</v>
      </c>
      <c r="O60" s="272">
        <v>5</v>
      </c>
      <c r="P60" s="272">
        <v>5</v>
      </c>
      <c r="Q60" s="272">
        <f t="shared" si="2"/>
        <v>5</v>
      </c>
      <c r="R60" s="272">
        <v>5</v>
      </c>
      <c r="S60" s="272">
        <v>5</v>
      </c>
      <c r="T60" s="272">
        <v>5</v>
      </c>
      <c r="U60" s="272">
        <v>5</v>
      </c>
      <c r="V60" s="272">
        <f t="shared" si="3"/>
        <v>5</v>
      </c>
      <c r="W60" s="271">
        <f t="shared" si="4"/>
        <v>5</v>
      </c>
      <c r="X60" s="271">
        <f t="shared" si="5"/>
        <v>15</v>
      </c>
      <c r="Y60" s="272">
        <v>8</v>
      </c>
      <c r="Z60" s="272">
        <v>8</v>
      </c>
      <c r="AA60" s="272">
        <v>7</v>
      </c>
      <c r="AB60" s="271">
        <f t="shared" si="6"/>
        <v>27.599999999999998</v>
      </c>
      <c r="AC60" s="272">
        <v>16</v>
      </c>
      <c r="AD60" s="272">
        <v>5</v>
      </c>
      <c r="AE60" s="271">
        <f t="shared" si="7"/>
        <v>8.4</v>
      </c>
      <c r="AF60" s="272">
        <v>18</v>
      </c>
      <c r="AG60" s="272">
        <v>4</v>
      </c>
      <c r="AH60" s="271">
        <f t="shared" si="8"/>
        <v>13.2</v>
      </c>
      <c r="AI60" s="272">
        <v>9</v>
      </c>
      <c r="AJ60" s="272">
        <v>6</v>
      </c>
      <c r="AK60" s="271">
        <f t="shared" si="9"/>
        <v>3</v>
      </c>
      <c r="AL60" s="271">
        <f t="shared" si="10"/>
        <v>52.2</v>
      </c>
      <c r="AM60" s="273">
        <f t="shared" si="11"/>
        <v>92.2</v>
      </c>
    </row>
    <row r="61" spans="1:39" x14ac:dyDescent="0.25">
      <c r="A61" s="268">
        <v>58</v>
      </c>
      <c r="B61" s="269">
        <v>10</v>
      </c>
      <c r="C61" s="270" t="s">
        <v>2559</v>
      </c>
      <c r="D61" s="269">
        <v>5</v>
      </c>
      <c r="E61" s="269">
        <v>5</v>
      </c>
      <c r="F61" s="269">
        <v>5</v>
      </c>
      <c r="G61" s="269">
        <v>5</v>
      </c>
      <c r="H61" s="271">
        <f t="shared" si="0"/>
        <v>25</v>
      </c>
      <c r="I61" s="272">
        <v>5</v>
      </c>
      <c r="J61" s="272">
        <v>5</v>
      </c>
      <c r="K61" s="272">
        <v>5</v>
      </c>
      <c r="L61" s="272">
        <v>5</v>
      </c>
      <c r="M61" s="272">
        <f t="shared" si="1"/>
        <v>5</v>
      </c>
      <c r="N61" s="272">
        <v>5</v>
      </c>
      <c r="O61" s="272">
        <v>5</v>
      </c>
      <c r="P61" s="272">
        <v>5</v>
      </c>
      <c r="Q61" s="272">
        <f t="shared" si="2"/>
        <v>5</v>
      </c>
      <c r="R61" s="272">
        <v>5</v>
      </c>
      <c r="S61" s="272">
        <v>5</v>
      </c>
      <c r="T61" s="272">
        <v>5</v>
      </c>
      <c r="U61" s="272">
        <v>5</v>
      </c>
      <c r="V61" s="272">
        <f t="shared" si="3"/>
        <v>5</v>
      </c>
      <c r="W61" s="271">
        <f t="shared" si="4"/>
        <v>5</v>
      </c>
      <c r="X61" s="271">
        <f t="shared" si="5"/>
        <v>15</v>
      </c>
      <c r="Y61" s="272">
        <v>7</v>
      </c>
      <c r="Z61" s="272">
        <v>8</v>
      </c>
      <c r="AA61" s="272">
        <v>7</v>
      </c>
      <c r="AB61" s="271">
        <f t="shared" si="6"/>
        <v>26.4</v>
      </c>
      <c r="AC61" s="272">
        <v>16</v>
      </c>
      <c r="AD61" s="272">
        <v>5</v>
      </c>
      <c r="AE61" s="271">
        <f t="shared" si="7"/>
        <v>8.4</v>
      </c>
      <c r="AF61" s="272">
        <v>20</v>
      </c>
      <c r="AG61" s="272">
        <v>3</v>
      </c>
      <c r="AH61" s="271">
        <f t="shared" si="8"/>
        <v>13.799999999999999</v>
      </c>
      <c r="AI61" s="272">
        <v>9</v>
      </c>
      <c r="AJ61" s="272">
        <v>9</v>
      </c>
      <c r="AK61" s="271">
        <f t="shared" si="9"/>
        <v>3.6</v>
      </c>
      <c r="AL61" s="271">
        <f t="shared" si="10"/>
        <v>52.199999999999996</v>
      </c>
      <c r="AM61" s="273">
        <f t="shared" si="11"/>
        <v>92.199999999999989</v>
      </c>
    </row>
    <row r="62" spans="1:39" x14ac:dyDescent="0.25">
      <c r="A62" s="268">
        <v>59</v>
      </c>
      <c r="B62" s="269">
        <v>63</v>
      </c>
      <c r="C62" s="269" t="s">
        <v>2560</v>
      </c>
      <c r="D62" s="269">
        <v>5</v>
      </c>
      <c r="E62" s="269">
        <v>5</v>
      </c>
      <c r="F62" s="269">
        <v>5</v>
      </c>
      <c r="G62" s="269">
        <v>5</v>
      </c>
      <c r="H62" s="271">
        <f t="shared" si="0"/>
        <v>25</v>
      </c>
      <c r="I62" s="272">
        <v>5</v>
      </c>
      <c r="J62" s="272">
        <v>5</v>
      </c>
      <c r="K62" s="272">
        <v>4</v>
      </c>
      <c r="L62" s="272">
        <v>5</v>
      </c>
      <c r="M62" s="271">
        <f t="shared" si="1"/>
        <v>4.75</v>
      </c>
      <c r="N62" s="272">
        <v>5</v>
      </c>
      <c r="O62" s="272">
        <v>4</v>
      </c>
      <c r="P62" s="272">
        <v>5</v>
      </c>
      <c r="Q62" s="271">
        <f t="shared" si="2"/>
        <v>4.666666666666667</v>
      </c>
      <c r="R62" s="272">
        <v>5</v>
      </c>
      <c r="S62" s="272">
        <v>5</v>
      </c>
      <c r="T62" s="272">
        <v>5</v>
      </c>
      <c r="U62" s="272">
        <v>5</v>
      </c>
      <c r="V62" s="271">
        <f t="shared" si="3"/>
        <v>5</v>
      </c>
      <c r="W62" s="271">
        <f t="shared" si="4"/>
        <v>4.8055555555555562</v>
      </c>
      <c r="X62" s="271">
        <f t="shared" si="5"/>
        <v>14.416666666666668</v>
      </c>
      <c r="Y62" s="272">
        <v>8</v>
      </c>
      <c r="Z62" s="272">
        <v>8</v>
      </c>
      <c r="AA62" s="272">
        <v>8</v>
      </c>
      <c r="AB62" s="271">
        <f t="shared" si="6"/>
        <v>28.799999999999997</v>
      </c>
      <c r="AC62" s="272">
        <v>12</v>
      </c>
      <c r="AD62" s="272">
        <v>4</v>
      </c>
      <c r="AE62" s="271">
        <f t="shared" si="7"/>
        <v>6.4</v>
      </c>
      <c r="AF62" s="272">
        <v>17</v>
      </c>
      <c r="AG62" s="272">
        <v>5</v>
      </c>
      <c r="AH62" s="271">
        <f t="shared" si="8"/>
        <v>13.2</v>
      </c>
      <c r="AI62" s="272">
        <v>10</v>
      </c>
      <c r="AJ62" s="272">
        <v>11</v>
      </c>
      <c r="AK62" s="271">
        <f t="shared" si="9"/>
        <v>4.2</v>
      </c>
      <c r="AL62" s="271">
        <f t="shared" si="10"/>
        <v>52.599999999999994</v>
      </c>
      <c r="AM62" s="273">
        <f t="shared" si="11"/>
        <v>92.016666666666666</v>
      </c>
    </row>
    <row r="63" spans="1:39" x14ac:dyDescent="0.25">
      <c r="A63" s="268">
        <v>60</v>
      </c>
      <c r="B63" s="269">
        <v>118</v>
      </c>
      <c r="C63" s="269" t="s">
        <v>2561</v>
      </c>
      <c r="D63" s="269">
        <v>5</v>
      </c>
      <c r="E63" s="269">
        <v>5</v>
      </c>
      <c r="F63" s="269">
        <v>5</v>
      </c>
      <c r="G63" s="269">
        <v>5</v>
      </c>
      <c r="H63" s="271">
        <f t="shared" si="0"/>
        <v>25</v>
      </c>
      <c r="I63" s="272">
        <v>5</v>
      </c>
      <c r="J63" s="272">
        <v>5</v>
      </c>
      <c r="K63" s="272">
        <v>5</v>
      </c>
      <c r="L63" s="272">
        <v>5</v>
      </c>
      <c r="M63" s="271">
        <f t="shared" si="1"/>
        <v>5</v>
      </c>
      <c r="N63" s="272">
        <v>5</v>
      </c>
      <c r="O63" s="272">
        <v>5</v>
      </c>
      <c r="P63" s="272">
        <v>5</v>
      </c>
      <c r="Q63" s="271">
        <f t="shared" si="2"/>
        <v>5</v>
      </c>
      <c r="R63" s="272">
        <v>5</v>
      </c>
      <c r="S63" s="272">
        <v>5</v>
      </c>
      <c r="T63" s="272">
        <v>5</v>
      </c>
      <c r="U63" s="272">
        <v>5</v>
      </c>
      <c r="V63" s="271">
        <f t="shared" si="3"/>
        <v>5</v>
      </c>
      <c r="W63" s="271">
        <f t="shared" si="4"/>
        <v>5</v>
      </c>
      <c r="X63" s="271">
        <f t="shared" si="5"/>
        <v>15</v>
      </c>
      <c r="Y63" s="272">
        <v>7</v>
      </c>
      <c r="Z63" s="272">
        <v>7</v>
      </c>
      <c r="AA63" s="272">
        <v>6</v>
      </c>
      <c r="AB63" s="271">
        <f t="shared" si="6"/>
        <v>24</v>
      </c>
      <c r="AC63" s="272">
        <v>18</v>
      </c>
      <c r="AD63" s="272">
        <v>5</v>
      </c>
      <c r="AE63" s="271">
        <f t="shared" si="7"/>
        <v>9.2000000000000011</v>
      </c>
      <c r="AF63" s="272">
        <v>20</v>
      </c>
      <c r="AG63" s="272">
        <v>5</v>
      </c>
      <c r="AH63" s="271">
        <f t="shared" si="8"/>
        <v>15</v>
      </c>
      <c r="AI63" s="272">
        <v>11</v>
      </c>
      <c r="AJ63" s="272">
        <v>8</v>
      </c>
      <c r="AK63" s="271">
        <f t="shared" si="9"/>
        <v>3.8000000000000003</v>
      </c>
      <c r="AL63" s="271">
        <f t="shared" si="10"/>
        <v>52</v>
      </c>
      <c r="AM63" s="273">
        <f t="shared" si="11"/>
        <v>92</v>
      </c>
    </row>
    <row r="64" spans="1:39" x14ac:dyDescent="0.25">
      <c r="A64" s="268">
        <v>61</v>
      </c>
      <c r="B64" s="269">
        <v>96</v>
      </c>
      <c r="C64" s="269" t="s">
        <v>2562</v>
      </c>
      <c r="D64" s="269">
        <v>5</v>
      </c>
      <c r="E64" s="269">
        <v>5</v>
      </c>
      <c r="F64" s="269">
        <v>4</v>
      </c>
      <c r="G64" s="269">
        <v>5</v>
      </c>
      <c r="H64" s="271">
        <f t="shared" si="0"/>
        <v>23.75</v>
      </c>
      <c r="I64" s="272">
        <v>5</v>
      </c>
      <c r="J64" s="272">
        <v>5</v>
      </c>
      <c r="K64" s="272">
        <v>5</v>
      </c>
      <c r="L64" s="272">
        <v>5</v>
      </c>
      <c r="M64" s="271">
        <f t="shared" si="1"/>
        <v>5</v>
      </c>
      <c r="N64" s="272">
        <v>5</v>
      </c>
      <c r="O64" s="272">
        <v>3</v>
      </c>
      <c r="P64" s="272">
        <v>4</v>
      </c>
      <c r="Q64" s="271">
        <f t="shared" si="2"/>
        <v>4</v>
      </c>
      <c r="R64" s="272">
        <v>4</v>
      </c>
      <c r="S64" s="272">
        <v>5</v>
      </c>
      <c r="T64" s="272">
        <v>5</v>
      </c>
      <c r="U64" s="272">
        <v>5</v>
      </c>
      <c r="V64" s="271">
        <f t="shared" si="3"/>
        <v>4.75</v>
      </c>
      <c r="W64" s="271">
        <f t="shared" si="4"/>
        <v>4.583333333333333</v>
      </c>
      <c r="X64" s="271">
        <f t="shared" si="5"/>
        <v>13.75</v>
      </c>
      <c r="Y64" s="272">
        <v>8</v>
      </c>
      <c r="Z64" s="272">
        <v>6</v>
      </c>
      <c r="AA64" s="272">
        <v>9</v>
      </c>
      <c r="AB64" s="271">
        <f t="shared" si="6"/>
        <v>27.599999999999998</v>
      </c>
      <c r="AC64" s="272">
        <v>18</v>
      </c>
      <c r="AD64" s="272">
        <v>5</v>
      </c>
      <c r="AE64" s="271">
        <f t="shared" si="7"/>
        <v>9.2000000000000011</v>
      </c>
      <c r="AF64" s="272">
        <v>17</v>
      </c>
      <c r="AG64" s="272">
        <v>5</v>
      </c>
      <c r="AH64" s="271">
        <f t="shared" si="8"/>
        <v>13.2</v>
      </c>
      <c r="AI64" s="272">
        <v>12</v>
      </c>
      <c r="AJ64" s="272">
        <v>10</v>
      </c>
      <c r="AK64" s="271">
        <f t="shared" si="9"/>
        <v>4.4000000000000004</v>
      </c>
      <c r="AL64" s="271">
        <f t="shared" si="10"/>
        <v>54.4</v>
      </c>
      <c r="AM64" s="273">
        <f t="shared" si="11"/>
        <v>91.9</v>
      </c>
    </row>
    <row r="65" spans="1:39" x14ac:dyDescent="0.25">
      <c r="A65" s="268">
        <v>62</v>
      </c>
      <c r="B65" s="269">
        <v>111</v>
      </c>
      <c r="C65" s="270" t="s">
        <v>2563</v>
      </c>
      <c r="D65" s="269">
        <v>5</v>
      </c>
      <c r="E65" s="269">
        <v>5</v>
      </c>
      <c r="F65" s="269">
        <v>4</v>
      </c>
      <c r="G65" s="269">
        <v>5</v>
      </c>
      <c r="H65" s="271">
        <f t="shared" si="0"/>
        <v>23.75</v>
      </c>
      <c r="I65" s="272">
        <v>5</v>
      </c>
      <c r="J65" s="272">
        <v>5</v>
      </c>
      <c r="K65" s="272">
        <v>5</v>
      </c>
      <c r="L65" s="272">
        <v>4</v>
      </c>
      <c r="M65" s="272">
        <f t="shared" si="1"/>
        <v>4.75</v>
      </c>
      <c r="N65" s="272">
        <v>5</v>
      </c>
      <c r="O65" s="272">
        <v>4</v>
      </c>
      <c r="P65" s="272">
        <v>5</v>
      </c>
      <c r="Q65" s="272">
        <f t="shared" si="2"/>
        <v>4.666666666666667</v>
      </c>
      <c r="R65" s="272">
        <v>5</v>
      </c>
      <c r="S65" s="272">
        <v>5</v>
      </c>
      <c r="T65" s="272">
        <v>3</v>
      </c>
      <c r="U65" s="272">
        <v>5</v>
      </c>
      <c r="V65" s="272">
        <f t="shared" si="3"/>
        <v>4.5</v>
      </c>
      <c r="W65" s="271">
        <f t="shared" si="4"/>
        <v>4.6388888888888893</v>
      </c>
      <c r="X65" s="271">
        <f t="shared" si="5"/>
        <v>13.916666666666668</v>
      </c>
      <c r="Y65" s="272">
        <v>7</v>
      </c>
      <c r="Z65" s="272">
        <v>8</v>
      </c>
      <c r="AA65" s="272">
        <v>7</v>
      </c>
      <c r="AB65" s="271">
        <f t="shared" si="6"/>
        <v>26.4</v>
      </c>
      <c r="AC65" s="272">
        <v>17</v>
      </c>
      <c r="AD65" s="272">
        <v>5</v>
      </c>
      <c r="AE65" s="271">
        <f t="shared" si="7"/>
        <v>8.8000000000000007</v>
      </c>
      <c r="AF65" s="272">
        <v>19</v>
      </c>
      <c r="AG65" s="272">
        <v>5</v>
      </c>
      <c r="AH65" s="271">
        <f t="shared" si="8"/>
        <v>14.399999999999999</v>
      </c>
      <c r="AI65" s="272">
        <v>12</v>
      </c>
      <c r="AJ65" s="272">
        <v>11</v>
      </c>
      <c r="AK65" s="271">
        <f t="shared" si="9"/>
        <v>4.6000000000000005</v>
      </c>
      <c r="AL65" s="271">
        <f t="shared" si="10"/>
        <v>54.2</v>
      </c>
      <c r="AM65" s="273">
        <f t="shared" si="11"/>
        <v>91.866666666666674</v>
      </c>
    </row>
    <row r="66" spans="1:39" x14ac:dyDescent="0.25">
      <c r="A66" s="268">
        <v>63</v>
      </c>
      <c r="B66" s="269">
        <v>98</v>
      </c>
      <c r="C66" s="270" t="s">
        <v>2564</v>
      </c>
      <c r="D66" s="269">
        <v>5</v>
      </c>
      <c r="E66" s="269">
        <v>5</v>
      </c>
      <c r="F66" s="269">
        <v>5</v>
      </c>
      <c r="G66" s="269">
        <v>5</v>
      </c>
      <c r="H66" s="271">
        <f t="shared" si="0"/>
        <v>25</v>
      </c>
      <c r="I66" s="272">
        <v>5</v>
      </c>
      <c r="J66" s="272">
        <v>5</v>
      </c>
      <c r="K66" s="272">
        <v>5</v>
      </c>
      <c r="L66" s="272">
        <v>5</v>
      </c>
      <c r="M66" s="272">
        <f t="shared" si="1"/>
        <v>5</v>
      </c>
      <c r="N66" s="272">
        <v>5</v>
      </c>
      <c r="O66" s="272">
        <v>5</v>
      </c>
      <c r="P66" s="272">
        <v>5</v>
      </c>
      <c r="Q66" s="272">
        <f t="shared" si="2"/>
        <v>5</v>
      </c>
      <c r="R66" s="272">
        <v>5</v>
      </c>
      <c r="S66" s="272">
        <v>5</v>
      </c>
      <c r="T66" s="272">
        <v>5</v>
      </c>
      <c r="U66" s="272">
        <v>5</v>
      </c>
      <c r="V66" s="272">
        <f t="shared" si="3"/>
        <v>5</v>
      </c>
      <c r="W66" s="271">
        <f t="shared" si="4"/>
        <v>5</v>
      </c>
      <c r="X66" s="271">
        <f t="shared" si="5"/>
        <v>15</v>
      </c>
      <c r="Y66" s="272">
        <v>7</v>
      </c>
      <c r="Z66" s="272">
        <v>8</v>
      </c>
      <c r="AA66" s="272">
        <v>8</v>
      </c>
      <c r="AB66" s="271">
        <f t="shared" si="6"/>
        <v>27.599999999999998</v>
      </c>
      <c r="AC66" s="272">
        <v>17</v>
      </c>
      <c r="AD66" s="272">
        <v>4</v>
      </c>
      <c r="AE66" s="271">
        <f t="shared" si="7"/>
        <v>8.4</v>
      </c>
      <c r="AF66" s="272">
        <v>18</v>
      </c>
      <c r="AG66" s="272">
        <v>4</v>
      </c>
      <c r="AH66" s="271">
        <f t="shared" si="8"/>
        <v>13.2</v>
      </c>
      <c r="AI66" s="272">
        <v>9</v>
      </c>
      <c r="AJ66" s="272">
        <v>4</v>
      </c>
      <c r="AK66" s="271">
        <f t="shared" si="9"/>
        <v>2.6</v>
      </c>
      <c r="AL66" s="271">
        <f t="shared" si="10"/>
        <v>51.800000000000004</v>
      </c>
      <c r="AM66" s="273">
        <f t="shared" si="11"/>
        <v>91.800000000000011</v>
      </c>
    </row>
    <row r="67" spans="1:39" x14ac:dyDescent="0.25">
      <c r="A67" s="268">
        <v>64</v>
      </c>
      <c r="B67" s="269">
        <v>12</v>
      </c>
      <c r="C67" s="270" t="s">
        <v>2565</v>
      </c>
      <c r="D67" s="269">
        <v>5</v>
      </c>
      <c r="E67" s="269">
        <v>5</v>
      </c>
      <c r="F67" s="269">
        <v>5</v>
      </c>
      <c r="G67" s="269">
        <v>5</v>
      </c>
      <c r="H67" s="271">
        <f t="shared" si="0"/>
        <v>25</v>
      </c>
      <c r="I67" s="272">
        <v>5</v>
      </c>
      <c r="J67" s="272">
        <v>5</v>
      </c>
      <c r="K67" s="272">
        <v>5</v>
      </c>
      <c r="L67" s="272">
        <v>5</v>
      </c>
      <c r="M67" s="272">
        <f t="shared" si="1"/>
        <v>5</v>
      </c>
      <c r="N67" s="272">
        <v>5</v>
      </c>
      <c r="O67" s="272">
        <v>5</v>
      </c>
      <c r="P67" s="272">
        <v>5</v>
      </c>
      <c r="Q67" s="272">
        <f t="shared" si="2"/>
        <v>5</v>
      </c>
      <c r="R67" s="272">
        <v>5</v>
      </c>
      <c r="S67" s="272">
        <v>5</v>
      </c>
      <c r="T67" s="272">
        <v>5</v>
      </c>
      <c r="U67" s="272">
        <v>5</v>
      </c>
      <c r="V67" s="272">
        <f t="shared" si="3"/>
        <v>5</v>
      </c>
      <c r="W67" s="271">
        <f t="shared" si="4"/>
        <v>5</v>
      </c>
      <c r="X67" s="271">
        <f t="shared" si="5"/>
        <v>15</v>
      </c>
      <c r="Y67" s="272">
        <v>8</v>
      </c>
      <c r="Z67" s="272">
        <v>6</v>
      </c>
      <c r="AA67" s="272">
        <v>8</v>
      </c>
      <c r="AB67" s="271">
        <f t="shared" si="6"/>
        <v>26.4</v>
      </c>
      <c r="AC67" s="272">
        <v>17</v>
      </c>
      <c r="AD67" s="272">
        <v>3</v>
      </c>
      <c r="AE67" s="271">
        <f t="shared" si="7"/>
        <v>8</v>
      </c>
      <c r="AF67" s="272">
        <v>17</v>
      </c>
      <c r="AG67" s="272">
        <v>5</v>
      </c>
      <c r="AH67" s="271">
        <f t="shared" si="8"/>
        <v>13.2</v>
      </c>
      <c r="AI67" s="272">
        <v>10</v>
      </c>
      <c r="AJ67" s="272">
        <v>11</v>
      </c>
      <c r="AK67" s="271">
        <f t="shared" si="9"/>
        <v>4.2</v>
      </c>
      <c r="AL67" s="271">
        <f t="shared" si="10"/>
        <v>51.8</v>
      </c>
      <c r="AM67" s="273">
        <f t="shared" si="11"/>
        <v>91.8</v>
      </c>
    </row>
    <row r="68" spans="1:39" x14ac:dyDescent="0.25">
      <c r="A68" s="268">
        <v>65</v>
      </c>
      <c r="B68" s="269">
        <v>30</v>
      </c>
      <c r="C68" s="270" t="s">
        <v>2566</v>
      </c>
      <c r="D68" s="269">
        <v>5</v>
      </c>
      <c r="E68" s="269">
        <v>5</v>
      </c>
      <c r="F68" s="269">
        <v>5</v>
      </c>
      <c r="G68" s="269">
        <v>5</v>
      </c>
      <c r="H68" s="271">
        <f t="shared" ref="H68:H131" si="12">AVERAGE(D68:G68)*5</f>
        <v>25</v>
      </c>
      <c r="I68" s="272">
        <v>5</v>
      </c>
      <c r="J68" s="272">
        <v>5</v>
      </c>
      <c r="K68" s="272">
        <v>5</v>
      </c>
      <c r="L68" s="272">
        <v>5</v>
      </c>
      <c r="M68" s="272">
        <f t="shared" ref="M68:M131" si="13">AVERAGE(I68:L68)</f>
        <v>5</v>
      </c>
      <c r="N68" s="272">
        <v>5</v>
      </c>
      <c r="O68" s="272">
        <v>5</v>
      </c>
      <c r="P68" s="272">
        <v>5</v>
      </c>
      <c r="Q68" s="272">
        <f t="shared" ref="Q68:Q131" si="14">AVERAGE(N68:P68)</f>
        <v>5</v>
      </c>
      <c r="R68" s="272">
        <v>5</v>
      </c>
      <c r="S68" s="272">
        <v>5</v>
      </c>
      <c r="T68" s="272">
        <v>5</v>
      </c>
      <c r="U68" s="272">
        <v>5</v>
      </c>
      <c r="V68" s="272">
        <f t="shared" ref="V68:V131" si="15">AVERAGE(R68:U68)</f>
        <v>5</v>
      </c>
      <c r="W68" s="271">
        <f t="shared" ref="W68:W131" si="16">AVERAGE(M68,Q68,V68)</f>
        <v>5</v>
      </c>
      <c r="X68" s="271">
        <f t="shared" ref="X68:X131" si="17">M68+Q68+V68</f>
        <v>15</v>
      </c>
      <c r="Y68" s="272">
        <v>7</v>
      </c>
      <c r="Z68" s="272">
        <v>6</v>
      </c>
      <c r="AA68" s="272">
        <v>9</v>
      </c>
      <c r="AB68" s="271">
        <f t="shared" ref="AB68:AB131" si="18">SUM(Y68,Z68,AA68)*1.2</f>
        <v>26.4</v>
      </c>
      <c r="AC68" s="272">
        <v>15</v>
      </c>
      <c r="AD68" s="272">
        <v>5</v>
      </c>
      <c r="AE68" s="271">
        <f t="shared" ref="AE68:AE131" si="19">SUM(AC68,AD68)*0.4</f>
        <v>8</v>
      </c>
      <c r="AF68" s="272">
        <v>19</v>
      </c>
      <c r="AG68" s="272">
        <v>4</v>
      </c>
      <c r="AH68" s="271">
        <f t="shared" ref="AH68:AH131" si="20">SUM(AF68,AG68)*0.6</f>
        <v>13.799999999999999</v>
      </c>
      <c r="AI68" s="272">
        <v>8</v>
      </c>
      <c r="AJ68" s="272">
        <v>10</v>
      </c>
      <c r="AK68" s="271">
        <f t="shared" ref="AK68:AK131" si="21">SUM(AI68,AJ68)*0.2</f>
        <v>3.6</v>
      </c>
      <c r="AL68" s="271">
        <f t="shared" ref="AL68:AL131" si="22">SUM(AB68+AE68+AH68+AK68)</f>
        <v>51.8</v>
      </c>
      <c r="AM68" s="273">
        <f t="shared" ref="AM68:AM131" si="23">SUM(H68,X68,AL68)</f>
        <v>91.8</v>
      </c>
    </row>
    <row r="69" spans="1:39" x14ac:dyDescent="0.25">
      <c r="A69" s="268">
        <v>66</v>
      </c>
      <c r="B69" s="269">
        <v>15</v>
      </c>
      <c r="C69" s="269" t="s">
        <v>2567</v>
      </c>
      <c r="D69" s="274">
        <v>5</v>
      </c>
      <c r="E69" s="274">
        <v>5</v>
      </c>
      <c r="F69" s="274">
        <v>5</v>
      </c>
      <c r="G69" s="274">
        <v>5</v>
      </c>
      <c r="H69" s="271">
        <f t="shared" si="12"/>
        <v>25</v>
      </c>
      <c r="I69" s="272">
        <v>5</v>
      </c>
      <c r="J69" s="272">
        <v>5</v>
      </c>
      <c r="K69" s="272">
        <v>5</v>
      </c>
      <c r="L69" s="272">
        <v>5</v>
      </c>
      <c r="M69" s="271">
        <f t="shared" si="13"/>
        <v>5</v>
      </c>
      <c r="N69" s="272">
        <v>5</v>
      </c>
      <c r="O69" s="272">
        <v>4</v>
      </c>
      <c r="P69" s="272">
        <v>5</v>
      </c>
      <c r="Q69" s="271">
        <f t="shared" si="14"/>
        <v>4.666666666666667</v>
      </c>
      <c r="R69" s="272">
        <v>5</v>
      </c>
      <c r="S69" s="272">
        <v>5</v>
      </c>
      <c r="T69" s="272">
        <v>5</v>
      </c>
      <c r="U69" s="272">
        <v>5</v>
      </c>
      <c r="V69" s="271">
        <f t="shared" si="15"/>
        <v>5</v>
      </c>
      <c r="W69" s="271">
        <f t="shared" si="16"/>
        <v>4.8888888888888893</v>
      </c>
      <c r="X69" s="271">
        <f t="shared" si="17"/>
        <v>14.666666666666668</v>
      </c>
      <c r="Y69" s="272">
        <v>8</v>
      </c>
      <c r="Z69" s="272">
        <v>5</v>
      </c>
      <c r="AA69" s="272">
        <v>7</v>
      </c>
      <c r="AB69" s="271">
        <f t="shared" si="18"/>
        <v>24</v>
      </c>
      <c r="AC69" s="272">
        <v>20</v>
      </c>
      <c r="AD69" s="272">
        <v>4</v>
      </c>
      <c r="AE69" s="271">
        <f t="shared" si="19"/>
        <v>9.6000000000000014</v>
      </c>
      <c r="AF69" s="272">
        <v>18</v>
      </c>
      <c r="AG69" s="272">
        <v>5</v>
      </c>
      <c r="AH69" s="271">
        <f t="shared" si="20"/>
        <v>13.799999999999999</v>
      </c>
      <c r="AI69" s="272">
        <v>12</v>
      </c>
      <c r="AJ69" s="272">
        <v>11</v>
      </c>
      <c r="AK69" s="271">
        <f t="shared" si="21"/>
        <v>4.6000000000000005</v>
      </c>
      <c r="AL69" s="271">
        <f t="shared" si="22"/>
        <v>52</v>
      </c>
      <c r="AM69" s="273">
        <f t="shared" si="23"/>
        <v>91.666666666666671</v>
      </c>
    </row>
    <row r="70" spans="1:39" x14ac:dyDescent="0.25">
      <c r="A70" s="268">
        <v>67</v>
      </c>
      <c r="B70" s="269">
        <v>60</v>
      </c>
      <c r="C70" s="270" t="s">
        <v>2568</v>
      </c>
      <c r="D70" s="269">
        <v>5</v>
      </c>
      <c r="E70" s="269">
        <v>5</v>
      </c>
      <c r="F70" s="269">
        <v>5</v>
      </c>
      <c r="G70" s="269">
        <v>5</v>
      </c>
      <c r="H70" s="271">
        <f t="shared" si="12"/>
        <v>25</v>
      </c>
      <c r="I70" s="272">
        <v>5</v>
      </c>
      <c r="J70" s="272">
        <v>5</v>
      </c>
      <c r="K70" s="272">
        <v>5</v>
      </c>
      <c r="L70" s="272">
        <v>5</v>
      </c>
      <c r="M70" s="272">
        <f t="shared" si="13"/>
        <v>5</v>
      </c>
      <c r="N70" s="272">
        <v>5</v>
      </c>
      <c r="O70" s="272">
        <v>5</v>
      </c>
      <c r="P70" s="272">
        <v>5</v>
      </c>
      <c r="Q70" s="272">
        <f t="shared" si="14"/>
        <v>5</v>
      </c>
      <c r="R70" s="272">
        <v>5</v>
      </c>
      <c r="S70" s="272">
        <v>5</v>
      </c>
      <c r="T70" s="272">
        <v>5</v>
      </c>
      <c r="U70" s="272">
        <v>5</v>
      </c>
      <c r="V70" s="272">
        <f t="shared" si="15"/>
        <v>5</v>
      </c>
      <c r="W70" s="271">
        <f t="shared" si="16"/>
        <v>5</v>
      </c>
      <c r="X70" s="271">
        <f t="shared" si="17"/>
        <v>15</v>
      </c>
      <c r="Y70" s="272">
        <v>8</v>
      </c>
      <c r="Z70" s="272">
        <v>7</v>
      </c>
      <c r="AA70" s="272">
        <v>8</v>
      </c>
      <c r="AB70" s="271">
        <f t="shared" si="18"/>
        <v>27.599999999999998</v>
      </c>
      <c r="AC70" s="272">
        <v>13</v>
      </c>
      <c r="AD70" s="272">
        <v>5</v>
      </c>
      <c r="AE70" s="271">
        <f t="shared" si="19"/>
        <v>7.2</v>
      </c>
      <c r="AF70" s="272">
        <v>17</v>
      </c>
      <c r="AG70" s="272">
        <v>5</v>
      </c>
      <c r="AH70" s="271">
        <f t="shared" si="20"/>
        <v>13.2</v>
      </c>
      <c r="AI70" s="272">
        <v>7</v>
      </c>
      <c r="AJ70" s="272">
        <v>11</v>
      </c>
      <c r="AK70" s="271">
        <f t="shared" si="21"/>
        <v>3.6</v>
      </c>
      <c r="AL70" s="271">
        <f t="shared" si="22"/>
        <v>51.6</v>
      </c>
      <c r="AM70" s="273">
        <f t="shared" si="23"/>
        <v>91.6</v>
      </c>
    </row>
    <row r="71" spans="1:39" x14ac:dyDescent="0.25">
      <c r="A71" s="268">
        <v>68</v>
      </c>
      <c r="B71" s="269">
        <v>229</v>
      </c>
      <c r="C71" s="269" t="s">
        <v>2569</v>
      </c>
      <c r="D71" s="269">
        <v>5</v>
      </c>
      <c r="E71" s="269">
        <v>5</v>
      </c>
      <c r="F71" s="269">
        <v>5</v>
      </c>
      <c r="G71" s="269">
        <v>5</v>
      </c>
      <c r="H71" s="271">
        <f t="shared" si="12"/>
        <v>25</v>
      </c>
      <c r="I71" s="272">
        <v>5</v>
      </c>
      <c r="J71" s="272">
        <v>5</v>
      </c>
      <c r="K71" s="272">
        <v>5</v>
      </c>
      <c r="L71" s="272">
        <v>5</v>
      </c>
      <c r="M71" s="271">
        <f t="shared" si="13"/>
        <v>5</v>
      </c>
      <c r="N71" s="272">
        <v>5</v>
      </c>
      <c r="O71" s="272">
        <v>5</v>
      </c>
      <c r="P71" s="272">
        <v>5</v>
      </c>
      <c r="Q71" s="271">
        <f t="shared" si="14"/>
        <v>5</v>
      </c>
      <c r="R71" s="272">
        <v>5</v>
      </c>
      <c r="S71" s="272">
        <v>5</v>
      </c>
      <c r="T71" s="272">
        <v>5</v>
      </c>
      <c r="U71" s="272">
        <v>5</v>
      </c>
      <c r="V71" s="271">
        <f t="shared" si="15"/>
        <v>5</v>
      </c>
      <c r="W71" s="271">
        <f t="shared" si="16"/>
        <v>5</v>
      </c>
      <c r="X71" s="271">
        <f t="shared" si="17"/>
        <v>15</v>
      </c>
      <c r="Y71" s="272">
        <v>7</v>
      </c>
      <c r="Z71" s="272">
        <v>8</v>
      </c>
      <c r="AA71" s="272">
        <v>7</v>
      </c>
      <c r="AB71" s="271">
        <f t="shared" si="18"/>
        <v>26.4</v>
      </c>
      <c r="AC71" s="272">
        <v>17</v>
      </c>
      <c r="AD71" s="272">
        <v>5</v>
      </c>
      <c r="AE71" s="271">
        <f t="shared" si="19"/>
        <v>8.8000000000000007</v>
      </c>
      <c r="AF71" s="272">
        <v>16</v>
      </c>
      <c r="AG71" s="272">
        <v>4</v>
      </c>
      <c r="AH71" s="271">
        <f t="shared" si="20"/>
        <v>12</v>
      </c>
      <c r="AI71" s="272">
        <v>11</v>
      </c>
      <c r="AJ71" s="272">
        <v>11</v>
      </c>
      <c r="AK71" s="271">
        <f t="shared" si="21"/>
        <v>4.4000000000000004</v>
      </c>
      <c r="AL71" s="271">
        <f t="shared" si="22"/>
        <v>51.6</v>
      </c>
      <c r="AM71" s="273">
        <f t="shared" si="23"/>
        <v>91.6</v>
      </c>
    </row>
    <row r="72" spans="1:39" x14ac:dyDescent="0.25">
      <c r="A72" s="268">
        <v>69</v>
      </c>
      <c r="B72" s="269">
        <v>4</v>
      </c>
      <c r="C72" s="270" t="s">
        <v>2570</v>
      </c>
      <c r="D72" s="269">
        <v>5</v>
      </c>
      <c r="E72" s="269">
        <v>5</v>
      </c>
      <c r="F72" s="269">
        <v>5</v>
      </c>
      <c r="G72" s="269">
        <v>5</v>
      </c>
      <c r="H72" s="271">
        <f t="shared" si="12"/>
        <v>25</v>
      </c>
      <c r="I72" s="272">
        <v>5</v>
      </c>
      <c r="J72" s="272">
        <v>4</v>
      </c>
      <c r="K72" s="272">
        <v>5</v>
      </c>
      <c r="L72" s="272">
        <v>5</v>
      </c>
      <c r="M72" s="272">
        <f t="shared" si="13"/>
        <v>4.75</v>
      </c>
      <c r="N72" s="272">
        <v>4</v>
      </c>
      <c r="O72" s="272">
        <v>5</v>
      </c>
      <c r="P72" s="272">
        <v>5</v>
      </c>
      <c r="Q72" s="272">
        <f t="shared" si="14"/>
        <v>4.666666666666667</v>
      </c>
      <c r="R72" s="272">
        <v>5</v>
      </c>
      <c r="S72" s="272">
        <v>4</v>
      </c>
      <c r="T72" s="272">
        <v>5</v>
      </c>
      <c r="U72" s="272">
        <v>4</v>
      </c>
      <c r="V72" s="272">
        <f t="shared" si="15"/>
        <v>4.5</v>
      </c>
      <c r="W72" s="271">
        <f t="shared" si="16"/>
        <v>4.6388888888888893</v>
      </c>
      <c r="X72" s="271">
        <f t="shared" si="17"/>
        <v>13.916666666666668</v>
      </c>
      <c r="Y72" s="272">
        <v>7</v>
      </c>
      <c r="Z72" s="272">
        <v>8</v>
      </c>
      <c r="AA72" s="272">
        <v>7</v>
      </c>
      <c r="AB72" s="271">
        <f t="shared" si="18"/>
        <v>26.4</v>
      </c>
      <c r="AC72" s="272">
        <v>18</v>
      </c>
      <c r="AD72" s="272">
        <v>4</v>
      </c>
      <c r="AE72" s="271">
        <f t="shared" si="19"/>
        <v>8.8000000000000007</v>
      </c>
      <c r="AF72" s="272">
        <v>18</v>
      </c>
      <c r="AG72" s="272">
        <v>4</v>
      </c>
      <c r="AH72" s="271">
        <f t="shared" si="20"/>
        <v>13.2</v>
      </c>
      <c r="AI72" s="272">
        <v>11</v>
      </c>
      <c r="AJ72" s="272">
        <v>10</v>
      </c>
      <c r="AK72" s="271">
        <f t="shared" si="21"/>
        <v>4.2</v>
      </c>
      <c r="AL72" s="271">
        <f t="shared" si="22"/>
        <v>52.600000000000009</v>
      </c>
      <c r="AM72" s="273">
        <f t="shared" si="23"/>
        <v>91.51666666666668</v>
      </c>
    </row>
    <row r="73" spans="1:39" x14ac:dyDescent="0.25">
      <c r="A73" s="268">
        <v>70</v>
      </c>
      <c r="B73" s="269">
        <v>11</v>
      </c>
      <c r="C73" s="270" t="s">
        <v>2571</v>
      </c>
      <c r="D73" s="269">
        <v>5</v>
      </c>
      <c r="E73" s="269">
        <v>5</v>
      </c>
      <c r="F73" s="269">
        <v>5</v>
      </c>
      <c r="G73" s="269">
        <v>5</v>
      </c>
      <c r="H73" s="271">
        <f t="shared" si="12"/>
        <v>25</v>
      </c>
      <c r="I73" s="272">
        <v>5</v>
      </c>
      <c r="J73" s="272">
        <v>5</v>
      </c>
      <c r="K73" s="272">
        <v>5</v>
      </c>
      <c r="L73" s="272">
        <v>5</v>
      </c>
      <c r="M73" s="272">
        <f t="shared" si="13"/>
        <v>5</v>
      </c>
      <c r="N73" s="272">
        <v>5</v>
      </c>
      <c r="O73" s="272">
        <v>5</v>
      </c>
      <c r="P73" s="272">
        <v>5</v>
      </c>
      <c r="Q73" s="272">
        <f t="shared" si="14"/>
        <v>5</v>
      </c>
      <c r="R73" s="272">
        <v>5</v>
      </c>
      <c r="S73" s="272">
        <v>5</v>
      </c>
      <c r="T73" s="272">
        <v>5</v>
      </c>
      <c r="U73" s="272">
        <v>5</v>
      </c>
      <c r="V73" s="272">
        <f t="shared" si="15"/>
        <v>5</v>
      </c>
      <c r="W73" s="271">
        <f t="shared" si="16"/>
        <v>5</v>
      </c>
      <c r="X73" s="271">
        <f t="shared" si="17"/>
        <v>15</v>
      </c>
      <c r="Y73" s="272">
        <v>6</v>
      </c>
      <c r="Z73" s="272">
        <v>6</v>
      </c>
      <c r="AA73" s="272">
        <v>9</v>
      </c>
      <c r="AB73" s="271">
        <f t="shared" si="18"/>
        <v>25.2</v>
      </c>
      <c r="AC73" s="272">
        <v>13</v>
      </c>
      <c r="AD73" s="272">
        <v>5</v>
      </c>
      <c r="AE73" s="271">
        <f t="shared" si="19"/>
        <v>7.2</v>
      </c>
      <c r="AF73" s="272">
        <v>19</v>
      </c>
      <c r="AG73" s="272">
        <v>5</v>
      </c>
      <c r="AH73" s="271">
        <f t="shared" si="20"/>
        <v>14.399999999999999</v>
      </c>
      <c r="AI73" s="272">
        <v>11</v>
      </c>
      <c r="AJ73" s="272">
        <v>12</v>
      </c>
      <c r="AK73" s="271">
        <f t="shared" si="21"/>
        <v>4.6000000000000005</v>
      </c>
      <c r="AL73" s="271">
        <f t="shared" si="22"/>
        <v>51.4</v>
      </c>
      <c r="AM73" s="273">
        <f t="shared" si="23"/>
        <v>91.4</v>
      </c>
    </row>
    <row r="74" spans="1:39" x14ac:dyDescent="0.25">
      <c r="A74" s="268">
        <v>71</v>
      </c>
      <c r="B74" s="269">
        <v>113</v>
      </c>
      <c r="C74" s="270" t="s">
        <v>2572</v>
      </c>
      <c r="D74" s="269">
        <v>5</v>
      </c>
      <c r="E74" s="269">
        <v>5</v>
      </c>
      <c r="F74" s="269">
        <v>5</v>
      </c>
      <c r="G74" s="269">
        <v>5</v>
      </c>
      <c r="H74" s="271">
        <f t="shared" si="12"/>
        <v>25</v>
      </c>
      <c r="I74" s="272">
        <v>5</v>
      </c>
      <c r="J74" s="272">
        <v>5</v>
      </c>
      <c r="K74" s="272">
        <v>5</v>
      </c>
      <c r="L74" s="272">
        <v>5</v>
      </c>
      <c r="M74" s="272">
        <f t="shared" si="13"/>
        <v>5</v>
      </c>
      <c r="N74" s="272">
        <v>5</v>
      </c>
      <c r="O74" s="272">
        <v>5</v>
      </c>
      <c r="P74" s="272">
        <v>5</v>
      </c>
      <c r="Q74" s="272">
        <f t="shared" si="14"/>
        <v>5</v>
      </c>
      <c r="R74" s="272">
        <v>5</v>
      </c>
      <c r="S74" s="272">
        <v>5</v>
      </c>
      <c r="T74" s="272">
        <v>5</v>
      </c>
      <c r="U74" s="272">
        <v>5</v>
      </c>
      <c r="V74" s="272">
        <f t="shared" si="15"/>
        <v>5</v>
      </c>
      <c r="W74" s="271">
        <f t="shared" si="16"/>
        <v>5</v>
      </c>
      <c r="X74" s="271">
        <f t="shared" si="17"/>
        <v>15</v>
      </c>
      <c r="Y74" s="272">
        <v>7</v>
      </c>
      <c r="Z74" s="272">
        <v>8</v>
      </c>
      <c r="AA74" s="272">
        <v>9</v>
      </c>
      <c r="AB74" s="271">
        <f t="shared" si="18"/>
        <v>28.799999999999997</v>
      </c>
      <c r="AC74" s="272">
        <v>14</v>
      </c>
      <c r="AD74" s="272">
        <v>5</v>
      </c>
      <c r="AE74" s="271">
        <f t="shared" si="19"/>
        <v>7.6000000000000005</v>
      </c>
      <c r="AF74" s="272">
        <v>17</v>
      </c>
      <c r="AG74" s="272">
        <v>2</v>
      </c>
      <c r="AH74" s="271">
        <f t="shared" si="20"/>
        <v>11.4</v>
      </c>
      <c r="AI74" s="272">
        <v>8</v>
      </c>
      <c r="AJ74" s="272">
        <v>10</v>
      </c>
      <c r="AK74" s="271">
        <f t="shared" si="21"/>
        <v>3.6</v>
      </c>
      <c r="AL74" s="271">
        <f t="shared" si="22"/>
        <v>51.4</v>
      </c>
      <c r="AM74" s="273">
        <f t="shared" si="23"/>
        <v>91.4</v>
      </c>
    </row>
    <row r="75" spans="1:39" x14ac:dyDescent="0.25">
      <c r="A75" s="268">
        <v>72</v>
      </c>
      <c r="B75" s="269">
        <v>182</v>
      </c>
      <c r="C75" s="270" t="s">
        <v>2573</v>
      </c>
      <c r="D75" s="269">
        <v>5</v>
      </c>
      <c r="E75" s="269">
        <v>5</v>
      </c>
      <c r="F75" s="269">
        <v>5</v>
      </c>
      <c r="G75" s="269">
        <v>5</v>
      </c>
      <c r="H75" s="271">
        <f t="shared" si="12"/>
        <v>25</v>
      </c>
      <c r="I75" s="272">
        <v>5</v>
      </c>
      <c r="J75" s="272">
        <v>5</v>
      </c>
      <c r="K75" s="272">
        <v>5</v>
      </c>
      <c r="L75" s="272">
        <v>5</v>
      </c>
      <c r="M75" s="272">
        <f t="shared" si="13"/>
        <v>5</v>
      </c>
      <c r="N75" s="272">
        <v>5</v>
      </c>
      <c r="O75" s="272">
        <v>5</v>
      </c>
      <c r="P75" s="272">
        <v>5</v>
      </c>
      <c r="Q75" s="272">
        <f t="shared" si="14"/>
        <v>5</v>
      </c>
      <c r="R75" s="272">
        <v>5</v>
      </c>
      <c r="S75" s="272">
        <v>5</v>
      </c>
      <c r="T75" s="272">
        <v>5</v>
      </c>
      <c r="U75" s="272">
        <v>5</v>
      </c>
      <c r="V75" s="272">
        <f t="shared" si="15"/>
        <v>5</v>
      </c>
      <c r="W75" s="271">
        <f t="shared" si="16"/>
        <v>5</v>
      </c>
      <c r="X75" s="271">
        <f t="shared" si="17"/>
        <v>15</v>
      </c>
      <c r="Y75" s="272">
        <v>6</v>
      </c>
      <c r="Z75" s="272">
        <v>7</v>
      </c>
      <c r="AA75" s="272">
        <v>7</v>
      </c>
      <c r="AB75" s="271">
        <f t="shared" si="18"/>
        <v>24</v>
      </c>
      <c r="AC75" s="272">
        <v>16</v>
      </c>
      <c r="AD75" s="272">
        <v>5</v>
      </c>
      <c r="AE75" s="271">
        <f t="shared" si="19"/>
        <v>8.4</v>
      </c>
      <c r="AF75" s="272">
        <v>20</v>
      </c>
      <c r="AG75" s="272">
        <v>4</v>
      </c>
      <c r="AH75" s="271">
        <f t="shared" si="20"/>
        <v>14.399999999999999</v>
      </c>
      <c r="AI75" s="272">
        <v>10</v>
      </c>
      <c r="AJ75" s="272">
        <v>13</v>
      </c>
      <c r="AK75" s="271">
        <f t="shared" si="21"/>
        <v>4.6000000000000005</v>
      </c>
      <c r="AL75" s="271">
        <f t="shared" si="22"/>
        <v>51.4</v>
      </c>
      <c r="AM75" s="273">
        <f t="shared" si="23"/>
        <v>91.4</v>
      </c>
    </row>
    <row r="76" spans="1:39" x14ac:dyDescent="0.25">
      <c r="A76" s="268">
        <v>73</v>
      </c>
      <c r="B76" s="269">
        <v>187</v>
      </c>
      <c r="C76" s="270" t="s">
        <v>2574</v>
      </c>
      <c r="D76" s="269">
        <v>5</v>
      </c>
      <c r="E76" s="269">
        <v>5</v>
      </c>
      <c r="F76" s="269">
        <v>5</v>
      </c>
      <c r="G76" s="269">
        <v>5</v>
      </c>
      <c r="H76" s="271">
        <f t="shared" si="12"/>
        <v>25</v>
      </c>
      <c r="I76" s="272">
        <v>5</v>
      </c>
      <c r="J76" s="272">
        <v>5</v>
      </c>
      <c r="K76" s="272">
        <v>5</v>
      </c>
      <c r="L76" s="272">
        <v>5</v>
      </c>
      <c r="M76" s="272">
        <f t="shared" si="13"/>
        <v>5</v>
      </c>
      <c r="N76" s="272">
        <v>5</v>
      </c>
      <c r="O76" s="272">
        <v>5</v>
      </c>
      <c r="P76" s="272">
        <v>5</v>
      </c>
      <c r="Q76" s="272">
        <f t="shared" si="14"/>
        <v>5</v>
      </c>
      <c r="R76" s="272">
        <v>5</v>
      </c>
      <c r="S76" s="272">
        <v>5</v>
      </c>
      <c r="T76" s="272">
        <v>5</v>
      </c>
      <c r="U76" s="272">
        <v>5</v>
      </c>
      <c r="V76" s="272">
        <f t="shared" si="15"/>
        <v>5</v>
      </c>
      <c r="W76" s="271">
        <f t="shared" si="16"/>
        <v>5</v>
      </c>
      <c r="X76" s="271">
        <f t="shared" si="17"/>
        <v>15</v>
      </c>
      <c r="Y76" s="272">
        <v>6</v>
      </c>
      <c r="Z76" s="272">
        <v>6</v>
      </c>
      <c r="AA76" s="272">
        <v>8</v>
      </c>
      <c r="AB76" s="271">
        <f t="shared" si="18"/>
        <v>24</v>
      </c>
      <c r="AC76" s="272">
        <v>17</v>
      </c>
      <c r="AD76" s="272">
        <v>5</v>
      </c>
      <c r="AE76" s="271">
        <f t="shared" si="19"/>
        <v>8.8000000000000007</v>
      </c>
      <c r="AF76" s="272">
        <v>20</v>
      </c>
      <c r="AG76" s="272">
        <v>5</v>
      </c>
      <c r="AH76" s="271">
        <f t="shared" si="20"/>
        <v>15</v>
      </c>
      <c r="AI76" s="272">
        <v>10</v>
      </c>
      <c r="AJ76" s="272">
        <v>8</v>
      </c>
      <c r="AK76" s="271">
        <f t="shared" si="21"/>
        <v>3.6</v>
      </c>
      <c r="AL76" s="271">
        <f t="shared" si="22"/>
        <v>51.4</v>
      </c>
      <c r="AM76" s="273">
        <f t="shared" si="23"/>
        <v>91.4</v>
      </c>
    </row>
    <row r="77" spans="1:39" x14ac:dyDescent="0.25">
      <c r="A77" s="268">
        <v>74</v>
      </c>
      <c r="B77" s="269">
        <v>5</v>
      </c>
      <c r="C77" s="269" t="s">
        <v>2575</v>
      </c>
      <c r="D77" s="269">
        <v>5</v>
      </c>
      <c r="E77" s="269">
        <v>5</v>
      </c>
      <c r="F77" s="269">
        <v>5</v>
      </c>
      <c r="G77" s="269">
        <v>5</v>
      </c>
      <c r="H77" s="271">
        <f t="shared" si="12"/>
        <v>25</v>
      </c>
      <c r="I77" s="272">
        <v>5</v>
      </c>
      <c r="J77" s="272">
        <v>5</v>
      </c>
      <c r="K77" s="272">
        <v>5</v>
      </c>
      <c r="L77" s="272">
        <v>5</v>
      </c>
      <c r="M77" s="271">
        <f t="shared" si="13"/>
        <v>5</v>
      </c>
      <c r="N77" s="272">
        <v>5</v>
      </c>
      <c r="O77" s="272">
        <v>5</v>
      </c>
      <c r="P77" s="272">
        <v>5</v>
      </c>
      <c r="Q77" s="271">
        <f t="shared" si="14"/>
        <v>5</v>
      </c>
      <c r="R77" s="272">
        <v>5</v>
      </c>
      <c r="S77" s="272">
        <v>5</v>
      </c>
      <c r="T77" s="272">
        <v>5</v>
      </c>
      <c r="U77" s="272">
        <v>5</v>
      </c>
      <c r="V77" s="271">
        <f t="shared" si="15"/>
        <v>5</v>
      </c>
      <c r="W77" s="271">
        <f t="shared" si="16"/>
        <v>5</v>
      </c>
      <c r="X77" s="271">
        <f t="shared" si="17"/>
        <v>15</v>
      </c>
      <c r="Y77" s="272">
        <v>7</v>
      </c>
      <c r="Z77" s="272">
        <v>6</v>
      </c>
      <c r="AA77" s="272">
        <v>9</v>
      </c>
      <c r="AB77" s="271">
        <f t="shared" si="18"/>
        <v>26.4</v>
      </c>
      <c r="AC77" s="272">
        <v>12</v>
      </c>
      <c r="AD77" s="272">
        <v>5</v>
      </c>
      <c r="AE77" s="271">
        <f t="shared" si="19"/>
        <v>6.8000000000000007</v>
      </c>
      <c r="AF77" s="272">
        <v>19</v>
      </c>
      <c r="AG77" s="272">
        <v>5</v>
      </c>
      <c r="AH77" s="271">
        <f t="shared" si="20"/>
        <v>14.399999999999999</v>
      </c>
      <c r="AI77" s="272">
        <v>8</v>
      </c>
      <c r="AJ77" s="272">
        <v>11</v>
      </c>
      <c r="AK77" s="271">
        <f t="shared" si="21"/>
        <v>3.8000000000000003</v>
      </c>
      <c r="AL77" s="271">
        <f t="shared" si="22"/>
        <v>51.4</v>
      </c>
      <c r="AM77" s="273">
        <f t="shared" si="23"/>
        <v>91.4</v>
      </c>
    </row>
    <row r="78" spans="1:39" x14ac:dyDescent="0.25">
      <c r="A78" s="268">
        <v>75</v>
      </c>
      <c r="B78" s="269">
        <v>8</v>
      </c>
      <c r="C78" s="269" t="s">
        <v>2576</v>
      </c>
      <c r="D78" s="274">
        <v>5</v>
      </c>
      <c r="E78" s="274">
        <v>5</v>
      </c>
      <c r="F78" s="274">
        <v>5</v>
      </c>
      <c r="G78" s="274">
        <v>5</v>
      </c>
      <c r="H78" s="271">
        <f t="shared" si="12"/>
        <v>25</v>
      </c>
      <c r="I78" s="272">
        <v>5</v>
      </c>
      <c r="J78" s="272">
        <v>5</v>
      </c>
      <c r="K78" s="272">
        <v>5</v>
      </c>
      <c r="L78" s="272">
        <v>5</v>
      </c>
      <c r="M78" s="271">
        <f t="shared" si="13"/>
        <v>5</v>
      </c>
      <c r="N78" s="272">
        <v>5</v>
      </c>
      <c r="O78" s="272">
        <v>5</v>
      </c>
      <c r="P78" s="272">
        <v>5</v>
      </c>
      <c r="Q78" s="271">
        <f t="shared" si="14"/>
        <v>5</v>
      </c>
      <c r="R78" s="272">
        <v>5</v>
      </c>
      <c r="S78" s="272">
        <v>5</v>
      </c>
      <c r="T78" s="272">
        <v>5</v>
      </c>
      <c r="U78" s="272">
        <v>5</v>
      </c>
      <c r="V78" s="271">
        <f t="shared" si="15"/>
        <v>5</v>
      </c>
      <c r="W78" s="271">
        <f t="shared" si="16"/>
        <v>5</v>
      </c>
      <c r="X78" s="271">
        <f t="shared" si="17"/>
        <v>15</v>
      </c>
      <c r="Y78" s="272">
        <v>6</v>
      </c>
      <c r="Z78" s="272">
        <v>6</v>
      </c>
      <c r="AA78" s="272">
        <v>8</v>
      </c>
      <c r="AB78" s="271">
        <f t="shared" si="18"/>
        <v>24</v>
      </c>
      <c r="AC78" s="272">
        <v>17</v>
      </c>
      <c r="AD78" s="272">
        <v>5</v>
      </c>
      <c r="AE78" s="271">
        <f t="shared" si="19"/>
        <v>8.8000000000000007</v>
      </c>
      <c r="AF78" s="272">
        <v>20</v>
      </c>
      <c r="AG78" s="272">
        <v>5</v>
      </c>
      <c r="AH78" s="271">
        <f t="shared" si="20"/>
        <v>15</v>
      </c>
      <c r="AI78" s="272">
        <v>10</v>
      </c>
      <c r="AJ78" s="272">
        <v>8</v>
      </c>
      <c r="AK78" s="271">
        <f t="shared" si="21"/>
        <v>3.6</v>
      </c>
      <c r="AL78" s="271">
        <f t="shared" si="22"/>
        <v>51.4</v>
      </c>
      <c r="AM78" s="273">
        <f t="shared" si="23"/>
        <v>91.4</v>
      </c>
    </row>
    <row r="79" spans="1:39" x14ac:dyDescent="0.25">
      <c r="A79" s="268">
        <v>76</v>
      </c>
      <c r="B79" s="269">
        <v>62</v>
      </c>
      <c r="C79" s="270" t="s">
        <v>2577</v>
      </c>
      <c r="D79" s="269">
        <v>5</v>
      </c>
      <c r="E79" s="269">
        <v>5</v>
      </c>
      <c r="F79" s="269">
        <v>5</v>
      </c>
      <c r="G79" s="269">
        <v>5</v>
      </c>
      <c r="H79" s="271">
        <f t="shared" si="12"/>
        <v>25</v>
      </c>
      <c r="I79" s="272">
        <v>5</v>
      </c>
      <c r="J79" s="272">
        <v>5</v>
      </c>
      <c r="K79" s="272">
        <v>5</v>
      </c>
      <c r="L79" s="272">
        <v>5</v>
      </c>
      <c r="M79" s="272">
        <f t="shared" si="13"/>
        <v>5</v>
      </c>
      <c r="N79" s="272">
        <v>5</v>
      </c>
      <c r="O79" s="272">
        <v>5</v>
      </c>
      <c r="P79" s="272">
        <v>5</v>
      </c>
      <c r="Q79" s="272">
        <f t="shared" si="14"/>
        <v>5</v>
      </c>
      <c r="R79" s="272">
        <v>5</v>
      </c>
      <c r="S79" s="272">
        <v>4</v>
      </c>
      <c r="T79" s="272">
        <v>4</v>
      </c>
      <c r="U79" s="272">
        <v>5</v>
      </c>
      <c r="V79" s="272">
        <f t="shared" si="15"/>
        <v>4.5</v>
      </c>
      <c r="W79" s="271">
        <f t="shared" si="16"/>
        <v>4.833333333333333</v>
      </c>
      <c r="X79" s="271">
        <f t="shared" si="17"/>
        <v>14.5</v>
      </c>
      <c r="Y79" s="272">
        <v>7</v>
      </c>
      <c r="Z79" s="272">
        <v>7</v>
      </c>
      <c r="AA79" s="272">
        <v>9</v>
      </c>
      <c r="AB79" s="271">
        <f t="shared" si="18"/>
        <v>27.599999999999998</v>
      </c>
      <c r="AC79" s="272">
        <v>13</v>
      </c>
      <c r="AD79" s="272">
        <v>5</v>
      </c>
      <c r="AE79" s="271">
        <f t="shared" si="19"/>
        <v>7.2</v>
      </c>
      <c r="AF79" s="272">
        <v>18</v>
      </c>
      <c r="AG79" s="272">
        <v>4</v>
      </c>
      <c r="AH79" s="271">
        <f t="shared" si="20"/>
        <v>13.2</v>
      </c>
      <c r="AI79" s="272">
        <v>10</v>
      </c>
      <c r="AJ79" s="272">
        <v>9</v>
      </c>
      <c r="AK79" s="271">
        <f t="shared" si="21"/>
        <v>3.8000000000000003</v>
      </c>
      <c r="AL79" s="271">
        <f t="shared" si="22"/>
        <v>51.8</v>
      </c>
      <c r="AM79" s="273">
        <f t="shared" si="23"/>
        <v>91.3</v>
      </c>
    </row>
    <row r="80" spans="1:39" x14ac:dyDescent="0.25">
      <c r="A80" s="268">
        <v>77</v>
      </c>
      <c r="B80" s="269">
        <v>79</v>
      </c>
      <c r="C80" s="269" t="s">
        <v>2578</v>
      </c>
      <c r="D80" s="269">
        <v>5</v>
      </c>
      <c r="E80" s="269">
        <v>5</v>
      </c>
      <c r="F80" s="269">
        <v>5</v>
      </c>
      <c r="G80" s="269">
        <v>5</v>
      </c>
      <c r="H80" s="271">
        <f t="shared" si="12"/>
        <v>25</v>
      </c>
      <c r="I80" s="272">
        <v>5</v>
      </c>
      <c r="J80" s="272">
        <v>5</v>
      </c>
      <c r="K80" s="272">
        <v>5</v>
      </c>
      <c r="L80" s="272">
        <v>5</v>
      </c>
      <c r="M80" s="271">
        <f t="shared" si="13"/>
        <v>5</v>
      </c>
      <c r="N80" s="272">
        <v>5</v>
      </c>
      <c r="O80" s="272">
        <v>4</v>
      </c>
      <c r="P80" s="272">
        <v>5</v>
      </c>
      <c r="Q80" s="271">
        <f t="shared" si="14"/>
        <v>4.666666666666667</v>
      </c>
      <c r="R80" s="272">
        <v>5</v>
      </c>
      <c r="S80" s="272">
        <v>5</v>
      </c>
      <c r="T80" s="272">
        <v>5</v>
      </c>
      <c r="U80" s="272">
        <v>5</v>
      </c>
      <c r="V80" s="271">
        <f t="shared" si="15"/>
        <v>5</v>
      </c>
      <c r="W80" s="271">
        <f t="shared" si="16"/>
        <v>4.8888888888888893</v>
      </c>
      <c r="X80" s="271">
        <f t="shared" si="17"/>
        <v>14.666666666666668</v>
      </c>
      <c r="Y80" s="272">
        <v>7</v>
      </c>
      <c r="Z80" s="272">
        <v>6</v>
      </c>
      <c r="AA80" s="272">
        <v>7</v>
      </c>
      <c r="AB80" s="271">
        <f t="shared" si="18"/>
        <v>24</v>
      </c>
      <c r="AC80" s="272">
        <v>16</v>
      </c>
      <c r="AD80" s="272">
        <v>5</v>
      </c>
      <c r="AE80" s="271">
        <f t="shared" si="19"/>
        <v>8.4</v>
      </c>
      <c r="AF80" s="272">
        <v>19</v>
      </c>
      <c r="AG80" s="272">
        <v>5</v>
      </c>
      <c r="AH80" s="271">
        <f t="shared" si="20"/>
        <v>14.399999999999999</v>
      </c>
      <c r="AI80" s="272">
        <v>12</v>
      </c>
      <c r="AJ80" s="272">
        <v>12</v>
      </c>
      <c r="AK80" s="271">
        <f t="shared" si="21"/>
        <v>4.8000000000000007</v>
      </c>
      <c r="AL80" s="271">
        <f t="shared" si="22"/>
        <v>51.599999999999994</v>
      </c>
      <c r="AM80" s="273">
        <f t="shared" si="23"/>
        <v>91.266666666666666</v>
      </c>
    </row>
    <row r="81" spans="1:39" x14ac:dyDescent="0.25">
      <c r="A81" s="268">
        <v>78</v>
      </c>
      <c r="B81" s="269">
        <v>238</v>
      </c>
      <c r="C81" s="270" t="s">
        <v>2579</v>
      </c>
      <c r="D81" s="269">
        <v>5</v>
      </c>
      <c r="E81" s="269">
        <v>5</v>
      </c>
      <c r="F81" s="269">
        <v>5</v>
      </c>
      <c r="G81" s="269">
        <v>5</v>
      </c>
      <c r="H81" s="271">
        <f t="shared" si="12"/>
        <v>25</v>
      </c>
      <c r="I81" s="272">
        <v>5</v>
      </c>
      <c r="J81" s="272">
        <v>5</v>
      </c>
      <c r="K81" s="272">
        <v>5</v>
      </c>
      <c r="L81" s="272">
        <v>5</v>
      </c>
      <c r="M81" s="272">
        <f t="shared" si="13"/>
        <v>5</v>
      </c>
      <c r="N81" s="272">
        <v>5</v>
      </c>
      <c r="O81" s="272">
        <v>5</v>
      </c>
      <c r="P81" s="272">
        <v>5</v>
      </c>
      <c r="Q81" s="272">
        <f t="shared" si="14"/>
        <v>5</v>
      </c>
      <c r="R81" s="272">
        <v>5</v>
      </c>
      <c r="S81" s="272">
        <v>5</v>
      </c>
      <c r="T81" s="272">
        <v>5</v>
      </c>
      <c r="U81" s="272">
        <v>5</v>
      </c>
      <c r="V81" s="272">
        <f t="shared" si="15"/>
        <v>5</v>
      </c>
      <c r="W81" s="271">
        <f t="shared" si="16"/>
        <v>5</v>
      </c>
      <c r="X81" s="271">
        <f t="shared" si="17"/>
        <v>15</v>
      </c>
      <c r="Y81" s="272">
        <v>7</v>
      </c>
      <c r="Z81" s="272">
        <v>7</v>
      </c>
      <c r="AA81" s="272">
        <v>7</v>
      </c>
      <c r="AB81" s="271">
        <f t="shared" si="18"/>
        <v>25.2</v>
      </c>
      <c r="AC81" s="272">
        <v>15</v>
      </c>
      <c r="AD81" s="272">
        <v>5</v>
      </c>
      <c r="AE81" s="271">
        <f t="shared" si="19"/>
        <v>8</v>
      </c>
      <c r="AF81" s="272">
        <v>20</v>
      </c>
      <c r="AG81" s="272">
        <v>4</v>
      </c>
      <c r="AH81" s="271">
        <f t="shared" si="20"/>
        <v>14.399999999999999</v>
      </c>
      <c r="AI81" s="272">
        <v>7</v>
      </c>
      <c r="AJ81" s="272">
        <v>11</v>
      </c>
      <c r="AK81" s="271">
        <f t="shared" si="21"/>
        <v>3.6</v>
      </c>
      <c r="AL81" s="271">
        <f t="shared" si="22"/>
        <v>51.2</v>
      </c>
      <c r="AM81" s="273">
        <f t="shared" si="23"/>
        <v>91.2</v>
      </c>
    </row>
    <row r="82" spans="1:39" x14ac:dyDescent="0.25">
      <c r="A82" s="268">
        <v>79</v>
      </c>
      <c r="B82" s="269">
        <v>163</v>
      </c>
      <c r="C82" s="270" t="s">
        <v>2580</v>
      </c>
      <c r="D82" s="269">
        <v>5</v>
      </c>
      <c r="E82" s="269">
        <v>5</v>
      </c>
      <c r="F82" s="269">
        <v>5</v>
      </c>
      <c r="G82" s="269">
        <v>5</v>
      </c>
      <c r="H82" s="271">
        <f t="shared" si="12"/>
        <v>25</v>
      </c>
      <c r="I82" s="272">
        <v>5</v>
      </c>
      <c r="J82" s="272">
        <v>5</v>
      </c>
      <c r="K82" s="272">
        <v>5</v>
      </c>
      <c r="L82" s="272">
        <v>5</v>
      </c>
      <c r="M82" s="272">
        <f t="shared" si="13"/>
        <v>5</v>
      </c>
      <c r="N82" s="272">
        <v>5</v>
      </c>
      <c r="O82" s="272">
        <v>5</v>
      </c>
      <c r="P82" s="272">
        <v>5</v>
      </c>
      <c r="Q82" s="272">
        <f t="shared" si="14"/>
        <v>5</v>
      </c>
      <c r="R82" s="272">
        <v>5</v>
      </c>
      <c r="S82" s="272">
        <v>5</v>
      </c>
      <c r="T82" s="272">
        <v>5</v>
      </c>
      <c r="U82" s="272">
        <v>5</v>
      </c>
      <c r="V82" s="272">
        <f t="shared" si="15"/>
        <v>5</v>
      </c>
      <c r="W82" s="271">
        <f t="shared" si="16"/>
        <v>5</v>
      </c>
      <c r="X82" s="271">
        <f t="shared" si="17"/>
        <v>15</v>
      </c>
      <c r="Y82" s="272">
        <v>6</v>
      </c>
      <c r="Z82" s="272">
        <v>6</v>
      </c>
      <c r="AA82" s="272">
        <v>7</v>
      </c>
      <c r="AB82" s="271">
        <f t="shared" si="18"/>
        <v>22.8</v>
      </c>
      <c r="AC82" s="272">
        <v>18</v>
      </c>
      <c r="AD82" s="272">
        <v>5</v>
      </c>
      <c r="AE82" s="271">
        <f t="shared" si="19"/>
        <v>9.2000000000000011</v>
      </c>
      <c r="AF82" s="272">
        <v>20</v>
      </c>
      <c r="AG82" s="272">
        <v>5</v>
      </c>
      <c r="AH82" s="271">
        <f t="shared" si="20"/>
        <v>15</v>
      </c>
      <c r="AI82" s="272">
        <v>11</v>
      </c>
      <c r="AJ82" s="272">
        <v>10</v>
      </c>
      <c r="AK82" s="271">
        <f t="shared" si="21"/>
        <v>4.2</v>
      </c>
      <c r="AL82" s="271">
        <f t="shared" si="22"/>
        <v>51.2</v>
      </c>
      <c r="AM82" s="273">
        <f t="shared" si="23"/>
        <v>91.2</v>
      </c>
    </row>
    <row r="83" spans="1:39" x14ac:dyDescent="0.25">
      <c r="A83" s="268">
        <v>80</v>
      </c>
      <c r="B83" s="269">
        <v>132</v>
      </c>
      <c r="C83" s="270" t="s">
        <v>2581</v>
      </c>
      <c r="D83" s="269">
        <v>5</v>
      </c>
      <c r="E83" s="269">
        <v>5</v>
      </c>
      <c r="F83" s="269">
        <v>5</v>
      </c>
      <c r="G83" s="269">
        <v>5</v>
      </c>
      <c r="H83" s="271">
        <f t="shared" si="12"/>
        <v>25</v>
      </c>
      <c r="I83" s="272">
        <v>5</v>
      </c>
      <c r="J83" s="272">
        <v>5</v>
      </c>
      <c r="K83" s="272">
        <v>5</v>
      </c>
      <c r="L83" s="272">
        <v>5</v>
      </c>
      <c r="M83" s="272">
        <f t="shared" si="13"/>
        <v>5</v>
      </c>
      <c r="N83" s="272">
        <v>5</v>
      </c>
      <c r="O83" s="272">
        <v>5</v>
      </c>
      <c r="P83" s="272">
        <v>5</v>
      </c>
      <c r="Q83" s="272">
        <f t="shared" si="14"/>
        <v>5</v>
      </c>
      <c r="R83" s="272">
        <v>5</v>
      </c>
      <c r="S83" s="272">
        <v>5</v>
      </c>
      <c r="T83" s="272">
        <v>5</v>
      </c>
      <c r="U83" s="272">
        <v>5</v>
      </c>
      <c r="V83" s="272">
        <f t="shared" si="15"/>
        <v>5</v>
      </c>
      <c r="W83" s="271">
        <f t="shared" si="16"/>
        <v>5</v>
      </c>
      <c r="X83" s="271">
        <f t="shared" si="17"/>
        <v>15</v>
      </c>
      <c r="Y83" s="272">
        <v>6</v>
      </c>
      <c r="Z83" s="272">
        <v>8</v>
      </c>
      <c r="AA83" s="272">
        <v>8</v>
      </c>
      <c r="AB83" s="271">
        <f t="shared" si="18"/>
        <v>26.4</v>
      </c>
      <c r="AC83" s="272">
        <v>13</v>
      </c>
      <c r="AD83" s="272">
        <v>5</v>
      </c>
      <c r="AE83" s="271">
        <f t="shared" si="19"/>
        <v>7.2</v>
      </c>
      <c r="AF83" s="272">
        <v>19</v>
      </c>
      <c r="AG83" s="272">
        <v>4</v>
      </c>
      <c r="AH83" s="271">
        <f t="shared" si="20"/>
        <v>13.799999999999999</v>
      </c>
      <c r="AI83" s="272">
        <v>9</v>
      </c>
      <c r="AJ83" s="272">
        <v>10</v>
      </c>
      <c r="AK83" s="271">
        <f t="shared" si="21"/>
        <v>3.8000000000000003</v>
      </c>
      <c r="AL83" s="271">
        <f t="shared" si="22"/>
        <v>51.199999999999996</v>
      </c>
      <c r="AM83" s="273">
        <f t="shared" si="23"/>
        <v>91.199999999999989</v>
      </c>
    </row>
    <row r="84" spans="1:39" x14ac:dyDescent="0.25">
      <c r="A84" s="268">
        <v>81</v>
      </c>
      <c r="B84" s="269">
        <v>6</v>
      </c>
      <c r="C84" s="269" t="s">
        <v>2582</v>
      </c>
      <c r="D84" s="269">
        <v>5</v>
      </c>
      <c r="E84" s="269">
        <v>5</v>
      </c>
      <c r="F84" s="269">
        <v>5</v>
      </c>
      <c r="G84" s="269">
        <v>5</v>
      </c>
      <c r="H84" s="271">
        <f t="shared" si="12"/>
        <v>25</v>
      </c>
      <c r="I84" s="272">
        <v>5</v>
      </c>
      <c r="J84" s="272">
        <v>5</v>
      </c>
      <c r="K84" s="272">
        <v>5</v>
      </c>
      <c r="L84" s="272">
        <v>5</v>
      </c>
      <c r="M84" s="271">
        <f t="shared" si="13"/>
        <v>5</v>
      </c>
      <c r="N84" s="272">
        <v>5</v>
      </c>
      <c r="O84" s="272">
        <v>5</v>
      </c>
      <c r="P84" s="272">
        <v>5</v>
      </c>
      <c r="Q84" s="271">
        <f t="shared" si="14"/>
        <v>5</v>
      </c>
      <c r="R84" s="272">
        <v>5</v>
      </c>
      <c r="S84" s="272">
        <v>5</v>
      </c>
      <c r="T84" s="272">
        <v>5</v>
      </c>
      <c r="U84" s="272">
        <v>5</v>
      </c>
      <c r="V84" s="271">
        <f t="shared" si="15"/>
        <v>5</v>
      </c>
      <c r="W84" s="271">
        <f t="shared" si="16"/>
        <v>5</v>
      </c>
      <c r="X84" s="271">
        <f t="shared" si="17"/>
        <v>15</v>
      </c>
      <c r="Y84" s="272">
        <v>7</v>
      </c>
      <c r="Z84" s="272">
        <v>6</v>
      </c>
      <c r="AA84" s="272">
        <v>7</v>
      </c>
      <c r="AB84" s="271">
        <f t="shared" si="18"/>
        <v>24</v>
      </c>
      <c r="AC84" s="272">
        <v>17</v>
      </c>
      <c r="AD84" s="272">
        <v>5</v>
      </c>
      <c r="AE84" s="271">
        <f t="shared" si="19"/>
        <v>8.8000000000000007</v>
      </c>
      <c r="AF84" s="272">
        <v>19</v>
      </c>
      <c r="AG84" s="272">
        <v>5</v>
      </c>
      <c r="AH84" s="271">
        <f t="shared" si="20"/>
        <v>14.399999999999999</v>
      </c>
      <c r="AI84" s="272">
        <v>8</v>
      </c>
      <c r="AJ84" s="272">
        <v>12</v>
      </c>
      <c r="AK84" s="271">
        <f t="shared" si="21"/>
        <v>4</v>
      </c>
      <c r="AL84" s="271">
        <f t="shared" si="22"/>
        <v>51.199999999999996</v>
      </c>
      <c r="AM84" s="273">
        <f t="shared" si="23"/>
        <v>91.199999999999989</v>
      </c>
    </row>
    <row r="85" spans="1:39" x14ac:dyDescent="0.25">
      <c r="A85" s="268">
        <v>82</v>
      </c>
      <c r="B85" s="269">
        <v>93</v>
      </c>
      <c r="C85" s="270" t="s">
        <v>2583</v>
      </c>
      <c r="D85" s="269">
        <v>5</v>
      </c>
      <c r="E85" s="269">
        <v>5</v>
      </c>
      <c r="F85" s="269">
        <v>5</v>
      </c>
      <c r="G85" s="269">
        <v>5</v>
      </c>
      <c r="H85" s="271">
        <f t="shared" si="12"/>
        <v>25</v>
      </c>
      <c r="I85" s="272">
        <v>5</v>
      </c>
      <c r="J85" s="272">
        <v>5</v>
      </c>
      <c r="K85" s="272">
        <v>5</v>
      </c>
      <c r="L85" s="272">
        <v>5</v>
      </c>
      <c r="M85" s="272">
        <f t="shared" si="13"/>
        <v>5</v>
      </c>
      <c r="N85" s="272">
        <v>5</v>
      </c>
      <c r="O85" s="272">
        <v>5</v>
      </c>
      <c r="P85" s="272">
        <v>5</v>
      </c>
      <c r="Q85" s="272">
        <f t="shared" si="14"/>
        <v>5</v>
      </c>
      <c r="R85" s="272">
        <v>4</v>
      </c>
      <c r="S85" s="272">
        <v>5</v>
      </c>
      <c r="T85" s="272">
        <v>5</v>
      </c>
      <c r="U85" s="272">
        <v>5</v>
      </c>
      <c r="V85" s="272">
        <f t="shared" si="15"/>
        <v>4.75</v>
      </c>
      <c r="W85" s="271">
        <f t="shared" si="16"/>
        <v>4.916666666666667</v>
      </c>
      <c r="X85" s="271">
        <f t="shared" si="17"/>
        <v>14.75</v>
      </c>
      <c r="Y85" s="272">
        <v>7</v>
      </c>
      <c r="Z85" s="272">
        <v>8</v>
      </c>
      <c r="AA85" s="272">
        <v>7</v>
      </c>
      <c r="AB85" s="271">
        <f t="shared" si="18"/>
        <v>26.4</v>
      </c>
      <c r="AC85" s="272">
        <v>14</v>
      </c>
      <c r="AD85" s="272">
        <v>5</v>
      </c>
      <c r="AE85" s="271">
        <f t="shared" si="19"/>
        <v>7.6000000000000005</v>
      </c>
      <c r="AF85" s="272">
        <v>20</v>
      </c>
      <c r="AG85" s="272">
        <v>3</v>
      </c>
      <c r="AH85" s="271">
        <f t="shared" si="20"/>
        <v>13.799999999999999</v>
      </c>
      <c r="AI85" s="272">
        <v>8</v>
      </c>
      <c r="AJ85" s="272">
        <v>10</v>
      </c>
      <c r="AK85" s="271">
        <f t="shared" si="21"/>
        <v>3.6</v>
      </c>
      <c r="AL85" s="271">
        <f t="shared" si="22"/>
        <v>51.4</v>
      </c>
      <c r="AM85" s="273">
        <f t="shared" si="23"/>
        <v>91.15</v>
      </c>
    </row>
    <row r="86" spans="1:39" x14ac:dyDescent="0.25">
      <c r="A86" s="268">
        <v>83</v>
      </c>
      <c r="B86" s="269">
        <v>72</v>
      </c>
      <c r="C86" s="270" t="s">
        <v>2584</v>
      </c>
      <c r="D86" s="269">
        <v>5</v>
      </c>
      <c r="E86" s="269">
        <v>5</v>
      </c>
      <c r="F86" s="269">
        <v>5</v>
      </c>
      <c r="G86" s="269">
        <v>5</v>
      </c>
      <c r="H86" s="271">
        <f t="shared" si="12"/>
        <v>25</v>
      </c>
      <c r="I86" s="272">
        <v>5</v>
      </c>
      <c r="J86" s="272">
        <v>5</v>
      </c>
      <c r="K86" s="272">
        <v>5</v>
      </c>
      <c r="L86" s="272">
        <v>4</v>
      </c>
      <c r="M86" s="272">
        <f t="shared" si="13"/>
        <v>4.75</v>
      </c>
      <c r="N86" s="272">
        <v>4</v>
      </c>
      <c r="O86" s="272">
        <v>4</v>
      </c>
      <c r="P86" s="272">
        <v>3</v>
      </c>
      <c r="Q86" s="272">
        <f t="shared" si="14"/>
        <v>3.6666666666666665</v>
      </c>
      <c r="R86" s="272">
        <v>5</v>
      </c>
      <c r="S86" s="272">
        <v>5</v>
      </c>
      <c r="T86" s="272">
        <v>5</v>
      </c>
      <c r="U86" s="272">
        <v>5</v>
      </c>
      <c r="V86" s="272">
        <f t="shared" si="15"/>
        <v>5</v>
      </c>
      <c r="W86" s="271">
        <f t="shared" si="16"/>
        <v>4.4722222222222223</v>
      </c>
      <c r="X86" s="271">
        <f t="shared" si="17"/>
        <v>13.416666666666666</v>
      </c>
      <c r="Y86" s="272">
        <v>6</v>
      </c>
      <c r="Z86" s="272">
        <v>6</v>
      </c>
      <c r="AA86" s="272">
        <v>8</v>
      </c>
      <c r="AB86" s="271">
        <f t="shared" si="18"/>
        <v>24</v>
      </c>
      <c r="AC86" s="272">
        <v>19</v>
      </c>
      <c r="AD86" s="272">
        <v>5</v>
      </c>
      <c r="AE86" s="271">
        <f t="shared" si="19"/>
        <v>9.6000000000000014</v>
      </c>
      <c r="AF86" s="272">
        <v>20</v>
      </c>
      <c r="AG86" s="272">
        <v>5</v>
      </c>
      <c r="AH86" s="271">
        <f t="shared" si="20"/>
        <v>15</v>
      </c>
      <c r="AI86" s="272">
        <v>10</v>
      </c>
      <c r="AJ86" s="272">
        <v>10</v>
      </c>
      <c r="AK86" s="271">
        <f t="shared" si="21"/>
        <v>4</v>
      </c>
      <c r="AL86" s="271">
        <f t="shared" si="22"/>
        <v>52.6</v>
      </c>
      <c r="AM86" s="273">
        <f t="shared" si="23"/>
        <v>91.016666666666666</v>
      </c>
    </row>
    <row r="87" spans="1:39" x14ac:dyDescent="0.25">
      <c r="A87" s="268">
        <v>84</v>
      </c>
      <c r="B87" s="269">
        <v>32</v>
      </c>
      <c r="C87" s="270" t="s">
        <v>2585</v>
      </c>
      <c r="D87" s="269">
        <v>5</v>
      </c>
      <c r="E87" s="269">
        <v>5</v>
      </c>
      <c r="F87" s="269">
        <v>5</v>
      </c>
      <c r="G87" s="269">
        <v>5</v>
      </c>
      <c r="H87" s="271">
        <f t="shared" si="12"/>
        <v>25</v>
      </c>
      <c r="I87" s="272">
        <v>5</v>
      </c>
      <c r="J87" s="272">
        <v>5</v>
      </c>
      <c r="K87" s="272">
        <v>5</v>
      </c>
      <c r="L87" s="272">
        <v>5</v>
      </c>
      <c r="M87" s="272">
        <f t="shared" si="13"/>
        <v>5</v>
      </c>
      <c r="N87" s="272">
        <v>5</v>
      </c>
      <c r="O87" s="272">
        <v>5</v>
      </c>
      <c r="P87" s="272">
        <v>5</v>
      </c>
      <c r="Q87" s="272">
        <f t="shared" si="14"/>
        <v>5</v>
      </c>
      <c r="R87" s="272">
        <v>5</v>
      </c>
      <c r="S87" s="272">
        <v>5</v>
      </c>
      <c r="T87" s="272">
        <v>5</v>
      </c>
      <c r="U87" s="272">
        <v>5</v>
      </c>
      <c r="V87" s="272">
        <f t="shared" si="15"/>
        <v>5</v>
      </c>
      <c r="W87" s="271">
        <f t="shared" si="16"/>
        <v>5</v>
      </c>
      <c r="X87" s="271">
        <f t="shared" si="17"/>
        <v>15</v>
      </c>
      <c r="Y87" s="272">
        <v>7</v>
      </c>
      <c r="Z87" s="272">
        <v>6</v>
      </c>
      <c r="AA87" s="272">
        <v>7</v>
      </c>
      <c r="AB87" s="271">
        <f t="shared" si="18"/>
        <v>24</v>
      </c>
      <c r="AC87" s="272">
        <v>16</v>
      </c>
      <c r="AD87" s="272">
        <v>5</v>
      </c>
      <c r="AE87" s="271">
        <f t="shared" si="19"/>
        <v>8.4</v>
      </c>
      <c r="AF87" s="272">
        <v>20</v>
      </c>
      <c r="AG87" s="272">
        <v>5</v>
      </c>
      <c r="AH87" s="271">
        <f t="shared" si="20"/>
        <v>15</v>
      </c>
      <c r="AI87" s="272">
        <v>9</v>
      </c>
      <c r="AJ87" s="272">
        <v>9</v>
      </c>
      <c r="AK87" s="271">
        <f t="shared" si="21"/>
        <v>3.6</v>
      </c>
      <c r="AL87" s="271">
        <f t="shared" si="22"/>
        <v>51</v>
      </c>
      <c r="AM87" s="273">
        <f t="shared" si="23"/>
        <v>91</v>
      </c>
    </row>
    <row r="88" spans="1:39" x14ac:dyDescent="0.25">
      <c r="A88" s="268">
        <v>85</v>
      </c>
      <c r="B88" s="269">
        <v>95</v>
      </c>
      <c r="C88" s="270" t="s">
        <v>2586</v>
      </c>
      <c r="D88" s="269">
        <v>5</v>
      </c>
      <c r="E88" s="269">
        <v>5</v>
      </c>
      <c r="F88" s="269">
        <v>5</v>
      </c>
      <c r="G88" s="269">
        <v>5</v>
      </c>
      <c r="H88" s="271">
        <f t="shared" si="12"/>
        <v>25</v>
      </c>
      <c r="I88" s="272">
        <v>5</v>
      </c>
      <c r="J88" s="272">
        <v>4</v>
      </c>
      <c r="K88" s="272">
        <v>5</v>
      </c>
      <c r="L88" s="272">
        <v>5</v>
      </c>
      <c r="M88" s="272">
        <f t="shared" si="13"/>
        <v>4.75</v>
      </c>
      <c r="N88" s="272">
        <v>5</v>
      </c>
      <c r="O88" s="272">
        <v>5</v>
      </c>
      <c r="P88" s="272">
        <v>5</v>
      </c>
      <c r="Q88" s="272">
        <f t="shared" si="14"/>
        <v>5</v>
      </c>
      <c r="R88" s="272">
        <v>4</v>
      </c>
      <c r="S88" s="272">
        <v>4</v>
      </c>
      <c r="T88" s="272">
        <v>4</v>
      </c>
      <c r="U88" s="272">
        <v>5</v>
      </c>
      <c r="V88" s="272">
        <f t="shared" si="15"/>
        <v>4.25</v>
      </c>
      <c r="W88" s="271">
        <f t="shared" si="16"/>
        <v>4.666666666666667</v>
      </c>
      <c r="X88" s="271">
        <f t="shared" si="17"/>
        <v>14</v>
      </c>
      <c r="Y88" s="272">
        <v>8</v>
      </c>
      <c r="Z88" s="272">
        <v>7</v>
      </c>
      <c r="AA88" s="272">
        <v>7</v>
      </c>
      <c r="AB88" s="271">
        <f t="shared" si="18"/>
        <v>26.4</v>
      </c>
      <c r="AC88" s="272">
        <v>16</v>
      </c>
      <c r="AD88" s="272">
        <v>4</v>
      </c>
      <c r="AE88" s="271">
        <f t="shared" si="19"/>
        <v>8</v>
      </c>
      <c r="AF88" s="272">
        <v>19</v>
      </c>
      <c r="AG88" s="272">
        <v>5</v>
      </c>
      <c r="AH88" s="271">
        <f t="shared" si="20"/>
        <v>14.399999999999999</v>
      </c>
      <c r="AI88" s="272">
        <v>8</v>
      </c>
      <c r="AJ88" s="272">
        <v>8</v>
      </c>
      <c r="AK88" s="271">
        <f t="shared" si="21"/>
        <v>3.2</v>
      </c>
      <c r="AL88" s="271">
        <f t="shared" si="22"/>
        <v>52</v>
      </c>
      <c r="AM88" s="273">
        <f t="shared" si="23"/>
        <v>91</v>
      </c>
    </row>
    <row r="89" spans="1:39" x14ac:dyDescent="0.25">
      <c r="A89" s="268">
        <v>86</v>
      </c>
      <c r="B89" s="269">
        <v>175</v>
      </c>
      <c r="C89" s="270" t="s">
        <v>2587</v>
      </c>
      <c r="D89" s="269">
        <v>5</v>
      </c>
      <c r="E89" s="269">
        <v>5</v>
      </c>
      <c r="F89" s="269">
        <v>5</v>
      </c>
      <c r="G89" s="269">
        <v>5</v>
      </c>
      <c r="H89" s="271">
        <f t="shared" si="12"/>
        <v>25</v>
      </c>
      <c r="I89" s="272">
        <v>5</v>
      </c>
      <c r="J89" s="272">
        <v>5</v>
      </c>
      <c r="K89" s="272">
        <v>5</v>
      </c>
      <c r="L89" s="272">
        <v>5</v>
      </c>
      <c r="M89" s="272">
        <f t="shared" si="13"/>
        <v>5</v>
      </c>
      <c r="N89" s="272">
        <v>5</v>
      </c>
      <c r="O89" s="272">
        <v>5</v>
      </c>
      <c r="P89" s="272">
        <v>5</v>
      </c>
      <c r="Q89" s="272">
        <f t="shared" si="14"/>
        <v>5</v>
      </c>
      <c r="R89" s="272">
        <v>5</v>
      </c>
      <c r="S89" s="272">
        <v>5</v>
      </c>
      <c r="T89" s="272">
        <v>5</v>
      </c>
      <c r="U89" s="272">
        <v>5</v>
      </c>
      <c r="V89" s="272">
        <f t="shared" si="15"/>
        <v>5</v>
      </c>
      <c r="W89" s="271">
        <f t="shared" si="16"/>
        <v>5</v>
      </c>
      <c r="X89" s="271">
        <f t="shared" si="17"/>
        <v>15</v>
      </c>
      <c r="Y89" s="272">
        <v>7</v>
      </c>
      <c r="Z89" s="272">
        <v>7</v>
      </c>
      <c r="AA89" s="272">
        <v>7</v>
      </c>
      <c r="AB89" s="271">
        <f t="shared" si="18"/>
        <v>25.2</v>
      </c>
      <c r="AC89" s="272">
        <v>11</v>
      </c>
      <c r="AD89" s="272">
        <v>5</v>
      </c>
      <c r="AE89" s="271">
        <f t="shared" si="19"/>
        <v>6.4</v>
      </c>
      <c r="AF89" s="272">
        <v>20</v>
      </c>
      <c r="AG89" s="272">
        <v>5</v>
      </c>
      <c r="AH89" s="271">
        <f t="shared" si="20"/>
        <v>15</v>
      </c>
      <c r="AI89" s="272">
        <v>11</v>
      </c>
      <c r="AJ89" s="272">
        <v>11</v>
      </c>
      <c r="AK89" s="271">
        <f t="shared" si="21"/>
        <v>4.4000000000000004</v>
      </c>
      <c r="AL89" s="271">
        <f t="shared" si="22"/>
        <v>51</v>
      </c>
      <c r="AM89" s="273">
        <f t="shared" si="23"/>
        <v>91</v>
      </c>
    </row>
    <row r="90" spans="1:39" x14ac:dyDescent="0.25">
      <c r="A90" s="268">
        <v>87</v>
      </c>
      <c r="B90" s="269">
        <v>195</v>
      </c>
      <c r="C90" s="270" t="s">
        <v>2588</v>
      </c>
      <c r="D90" s="269">
        <v>5</v>
      </c>
      <c r="E90" s="269">
        <v>5</v>
      </c>
      <c r="F90" s="269">
        <v>5</v>
      </c>
      <c r="G90" s="269">
        <v>5</v>
      </c>
      <c r="H90" s="271">
        <f t="shared" si="12"/>
        <v>25</v>
      </c>
      <c r="I90" s="272">
        <v>5</v>
      </c>
      <c r="J90" s="272">
        <v>5</v>
      </c>
      <c r="K90" s="272">
        <v>5</v>
      </c>
      <c r="L90" s="272">
        <v>5</v>
      </c>
      <c r="M90" s="272">
        <f t="shared" si="13"/>
        <v>5</v>
      </c>
      <c r="N90" s="272">
        <v>5</v>
      </c>
      <c r="O90" s="272">
        <v>5</v>
      </c>
      <c r="P90" s="272">
        <v>5</v>
      </c>
      <c r="Q90" s="272">
        <f t="shared" si="14"/>
        <v>5</v>
      </c>
      <c r="R90" s="272">
        <v>5</v>
      </c>
      <c r="S90" s="272">
        <v>5</v>
      </c>
      <c r="T90" s="272">
        <v>5</v>
      </c>
      <c r="U90" s="272">
        <v>5</v>
      </c>
      <c r="V90" s="272">
        <f t="shared" si="15"/>
        <v>5</v>
      </c>
      <c r="W90" s="271">
        <f t="shared" si="16"/>
        <v>5</v>
      </c>
      <c r="X90" s="271">
        <f t="shared" si="17"/>
        <v>15</v>
      </c>
      <c r="Y90" s="272">
        <v>7</v>
      </c>
      <c r="Z90" s="272">
        <v>7</v>
      </c>
      <c r="AA90" s="272">
        <v>7</v>
      </c>
      <c r="AB90" s="271">
        <f t="shared" si="18"/>
        <v>25.2</v>
      </c>
      <c r="AC90" s="272">
        <v>16</v>
      </c>
      <c r="AD90" s="272">
        <v>5</v>
      </c>
      <c r="AE90" s="271">
        <f t="shared" si="19"/>
        <v>8.4</v>
      </c>
      <c r="AF90" s="272">
        <v>19</v>
      </c>
      <c r="AG90" s="272">
        <v>4</v>
      </c>
      <c r="AH90" s="271">
        <f t="shared" si="20"/>
        <v>13.799999999999999</v>
      </c>
      <c r="AI90" s="272">
        <v>10</v>
      </c>
      <c r="AJ90" s="272">
        <v>8</v>
      </c>
      <c r="AK90" s="271">
        <f t="shared" si="21"/>
        <v>3.6</v>
      </c>
      <c r="AL90" s="271">
        <f t="shared" si="22"/>
        <v>51</v>
      </c>
      <c r="AM90" s="273">
        <f t="shared" si="23"/>
        <v>91</v>
      </c>
    </row>
    <row r="91" spans="1:39" x14ac:dyDescent="0.25">
      <c r="A91" s="268">
        <v>88</v>
      </c>
      <c r="B91" s="269">
        <v>23</v>
      </c>
      <c r="C91" s="269" t="s">
        <v>2589</v>
      </c>
      <c r="D91" s="269">
        <v>5</v>
      </c>
      <c r="E91" s="269">
        <v>5</v>
      </c>
      <c r="F91" s="269">
        <v>5</v>
      </c>
      <c r="G91" s="269">
        <v>5</v>
      </c>
      <c r="H91" s="271">
        <f t="shared" si="12"/>
        <v>25</v>
      </c>
      <c r="I91" s="272">
        <v>5</v>
      </c>
      <c r="J91" s="272">
        <v>5</v>
      </c>
      <c r="K91" s="272">
        <v>5</v>
      </c>
      <c r="L91" s="272">
        <v>5</v>
      </c>
      <c r="M91" s="271">
        <f t="shared" si="13"/>
        <v>5</v>
      </c>
      <c r="N91" s="272">
        <v>5</v>
      </c>
      <c r="O91" s="272">
        <v>5</v>
      </c>
      <c r="P91" s="272">
        <v>5</v>
      </c>
      <c r="Q91" s="271">
        <f t="shared" si="14"/>
        <v>5</v>
      </c>
      <c r="R91" s="272">
        <v>5</v>
      </c>
      <c r="S91" s="272">
        <v>5</v>
      </c>
      <c r="T91" s="272">
        <v>5</v>
      </c>
      <c r="U91" s="272">
        <v>5</v>
      </c>
      <c r="V91" s="271">
        <f t="shared" si="15"/>
        <v>5</v>
      </c>
      <c r="W91" s="271">
        <f t="shared" si="16"/>
        <v>5</v>
      </c>
      <c r="X91" s="271">
        <f t="shared" si="17"/>
        <v>15</v>
      </c>
      <c r="Y91" s="272">
        <v>8</v>
      </c>
      <c r="Z91" s="272">
        <v>7</v>
      </c>
      <c r="AA91" s="272">
        <v>5</v>
      </c>
      <c r="AB91" s="271">
        <f t="shared" si="18"/>
        <v>24</v>
      </c>
      <c r="AC91" s="272">
        <v>18</v>
      </c>
      <c r="AD91" s="272">
        <v>5</v>
      </c>
      <c r="AE91" s="271">
        <f t="shared" si="19"/>
        <v>9.2000000000000011</v>
      </c>
      <c r="AF91" s="272">
        <v>18</v>
      </c>
      <c r="AG91" s="272">
        <v>5</v>
      </c>
      <c r="AH91" s="271">
        <f t="shared" si="20"/>
        <v>13.799999999999999</v>
      </c>
      <c r="AI91" s="272">
        <v>10</v>
      </c>
      <c r="AJ91" s="272">
        <v>10</v>
      </c>
      <c r="AK91" s="271">
        <f t="shared" si="21"/>
        <v>4</v>
      </c>
      <c r="AL91" s="271">
        <f t="shared" si="22"/>
        <v>51</v>
      </c>
      <c r="AM91" s="273">
        <f t="shared" si="23"/>
        <v>91</v>
      </c>
    </row>
    <row r="92" spans="1:39" x14ac:dyDescent="0.25">
      <c r="A92" s="268">
        <v>89</v>
      </c>
      <c r="B92" s="269">
        <v>43</v>
      </c>
      <c r="C92" s="269" t="s">
        <v>2590</v>
      </c>
      <c r="D92" s="269">
        <v>5</v>
      </c>
      <c r="E92" s="269">
        <v>5</v>
      </c>
      <c r="F92" s="269">
        <v>5</v>
      </c>
      <c r="G92" s="269">
        <v>5</v>
      </c>
      <c r="H92" s="271">
        <f t="shared" si="12"/>
        <v>25</v>
      </c>
      <c r="I92" s="272">
        <v>5</v>
      </c>
      <c r="J92" s="272">
        <v>5</v>
      </c>
      <c r="K92" s="272">
        <v>5</v>
      </c>
      <c r="L92" s="272">
        <v>5</v>
      </c>
      <c r="M92" s="271">
        <f t="shared" si="13"/>
        <v>5</v>
      </c>
      <c r="N92" s="272">
        <v>5</v>
      </c>
      <c r="O92" s="272">
        <v>5</v>
      </c>
      <c r="P92" s="272">
        <v>5</v>
      </c>
      <c r="Q92" s="271">
        <f t="shared" si="14"/>
        <v>5</v>
      </c>
      <c r="R92" s="272">
        <v>5</v>
      </c>
      <c r="S92" s="272">
        <v>5</v>
      </c>
      <c r="T92" s="272">
        <v>5</v>
      </c>
      <c r="U92" s="272">
        <v>5</v>
      </c>
      <c r="V92" s="271">
        <f t="shared" si="15"/>
        <v>5</v>
      </c>
      <c r="W92" s="271">
        <f t="shared" si="16"/>
        <v>5</v>
      </c>
      <c r="X92" s="271">
        <f t="shared" si="17"/>
        <v>15</v>
      </c>
      <c r="Y92" s="272">
        <v>7</v>
      </c>
      <c r="Z92" s="272">
        <v>8</v>
      </c>
      <c r="AA92" s="272">
        <v>8</v>
      </c>
      <c r="AB92" s="271">
        <f t="shared" si="18"/>
        <v>27.599999999999998</v>
      </c>
      <c r="AC92" s="272">
        <v>17</v>
      </c>
      <c r="AD92" s="272">
        <v>5</v>
      </c>
      <c r="AE92" s="271">
        <f t="shared" si="19"/>
        <v>8.8000000000000007</v>
      </c>
      <c r="AF92" s="272">
        <v>14</v>
      </c>
      <c r="AG92" s="272">
        <v>5</v>
      </c>
      <c r="AH92" s="271">
        <f t="shared" si="20"/>
        <v>11.4</v>
      </c>
      <c r="AI92" s="272">
        <v>8</v>
      </c>
      <c r="AJ92" s="272">
        <v>8</v>
      </c>
      <c r="AK92" s="271">
        <f t="shared" si="21"/>
        <v>3.2</v>
      </c>
      <c r="AL92" s="271">
        <f t="shared" si="22"/>
        <v>51</v>
      </c>
      <c r="AM92" s="273">
        <f t="shared" si="23"/>
        <v>91</v>
      </c>
    </row>
    <row r="93" spans="1:39" x14ac:dyDescent="0.25">
      <c r="A93" s="268">
        <v>90</v>
      </c>
      <c r="B93" s="269">
        <v>86</v>
      </c>
      <c r="C93" s="269" t="s">
        <v>2591</v>
      </c>
      <c r="D93" s="269">
        <v>5</v>
      </c>
      <c r="E93" s="269">
        <v>5</v>
      </c>
      <c r="F93" s="269">
        <v>5</v>
      </c>
      <c r="G93" s="269">
        <v>5</v>
      </c>
      <c r="H93" s="271">
        <f t="shared" si="12"/>
        <v>25</v>
      </c>
      <c r="I93" s="272">
        <v>5</v>
      </c>
      <c r="J93" s="272">
        <v>5</v>
      </c>
      <c r="K93" s="272">
        <v>5</v>
      </c>
      <c r="L93" s="272">
        <v>5</v>
      </c>
      <c r="M93" s="271">
        <f t="shared" si="13"/>
        <v>5</v>
      </c>
      <c r="N93" s="272">
        <v>5</v>
      </c>
      <c r="O93" s="272">
        <v>5</v>
      </c>
      <c r="P93" s="272">
        <v>5</v>
      </c>
      <c r="Q93" s="271">
        <f t="shared" si="14"/>
        <v>5</v>
      </c>
      <c r="R93" s="272">
        <v>5</v>
      </c>
      <c r="S93" s="272">
        <v>5</v>
      </c>
      <c r="T93" s="272">
        <v>5</v>
      </c>
      <c r="U93" s="272">
        <v>5</v>
      </c>
      <c r="V93" s="271">
        <f t="shared" si="15"/>
        <v>5</v>
      </c>
      <c r="W93" s="271">
        <f t="shared" si="16"/>
        <v>5</v>
      </c>
      <c r="X93" s="271">
        <f t="shared" si="17"/>
        <v>15</v>
      </c>
      <c r="Y93" s="272">
        <v>6</v>
      </c>
      <c r="Z93" s="272">
        <v>6</v>
      </c>
      <c r="AA93" s="272">
        <v>9</v>
      </c>
      <c r="AB93" s="271">
        <f t="shared" si="18"/>
        <v>25.2</v>
      </c>
      <c r="AC93" s="272">
        <v>13</v>
      </c>
      <c r="AD93" s="272">
        <v>5</v>
      </c>
      <c r="AE93" s="271">
        <f t="shared" si="19"/>
        <v>7.2</v>
      </c>
      <c r="AF93" s="272">
        <v>19</v>
      </c>
      <c r="AG93" s="272">
        <v>5</v>
      </c>
      <c r="AH93" s="271">
        <f t="shared" si="20"/>
        <v>14.399999999999999</v>
      </c>
      <c r="AI93" s="272">
        <v>11</v>
      </c>
      <c r="AJ93" s="272">
        <v>10</v>
      </c>
      <c r="AK93" s="271">
        <f t="shared" si="21"/>
        <v>4.2</v>
      </c>
      <c r="AL93" s="271">
        <f t="shared" si="22"/>
        <v>51</v>
      </c>
      <c r="AM93" s="273">
        <f t="shared" si="23"/>
        <v>91</v>
      </c>
    </row>
    <row r="94" spans="1:39" x14ac:dyDescent="0.25">
      <c r="A94" s="268">
        <v>91</v>
      </c>
      <c r="B94" s="269">
        <v>95</v>
      </c>
      <c r="C94" s="269" t="s">
        <v>2592</v>
      </c>
      <c r="D94" s="274">
        <v>5</v>
      </c>
      <c r="E94" s="274">
        <v>5</v>
      </c>
      <c r="F94" s="274">
        <v>5</v>
      </c>
      <c r="G94" s="274">
        <v>5</v>
      </c>
      <c r="H94" s="271">
        <f t="shared" si="12"/>
        <v>25</v>
      </c>
      <c r="I94" s="272">
        <v>5</v>
      </c>
      <c r="J94" s="272">
        <v>5</v>
      </c>
      <c r="K94" s="272">
        <v>5</v>
      </c>
      <c r="L94" s="272">
        <v>5</v>
      </c>
      <c r="M94" s="271">
        <f t="shared" si="13"/>
        <v>5</v>
      </c>
      <c r="N94" s="272">
        <v>5</v>
      </c>
      <c r="O94" s="272">
        <v>5</v>
      </c>
      <c r="P94" s="272">
        <v>5</v>
      </c>
      <c r="Q94" s="271">
        <f t="shared" si="14"/>
        <v>5</v>
      </c>
      <c r="R94" s="272">
        <v>5</v>
      </c>
      <c r="S94" s="272">
        <v>5</v>
      </c>
      <c r="T94" s="272">
        <v>5</v>
      </c>
      <c r="U94" s="272">
        <v>5</v>
      </c>
      <c r="V94" s="271">
        <f t="shared" si="15"/>
        <v>5</v>
      </c>
      <c r="W94" s="271">
        <f t="shared" si="16"/>
        <v>5</v>
      </c>
      <c r="X94" s="271">
        <f t="shared" si="17"/>
        <v>15</v>
      </c>
      <c r="Y94" s="272">
        <v>8</v>
      </c>
      <c r="Z94" s="272">
        <v>7</v>
      </c>
      <c r="AA94" s="272">
        <v>5</v>
      </c>
      <c r="AB94" s="271">
        <f t="shared" si="18"/>
        <v>24</v>
      </c>
      <c r="AC94" s="272">
        <v>17</v>
      </c>
      <c r="AD94" s="272">
        <v>5</v>
      </c>
      <c r="AE94" s="271">
        <f t="shared" si="19"/>
        <v>8.8000000000000007</v>
      </c>
      <c r="AF94" s="272">
        <v>19</v>
      </c>
      <c r="AG94" s="272">
        <v>4</v>
      </c>
      <c r="AH94" s="271">
        <f t="shared" si="20"/>
        <v>13.799999999999999</v>
      </c>
      <c r="AI94" s="272">
        <v>11</v>
      </c>
      <c r="AJ94" s="272">
        <v>11</v>
      </c>
      <c r="AK94" s="271">
        <f t="shared" si="21"/>
        <v>4.4000000000000004</v>
      </c>
      <c r="AL94" s="271">
        <f t="shared" si="22"/>
        <v>50.999999999999993</v>
      </c>
      <c r="AM94" s="273">
        <f t="shared" si="23"/>
        <v>91</v>
      </c>
    </row>
    <row r="95" spans="1:39" x14ac:dyDescent="0.25">
      <c r="A95" s="268">
        <v>92</v>
      </c>
      <c r="B95" s="269">
        <v>250</v>
      </c>
      <c r="C95" s="270" t="s">
        <v>2593</v>
      </c>
      <c r="D95" s="269">
        <v>5</v>
      </c>
      <c r="E95" s="269">
        <v>5</v>
      </c>
      <c r="F95" s="269">
        <v>5</v>
      </c>
      <c r="G95" s="269">
        <v>5</v>
      </c>
      <c r="H95" s="271">
        <f t="shared" si="12"/>
        <v>25</v>
      </c>
      <c r="I95" s="272">
        <v>5</v>
      </c>
      <c r="J95" s="272">
        <v>5</v>
      </c>
      <c r="K95" s="272">
        <v>5</v>
      </c>
      <c r="L95" s="272">
        <v>5</v>
      </c>
      <c r="M95" s="272">
        <f t="shared" si="13"/>
        <v>5</v>
      </c>
      <c r="N95" s="272">
        <v>5</v>
      </c>
      <c r="O95" s="272">
        <v>5</v>
      </c>
      <c r="P95" s="272">
        <v>5</v>
      </c>
      <c r="Q95" s="272">
        <f t="shared" si="14"/>
        <v>5</v>
      </c>
      <c r="R95" s="272">
        <v>5</v>
      </c>
      <c r="S95" s="272">
        <v>4</v>
      </c>
      <c r="T95" s="272">
        <v>5</v>
      </c>
      <c r="U95" s="272">
        <v>5</v>
      </c>
      <c r="V95" s="272">
        <f t="shared" si="15"/>
        <v>4.75</v>
      </c>
      <c r="W95" s="271">
        <f t="shared" si="16"/>
        <v>4.916666666666667</v>
      </c>
      <c r="X95" s="271">
        <f t="shared" si="17"/>
        <v>14.75</v>
      </c>
      <c r="Y95" s="272">
        <v>7</v>
      </c>
      <c r="Z95" s="272">
        <v>6</v>
      </c>
      <c r="AA95" s="272">
        <v>9</v>
      </c>
      <c r="AB95" s="271">
        <f t="shared" si="18"/>
        <v>26.4</v>
      </c>
      <c r="AC95" s="272">
        <v>11</v>
      </c>
      <c r="AD95" s="272">
        <v>5</v>
      </c>
      <c r="AE95" s="271">
        <f t="shared" si="19"/>
        <v>6.4</v>
      </c>
      <c r="AF95" s="272">
        <v>19</v>
      </c>
      <c r="AG95" s="272">
        <v>4</v>
      </c>
      <c r="AH95" s="271">
        <f t="shared" si="20"/>
        <v>13.799999999999999</v>
      </c>
      <c r="AI95" s="272">
        <v>11</v>
      </c>
      <c r="AJ95" s="272">
        <v>12</v>
      </c>
      <c r="AK95" s="271">
        <f t="shared" si="21"/>
        <v>4.6000000000000005</v>
      </c>
      <c r="AL95" s="271">
        <f t="shared" si="22"/>
        <v>51.199999999999996</v>
      </c>
      <c r="AM95" s="273">
        <f t="shared" si="23"/>
        <v>90.949999999999989</v>
      </c>
    </row>
    <row r="96" spans="1:39" x14ac:dyDescent="0.25">
      <c r="A96" s="268">
        <v>93</v>
      </c>
      <c r="B96" s="269">
        <v>161</v>
      </c>
      <c r="C96" s="270" t="s">
        <v>2594</v>
      </c>
      <c r="D96" s="269">
        <v>5</v>
      </c>
      <c r="E96" s="269">
        <v>5</v>
      </c>
      <c r="F96" s="269">
        <v>5</v>
      </c>
      <c r="G96" s="269">
        <v>5</v>
      </c>
      <c r="H96" s="271">
        <f t="shared" si="12"/>
        <v>25</v>
      </c>
      <c r="I96" s="272">
        <v>5</v>
      </c>
      <c r="J96" s="272">
        <v>5</v>
      </c>
      <c r="K96" s="272">
        <v>5</v>
      </c>
      <c r="L96" s="272">
        <v>5</v>
      </c>
      <c r="M96" s="272">
        <f t="shared" si="13"/>
        <v>5</v>
      </c>
      <c r="N96" s="272">
        <v>5</v>
      </c>
      <c r="O96" s="272">
        <v>4</v>
      </c>
      <c r="P96" s="272">
        <v>5</v>
      </c>
      <c r="Q96" s="272">
        <f t="shared" si="14"/>
        <v>4.666666666666667</v>
      </c>
      <c r="R96" s="272">
        <v>5</v>
      </c>
      <c r="S96" s="272">
        <v>5</v>
      </c>
      <c r="T96" s="272">
        <v>5</v>
      </c>
      <c r="U96" s="272">
        <v>4</v>
      </c>
      <c r="V96" s="272">
        <f t="shared" si="15"/>
        <v>4.75</v>
      </c>
      <c r="W96" s="271">
        <f t="shared" si="16"/>
        <v>4.8055555555555562</v>
      </c>
      <c r="X96" s="271">
        <f t="shared" si="17"/>
        <v>14.416666666666668</v>
      </c>
      <c r="Y96" s="272">
        <v>8</v>
      </c>
      <c r="Z96" s="272">
        <v>6</v>
      </c>
      <c r="AA96" s="272">
        <v>7</v>
      </c>
      <c r="AB96" s="271">
        <f t="shared" si="18"/>
        <v>25.2</v>
      </c>
      <c r="AC96" s="272">
        <v>15</v>
      </c>
      <c r="AD96" s="272">
        <v>5</v>
      </c>
      <c r="AE96" s="271">
        <f t="shared" si="19"/>
        <v>8</v>
      </c>
      <c r="AF96" s="272">
        <v>19</v>
      </c>
      <c r="AG96" s="272">
        <v>5</v>
      </c>
      <c r="AH96" s="271">
        <f t="shared" si="20"/>
        <v>14.399999999999999</v>
      </c>
      <c r="AI96" s="272">
        <v>9</v>
      </c>
      <c r="AJ96" s="272">
        <v>10</v>
      </c>
      <c r="AK96" s="271">
        <f t="shared" si="21"/>
        <v>3.8000000000000003</v>
      </c>
      <c r="AL96" s="271">
        <f t="shared" si="22"/>
        <v>51.4</v>
      </c>
      <c r="AM96" s="273">
        <f t="shared" si="23"/>
        <v>90.816666666666663</v>
      </c>
    </row>
    <row r="97" spans="1:39" x14ac:dyDescent="0.25">
      <c r="A97" s="268">
        <v>94</v>
      </c>
      <c r="B97" s="269">
        <v>194</v>
      </c>
      <c r="C97" s="270" t="s">
        <v>2595</v>
      </c>
      <c r="D97" s="269">
        <v>5</v>
      </c>
      <c r="E97" s="269">
        <v>5</v>
      </c>
      <c r="F97" s="269">
        <v>5</v>
      </c>
      <c r="G97" s="269">
        <v>5</v>
      </c>
      <c r="H97" s="271">
        <f t="shared" si="12"/>
        <v>25</v>
      </c>
      <c r="I97" s="272">
        <v>5</v>
      </c>
      <c r="J97" s="272">
        <v>5</v>
      </c>
      <c r="K97" s="272">
        <v>5</v>
      </c>
      <c r="L97" s="272">
        <v>5</v>
      </c>
      <c r="M97" s="272">
        <f t="shared" si="13"/>
        <v>5</v>
      </c>
      <c r="N97" s="272">
        <v>5</v>
      </c>
      <c r="O97" s="272">
        <v>5</v>
      </c>
      <c r="P97" s="272">
        <v>5</v>
      </c>
      <c r="Q97" s="272">
        <f t="shared" si="14"/>
        <v>5</v>
      </c>
      <c r="R97" s="272">
        <v>5</v>
      </c>
      <c r="S97" s="272">
        <v>5</v>
      </c>
      <c r="T97" s="272">
        <v>5</v>
      </c>
      <c r="U97" s="272">
        <v>5</v>
      </c>
      <c r="V97" s="272">
        <f t="shared" si="15"/>
        <v>5</v>
      </c>
      <c r="W97" s="271">
        <f t="shared" si="16"/>
        <v>5</v>
      </c>
      <c r="X97" s="271">
        <f t="shared" si="17"/>
        <v>15</v>
      </c>
      <c r="Y97" s="272">
        <v>6</v>
      </c>
      <c r="Z97" s="272">
        <v>7</v>
      </c>
      <c r="AA97" s="272">
        <v>7</v>
      </c>
      <c r="AB97" s="271">
        <f t="shared" si="18"/>
        <v>24</v>
      </c>
      <c r="AC97" s="272">
        <v>17</v>
      </c>
      <c r="AD97" s="272">
        <v>5</v>
      </c>
      <c r="AE97" s="271">
        <f t="shared" si="19"/>
        <v>8.8000000000000007</v>
      </c>
      <c r="AF97" s="272">
        <v>19</v>
      </c>
      <c r="AG97" s="272">
        <v>5</v>
      </c>
      <c r="AH97" s="271">
        <f t="shared" si="20"/>
        <v>14.399999999999999</v>
      </c>
      <c r="AI97" s="272">
        <v>9</v>
      </c>
      <c r="AJ97" s="272">
        <v>9</v>
      </c>
      <c r="AK97" s="271">
        <f t="shared" si="21"/>
        <v>3.6</v>
      </c>
      <c r="AL97" s="271">
        <f t="shared" si="22"/>
        <v>50.8</v>
      </c>
      <c r="AM97" s="273">
        <f t="shared" si="23"/>
        <v>90.8</v>
      </c>
    </row>
    <row r="98" spans="1:39" x14ac:dyDescent="0.25">
      <c r="A98" s="268">
        <v>95</v>
      </c>
      <c r="B98" s="269">
        <v>16</v>
      </c>
      <c r="C98" s="269" t="s">
        <v>2596</v>
      </c>
      <c r="D98" s="269">
        <v>5</v>
      </c>
      <c r="E98" s="269">
        <v>5</v>
      </c>
      <c r="F98" s="269">
        <v>5</v>
      </c>
      <c r="G98" s="269">
        <v>5</v>
      </c>
      <c r="H98" s="271">
        <f t="shared" si="12"/>
        <v>25</v>
      </c>
      <c r="I98" s="272">
        <v>5</v>
      </c>
      <c r="J98" s="272">
        <v>5</v>
      </c>
      <c r="K98" s="272">
        <v>5</v>
      </c>
      <c r="L98" s="272">
        <v>5</v>
      </c>
      <c r="M98" s="271">
        <f t="shared" si="13"/>
        <v>5</v>
      </c>
      <c r="N98" s="272">
        <v>5</v>
      </c>
      <c r="O98" s="272">
        <v>5</v>
      </c>
      <c r="P98" s="272">
        <v>5</v>
      </c>
      <c r="Q98" s="271">
        <f t="shared" si="14"/>
        <v>5</v>
      </c>
      <c r="R98" s="272">
        <v>5</v>
      </c>
      <c r="S98" s="272">
        <v>5</v>
      </c>
      <c r="T98" s="272">
        <v>5</v>
      </c>
      <c r="U98" s="272">
        <v>5</v>
      </c>
      <c r="V98" s="271">
        <f t="shared" si="15"/>
        <v>5</v>
      </c>
      <c r="W98" s="271">
        <f t="shared" si="16"/>
        <v>5</v>
      </c>
      <c r="X98" s="271">
        <f t="shared" si="17"/>
        <v>15</v>
      </c>
      <c r="Y98" s="272">
        <v>7</v>
      </c>
      <c r="Z98" s="272">
        <v>8</v>
      </c>
      <c r="AA98" s="272">
        <v>7</v>
      </c>
      <c r="AB98" s="271">
        <f t="shared" si="18"/>
        <v>26.4</v>
      </c>
      <c r="AC98" s="272">
        <v>10</v>
      </c>
      <c r="AD98" s="272">
        <v>5</v>
      </c>
      <c r="AE98" s="271">
        <f t="shared" si="19"/>
        <v>6</v>
      </c>
      <c r="AF98" s="272">
        <v>20</v>
      </c>
      <c r="AG98" s="272">
        <v>3</v>
      </c>
      <c r="AH98" s="271">
        <f t="shared" si="20"/>
        <v>13.799999999999999</v>
      </c>
      <c r="AI98" s="272">
        <v>11</v>
      </c>
      <c r="AJ98" s="272">
        <v>12</v>
      </c>
      <c r="AK98" s="271">
        <f t="shared" si="21"/>
        <v>4.6000000000000005</v>
      </c>
      <c r="AL98" s="271">
        <f t="shared" si="22"/>
        <v>50.8</v>
      </c>
      <c r="AM98" s="273">
        <f t="shared" si="23"/>
        <v>90.8</v>
      </c>
    </row>
    <row r="99" spans="1:39" x14ac:dyDescent="0.25">
      <c r="A99" s="268">
        <v>96</v>
      </c>
      <c r="B99" s="269">
        <v>17</v>
      </c>
      <c r="C99" s="269" t="s">
        <v>2597</v>
      </c>
      <c r="D99" s="269">
        <v>5</v>
      </c>
      <c r="E99" s="269">
        <v>5</v>
      </c>
      <c r="F99" s="269">
        <v>5</v>
      </c>
      <c r="G99" s="269">
        <v>5</v>
      </c>
      <c r="H99" s="271">
        <f t="shared" si="12"/>
        <v>25</v>
      </c>
      <c r="I99" s="272">
        <v>5</v>
      </c>
      <c r="J99" s="272">
        <v>5</v>
      </c>
      <c r="K99" s="272">
        <v>5</v>
      </c>
      <c r="L99" s="272">
        <v>5</v>
      </c>
      <c r="M99" s="271">
        <f t="shared" si="13"/>
        <v>5</v>
      </c>
      <c r="N99" s="272">
        <v>5</v>
      </c>
      <c r="O99" s="272">
        <v>5</v>
      </c>
      <c r="P99" s="272">
        <v>5</v>
      </c>
      <c r="Q99" s="271">
        <f t="shared" si="14"/>
        <v>5</v>
      </c>
      <c r="R99" s="272">
        <v>5</v>
      </c>
      <c r="S99" s="272">
        <v>5</v>
      </c>
      <c r="T99" s="272">
        <v>5</v>
      </c>
      <c r="U99" s="272">
        <v>5</v>
      </c>
      <c r="V99" s="271">
        <f t="shared" si="15"/>
        <v>5</v>
      </c>
      <c r="W99" s="271">
        <f t="shared" si="16"/>
        <v>5</v>
      </c>
      <c r="X99" s="271">
        <f t="shared" si="17"/>
        <v>15</v>
      </c>
      <c r="Y99" s="272">
        <v>7</v>
      </c>
      <c r="Z99" s="272">
        <v>8</v>
      </c>
      <c r="AA99" s="272">
        <v>6</v>
      </c>
      <c r="AB99" s="271">
        <f t="shared" si="18"/>
        <v>25.2</v>
      </c>
      <c r="AC99" s="272">
        <v>17</v>
      </c>
      <c r="AD99" s="272">
        <v>4</v>
      </c>
      <c r="AE99" s="271">
        <f t="shared" si="19"/>
        <v>8.4</v>
      </c>
      <c r="AF99" s="272">
        <v>19</v>
      </c>
      <c r="AG99" s="272">
        <v>4</v>
      </c>
      <c r="AH99" s="271">
        <f t="shared" si="20"/>
        <v>13.799999999999999</v>
      </c>
      <c r="AI99" s="272">
        <v>7</v>
      </c>
      <c r="AJ99" s="272">
        <v>10</v>
      </c>
      <c r="AK99" s="271">
        <f t="shared" si="21"/>
        <v>3.4000000000000004</v>
      </c>
      <c r="AL99" s="271">
        <f t="shared" si="22"/>
        <v>50.8</v>
      </c>
      <c r="AM99" s="273">
        <f t="shared" si="23"/>
        <v>90.8</v>
      </c>
    </row>
    <row r="100" spans="1:39" x14ac:dyDescent="0.25">
      <c r="A100" s="268">
        <v>97</v>
      </c>
      <c r="B100" s="269">
        <v>198</v>
      </c>
      <c r="C100" s="269" t="s">
        <v>2598</v>
      </c>
      <c r="D100" s="269">
        <v>5</v>
      </c>
      <c r="E100" s="269">
        <v>5</v>
      </c>
      <c r="F100" s="269">
        <v>5</v>
      </c>
      <c r="G100" s="269">
        <v>5</v>
      </c>
      <c r="H100" s="271">
        <f t="shared" si="12"/>
        <v>25</v>
      </c>
      <c r="I100" s="272">
        <v>5</v>
      </c>
      <c r="J100" s="272">
        <v>5</v>
      </c>
      <c r="K100" s="272">
        <v>5</v>
      </c>
      <c r="L100" s="272">
        <v>5</v>
      </c>
      <c r="M100" s="271">
        <f t="shared" si="13"/>
        <v>5</v>
      </c>
      <c r="N100" s="272">
        <v>5</v>
      </c>
      <c r="O100" s="272">
        <v>5</v>
      </c>
      <c r="P100" s="272">
        <v>5</v>
      </c>
      <c r="Q100" s="271">
        <f t="shared" si="14"/>
        <v>5</v>
      </c>
      <c r="R100" s="272">
        <v>5</v>
      </c>
      <c r="S100" s="272">
        <v>5</v>
      </c>
      <c r="T100" s="272">
        <v>5</v>
      </c>
      <c r="U100" s="272">
        <v>5</v>
      </c>
      <c r="V100" s="271">
        <f t="shared" si="15"/>
        <v>5</v>
      </c>
      <c r="W100" s="271">
        <f t="shared" si="16"/>
        <v>5</v>
      </c>
      <c r="X100" s="271">
        <f t="shared" si="17"/>
        <v>15</v>
      </c>
      <c r="Y100" s="272">
        <v>7</v>
      </c>
      <c r="Z100" s="272">
        <v>7</v>
      </c>
      <c r="AA100" s="272">
        <v>6</v>
      </c>
      <c r="AB100" s="271">
        <f t="shared" si="18"/>
        <v>24</v>
      </c>
      <c r="AC100" s="272">
        <v>16</v>
      </c>
      <c r="AD100" s="272">
        <v>5</v>
      </c>
      <c r="AE100" s="271">
        <f t="shared" si="19"/>
        <v>8.4</v>
      </c>
      <c r="AF100" s="272">
        <v>20</v>
      </c>
      <c r="AG100" s="272">
        <v>4</v>
      </c>
      <c r="AH100" s="271">
        <f t="shared" si="20"/>
        <v>14.399999999999999</v>
      </c>
      <c r="AI100" s="272">
        <v>11</v>
      </c>
      <c r="AJ100" s="272">
        <v>9</v>
      </c>
      <c r="AK100" s="271">
        <f t="shared" si="21"/>
        <v>4</v>
      </c>
      <c r="AL100" s="271">
        <f t="shared" si="22"/>
        <v>50.8</v>
      </c>
      <c r="AM100" s="273">
        <f t="shared" si="23"/>
        <v>90.8</v>
      </c>
    </row>
    <row r="101" spans="1:39" x14ac:dyDescent="0.25">
      <c r="A101" s="268">
        <v>98</v>
      </c>
      <c r="B101" s="269">
        <v>287</v>
      </c>
      <c r="C101" s="269" t="s">
        <v>2599</v>
      </c>
      <c r="D101" s="274">
        <v>5</v>
      </c>
      <c r="E101" s="274">
        <v>5</v>
      </c>
      <c r="F101" s="274">
        <v>5</v>
      </c>
      <c r="G101" s="274">
        <v>5</v>
      </c>
      <c r="H101" s="271">
        <f t="shared" si="12"/>
        <v>25</v>
      </c>
      <c r="I101" s="272">
        <v>5</v>
      </c>
      <c r="J101" s="272">
        <v>5</v>
      </c>
      <c r="K101" s="272">
        <v>5</v>
      </c>
      <c r="L101" s="272">
        <v>5</v>
      </c>
      <c r="M101" s="271">
        <f t="shared" si="13"/>
        <v>5</v>
      </c>
      <c r="N101" s="272">
        <v>5</v>
      </c>
      <c r="O101" s="272">
        <v>5</v>
      </c>
      <c r="P101" s="272">
        <v>5</v>
      </c>
      <c r="Q101" s="271">
        <f t="shared" si="14"/>
        <v>5</v>
      </c>
      <c r="R101" s="272">
        <v>5</v>
      </c>
      <c r="S101" s="272">
        <v>5</v>
      </c>
      <c r="T101" s="272">
        <v>5</v>
      </c>
      <c r="U101" s="272">
        <v>5</v>
      </c>
      <c r="V101" s="271">
        <f t="shared" si="15"/>
        <v>5</v>
      </c>
      <c r="W101" s="271">
        <f t="shared" si="16"/>
        <v>5</v>
      </c>
      <c r="X101" s="271">
        <f t="shared" si="17"/>
        <v>15</v>
      </c>
      <c r="Y101" s="272">
        <v>5</v>
      </c>
      <c r="Z101" s="272">
        <v>6</v>
      </c>
      <c r="AA101" s="272">
        <v>8</v>
      </c>
      <c r="AB101" s="271">
        <f t="shared" si="18"/>
        <v>22.8</v>
      </c>
      <c r="AC101" s="272">
        <v>18</v>
      </c>
      <c r="AD101" s="272">
        <v>5</v>
      </c>
      <c r="AE101" s="271">
        <f t="shared" si="19"/>
        <v>9.2000000000000011</v>
      </c>
      <c r="AF101" s="272">
        <v>19</v>
      </c>
      <c r="AG101" s="272">
        <v>5</v>
      </c>
      <c r="AH101" s="271">
        <f t="shared" si="20"/>
        <v>14.399999999999999</v>
      </c>
      <c r="AI101" s="272">
        <v>11</v>
      </c>
      <c r="AJ101" s="272">
        <v>11</v>
      </c>
      <c r="AK101" s="271">
        <f t="shared" si="21"/>
        <v>4.4000000000000004</v>
      </c>
      <c r="AL101" s="271">
        <f t="shared" si="22"/>
        <v>50.8</v>
      </c>
      <c r="AM101" s="273">
        <f t="shared" si="23"/>
        <v>90.8</v>
      </c>
    </row>
    <row r="102" spans="1:39" x14ac:dyDescent="0.25">
      <c r="A102" s="268">
        <v>99</v>
      </c>
      <c r="B102" s="269">
        <v>135</v>
      </c>
      <c r="C102" s="270" t="s">
        <v>2600</v>
      </c>
      <c r="D102" s="269">
        <v>5</v>
      </c>
      <c r="E102" s="269">
        <v>5</v>
      </c>
      <c r="F102" s="269">
        <v>5</v>
      </c>
      <c r="G102" s="269">
        <v>5</v>
      </c>
      <c r="H102" s="271">
        <f t="shared" si="12"/>
        <v>25</v>
      </c>
      <c r="I102" s="272">
        <v>5</v>
      </c>
      <c r="J102" s="272">
        <v>4</v>
      </c>
      <c r="K102" s="272">
        <v>5</v>
      </c>
      <c r="L102" s="272">
        <v>5</v>
      </c>
      <c r="M102" s="272">
        <f t="shared" si="13"/>
        <v>4.75</v>
      </c>
      <c r="N102" s="272">
        <v>4</v>
      </c>
      <c r="O102" s="272">
        <v>5</v>
      </c>
      <c r="P102" s="272">
        <v>5</v>
      </c>
      <c r="Q102" s="272">
        <f t="shared" si="14"/>
        <v>4.666666666666667</v>
      </c>
      <c r="R102" s="272">
        <v>5</v>
      </c>
      <c r="S102" s="272">
        <v>5</v>
      </c>
      <c r="T102" s="272">
        <v>5</v>
      </c>
      <c r="U102" s="272">
        <v>5</v>
      </c>
      <c r="V102" s="272">
        <f t="shared" si="15"/>
        <v>5</v>
      </c>
      <c r="W102" s="271">
        <f t="shared" si="16"/>
        <v>4.8055555555555562</v>
      </c>
      <c r="X102" s="271">
        <f t="shared" si="17"/>
        <v>14.416666666666668</v>
      </c>
      <c r="Y102" s="272">
        <v>8</v>
      </c>
      <c r="Z102" s="272">
        <v>7</v>
      </c>
      <c r="AA102" s="272">
        <v>5</v>
      </c>
      <c r="AB102" s="271">
        <f t="shared" si="18"/>
        <v>24</v>
      </c>
      <c r="AC102" s="272">
        <v>15</v>
      </c>
      <c r="AD102" s="272">
        <v>5</v>
      </c>
      <c r="AE102" s="271">
        <f t="shared" si="19"/>
        <v>8</v>
      </c>
      <c r="AF102" s="272">
        <v>20</v>
      </c>
      <c r="AG102" s="272">
        <v>5</v>
      </c>
      <c r="AH102" s="271">
        <f t="shared" si="20"/>
        <v>15</v>
      </c>
      <c r="AI102" s="272">
        <v>11</v>
      </c>
      <c r="AJ102" s="272">
        <v>10</v>
      </c>
      <c r="AK102" s="271">
        <f t="shared" si="21"/>
        <v>4.2</v>
      </c>
      <c r="AL102" s="271">
        <f t="shared" si="22"/>
        <v>51.2</v>
      </c>
      <c r="AM102" s="273">
        <f t="shared" si="23"/>
        <v>90.616666666666674</v>
      </c>
    </row>
    <row r="103" spans="1:39" x14ac:dyDescent="0.25">
      <c r="A103" s="268">
        <v>100</v>
      </c>
      <c r="B103" s="269">
        <v>73</v>
      </c>
      <c r="C103" s="270" t="s">
        <v>2601</v>
      </c>
      <c r="D103" s="269">
        <v>5</v>
      </c>
      <c r="E103" s="269">
        <v>5</v>
      </c>
      <c r="F103" s="269">
        <v>5</v>
      </c>
      <c r="G103" s="269">
        <v>5</v>
      </c>
      <c r="H103" s="271">
        <f t="shared" si="12"/>
        <v>25</v>
      </c>
      <c r="I103" s="272">
        <v>5</v>
      </c>
      <c r="J103" s="272">
        <v>5</v>
      </c>
      <c r="K103" s="272">
        <v>5</v>
      </c>
      <c r="L103" s="272">
        <v>5</v>
      </c>
      <c r="M103" s="272">
        <f t="shared" si="13"/>
        <v>5</v>
      </c>
      <c r="N103" s="272">
        <v>5</v>
      </c>
      <c r="O103" s="272">
        <v>5</v>
      </c>
      <c r="P103" s="272">
        <v>5</v>
      </c>
      <c r="Q103" s="272">
        <f t="shared" si="14"/>
        <v>5</v>
      </c>
      <c r="R103" s="272">
        <v>5</v>
      </c>
      <c r="S103" s="272">
        <v>5</v>
      </c>
      <c r="T103" s="272">
        <v>5</v>
      </c>
      <c r="U103" s="272">
        <v>5</v>
      </c>
      <c r="V103" s="272">
        <f t="shared" si="15"/>
        <v>5</v>
      </c>
      <c r="W103" s="271">
        <f t="shared" si="16"/>
        <v>5</v>
      </c>
      <c r="X103" s="271">
        <f t="shared" si="17"/>
        <v>15</v>
      </c>
      <c r="Y103" s="272">
        <v>7</v>
      </c>
      <c r="Z103" s="272">
        <v>5</v>
      </c>
      <c r="AA103" s="272">
        <v>8</v>
      </c>
      <c r="AB103" s="271">
        <f t="shared" si="18"/>
        <v>24</v>
      </c>
      <c r="AC103" s="272">
        <v>16</v>
      </c>
      <c r="AD103" s="272">
        <v>5</v>
      </c>
      <c r="AE103" s="271">
        <f t="shared" si="19"/>
        <v>8.4</v>
      </c>
      <c r="AF103" s="272">
        <v>20</v>
      </c>
      <c r="AG103" s="272">
        <v>3</v>
      </c>
      <c r="AH103" s="271">
        <f t="shared" si="20"/>
        <v>13.799999999999999</v>
      </c>
      <c r="AI103" s="272">
        <v>11</v>
      </c>
      <c r="AJ103" s="272">
        <v>11</v>
      </c>
      <c r="AK103" s="271">
        <f t="shared" si="21"/>
        <v>4.4000000000000004</v>
      </c>
      <c r="AL103" s="271">
        <f t="shared" si="22"/>
        <v>50.599999999999994</v>
      </c>
      <c r="AM103" s="273">
        <f t="shared" si="23"/>
        <v>90.6</v>
      </c>
    </row>
    <row r="104" spans="1:39" x14ac:dyDescent="0.25">
      <c r="A104" s="268">
        <v>101</v>
      </c>
      <c r="B104" s="269">
        <v>78</v>
      </c>
      <c r="C104" s="269" t="s">
        <v>2602</v>
      </c>
      <c r="D104" s="269">
        <v>5</v>
      </c>
      <c r="E104" s="269">
        <v>5</v>
      </c>
      <c r="F104" s="269">
        <v>5</v>
      </c>
      <c r="G104" s="269">
        <v>5</v>
      </c>
      <c r="H104" s="271">
        <f t="shared" si="12"/>
        <v>25</v>
      </c>
      <c r="I104" s="272">
        <v>5</v>
      </c>
      <c r="J104" s="272">
        <v>5</v>
      </c>
      <c r="K104" s="272">
        <v>5</v>
      </c>
      <c r="L104" s="272">
        <v>5</v>
      </c>
      <c r="M104" s="271">
        <f t="shared" si="13"/>
        <v>5</v>
      </c>
      <c r="N104" s="272">
        <v>5</v>
      </c>
      <c r="O104" s="272">
        <v>5</v>
      </c>
      <c r="P104" s="272">
        <v>5</v>
      </c>
      <c r="Q104" s="271">
        <f t="shared" si="14"/>
        <v>5</v>
      </c>
      <c r="R104" s="272">
        <v>5</v>
      </c>
      <c r="S104" s="272">
        <v>5</v>
      </c>
      <c r="T104" s="272">
        <v>5</v>
      </c>
      <c r="U104" s="272">
        <v>5</v>
      </c>
      <c r="V104" s="271">
        <f t="shared" si="15"/>
        <v>5</v>
      </c>
      <c r="W104" s="271">
        <f t="shared" si="16"/>
        <v>5</v>
      </c>
      <c r="X104" s="271">
        <f t="shared" si="17"/>
        <v>15</v>
      </c>
      <c r="Y104" s="272">
        <v>7</v>
      </c>
      <c r="Z104" s="272">
        <v>4</v>
      </c>
      <c r="AA104" s="272">
        <v>9</v>
      </c>
      <c r="AB104" s="271">
        <f t="shared" si="18"/>
        <v>24</v>
      </c>
      <c r="AC104" s="272">
        <v>16</v>
      </c>
      <c r="AD104" s="272">
        <v>5</v>
      </c>
      <c r="AE104" s="271">
        <f t="shared" si="19"/>
        <v>8.4</v>
      </c>
      <c r="AF104" s="272">
        <v>18</v>
      </c>
      <c r="AG104" s="272">
        <v>5</v>
      </c>
      <c r="AH104" s="271">
        <f t="shared" si="20"/>
        <v>13.799999999999999</v>
      </c>
      <c r="AI104" s="272">
        <v>11</v>
      </c>
      <c r="AJ104" s="272">
        <v>11</v>
      </c>
      <c r="AK104" s="271">
        <f t="shared" si="21"/>
        <v>4.4000000000000004</v>
      </c>
      <c r="AL104" s="271">
        <f t="shared" si="22"/>
        <v>50.599999999999994</v>
      </c>
      <c r="AM104" s="273">
        <f t="shared" si="23"/>
        <v>90.6</v>
      </c>
    </row>
    <row r="105" spans="1:39" x14ac:dyDescent="0.25">
      <c r="A105" s="268">
        <v>102</v>
      </c>
      <c r="B105" s="269">
        <v>225</v>
      </c>
      <c r="C105" s="269" t="s">
        <v>2603</v>
      </c>
      <c r="D105" s="269">
        <v>5</v>
      </c>
      <c r="E105" s="269">
        <v>5</v>
      </c>
      <c r="F105" s="269">
        <v>5</v>
      </c>
      <c r="G105" s="269">
        <v>5</v>
      </c>
      <c r="H105" s="271">
        <f t="shared" si="12"/>
        <v>25</v>
      </c>
      <c r="I105" s="272">
        <v>5</v>
      </c>
      <c r="J105" s="272">
        <v>5</v>
      </c>
      <c r="K105" s="272">
        <v>5</v>
      </c>
      <c r="L105" s="272">
        <v>5</v>
      </c>
      <c r="M105" s="271">
        <f t="shared" si="13"/>
        <v>5</v>
      </c>
      <c r="N105" s="272">
        <v>5</v>
      </c>
      <c r="O105" s="272">
        <v>5</v>
      </c>
      <c r="P105" s="272">
        <v>5</v>
      </c>
      <c r="Q105" s="271">
        <f t="shared" si="14"/>
        <v>5</v>
      </c>
      <c r="R105" s="272">
        <v>5</v>
      </c>
      <c r="S105" s="272">
        <v>5</v>
      </c>
      <c r="T105" s="272">
        <v>5</v>
      </c>
      <c r="U105" s="272">
        <v>5</v>
      </c>
      <c r="V105" s="271">
        <f t="shared" si="15"/>
        <v>5</v>
      </c>
      <c r="W105" s="271">
        <f t="shared" si="16"/>
        <v>5</v>
      </c>
      <c r="X105" s="271">
        <f t="shared" si="17"/>
        <v>15</v>
      </c>
      <c r="Y105" s="272">
        <v>5</v>
      </c>
      <c r="Z105" s="272">
        <v>8</v>
      </c>
      <c r="AA105" s="272">
        <v>6</v>
      </c>
      <c r="AB105" s="271">
        <f t="shared" si="18"/>
        <v>22.8</v>
      </c>
      <c r="AC105" s="272">
        <v>17</v>
      </c>
      <c r="AD105" s="272">
        <v>5</v>
      </c>
      <c r="AE105" s="271">
        <f t="shared" si="19"/>
        <v>8.8000000000000007</v>
      </c>
      <c r="AF105" s="272">
        <v>20</v>
      </c>
      <c r="AG105" s="272">
        <v>5</v>
      </c>
      <c r="AH105" s="271">
        <f t="shared" si="20"/>
        <v>15</v>
      </c>
      <c r="AI105" s="272">
        <v>11</v>
      </c>
      <c r="AJ105" s="272">
        <v>9</v>
      </c>
      <c r="AK105" s="271">
        <f t="shared" si="21"/>
        <v>4</v>
      </c>
      <c r="AL105" s="271">
        <f t="shared" si="22"/>
        <v>50.6</v>
      </c>
      <c r="AM105" s="273">
        <f t="shared" si="23"/>
        <v>90.6</v>
      </c>
    </row>
    <row r="106" spans="1:39" x14ac:dyDescent="0.25">
      <c r="A106" s="268">
        <v>103</v>
      </c>
      <c r="B106" s="269">
        <v>233</v>
      </c>
      <c r="C106" s="269" t="s">
        <v>2604</v>
      </c>
      <c r="D106" s="274">
        <v>5</v>
      </c>
      <c r="E106" s="274">
        <v>5</v>
      </c>
      <c r="F106" s="274">
        <v>5</v>
      </c>
      <c r="G106" s="274">
        <v>5</v>
      </c>
      <c r="H106" s="271">
        <f t="shared" si="12"/>
        <v>25</v>
      </c>
      <c r="I106" s="272">
        <v>5</v>
      </c>
      <c r="J106" s="272">
        <v>5</v>
      </c>
      <c r="K106" s="272">
        <v>5</v>
      </c>
      <c r="L106" s="272">
        <v>5</v>
      </c>
      <c r="M106" s="271">
        <f t="shared" si="13"/>
        <v>5</v>
      </c>
      <c r="N106" s="272">
        <v>5</v>
      </c>
      <c r="O106" s="272">
        <v>5</v>
      </c>
      <c r="P106" s="272">
        <v>5</v>
      </c>
      <c r="Q106" s="271">
        <f t="shared" si="14"/>
        <v>5</v>
      </c>
      <c r="R106" s="272">
        <v>5</v>
      </c>
      <c r="S106" s="272">
        <v>5</v>
      </c>
      <c r="T106" s="272">
        <v>5</v>
      </c>
      <c r="U106" s="272">
        <v>5</v>
      </c>
      <c r="V106" s="271">
        <f t="shared" si="15"/>
        <v>5</v>
      </c>
      <c r="W106" s="271">
        <f t="shared" si="16"/>
        <v>5</v>
      </c>
      <c r="X106" s="271">
        <f t="shared" si="17"/>
        <v>15</v>
      </c>
      <c r="Y106" s="272">
        <v>6</v>
      </c>
      <c r="Z106" s="272">
        <v>8</v>
      </c>
      <c r="AA106" s="272">
        <v>7</v>
      </c>
      <c r="AB106" s="271">
        <f t="shared" si="18"/>
        <v>25.2</v>
      </c>
      <c r="AC106" s="272">
        <v>16</v>
      </c>
      <c r="AD106" s="272">
        <v>4</v>
      </c>
      <c r="AE106" s="271">
        <f t="shared" si="19"/>
        <v>8</v>
      </c>
      <c r="AF106" s="272">
        <v>18</v>
      </c>
      <c r="AG106" s="272">
        <v>5</v>
      </c>
      <c r="AH106" s="271">
        <f t="shared" si="20"/>
        <v>13.799999999999999</v>
      </c>
      <c r="AI106" s="272">
        <v>7</v>
      </c>
      <c r="AJ106" s="272">
        <v>11</v>
      </c>
      <c r="AK106" s="271">
        <f t="shared" si="21"/>
        <v>3.6</v>
      </c>
      <c r="AL106" s="271">
        <f t="shared" si="22"/>
        <v>50.6</v>
      </c>
      <c r="AM106" s="273">
        <f t="shared" si="23"/>
        <v>90.6</v>
      </c>
    </row>
    <row r="107" spans="1:39" x14ac:dyDescent="0.25">
      <c r="A107" s="268">
        <v>104</v>
      </c>
      <c r="B107" s="269">
        <v>103</v>
      </c>
      <c r="C107" s="270" t="s">
        <v>2605</v>
      </c>
      <c r="D107" s="269">
        <v>5</v>
      </c>
      <c r="E107" s="269">
        <v>4</v>
      </c>
      <c r="F107" s="269">
        <v>5</v>
      </c>
      <c r="G107" s="269">
        <v>5</v>
      </c>
      <c r="H107" s="271">
        <f t="shared" si="12"/>
        <v>23.75</v>
      </c>
      <c r="I107" s="272">
        <v>5</v>
      </c>
      <c r="J107" s="272">
        <v>5</v>
      </c>
      <c r="K107" s="272">
        <v>5</v>
      </c>
      <c r="L107" s="272">
        <v>5</v>
      </c>
      <c r="M107" s="272">
        <f t="shared" si="13"/>
        <v>5</v>
      </c>
      <c r="N107" s="272">
        <v>4</v>
      </c>
      <c r="O107" s="272">
        <v>3</v>
      </c>
      <c r="P107" s="272">
        <v>4</v>
      </c>
      <c r="Q107" s="272">
        <f t="shared" si="14"/>
        <v>3.6666666666666665</v>
      </c>
      <c r="R107" s="272">
        <v>4</v>
      </c>
      <c r="S107" s="272">
        <v>4</v>
      </c>
      <c r="T107" s="272">
        <v>5</v>
      </c>
      <c r="U107" s="272">
        <v>5</v>
      </c>
      <c r="V107" s="272">
        <f t="shared" si="15"/>
        <v>4.5</v>
      </c>
      <c r="W107" s="271">
        <f t="shared" si="16"/>
        <v>4.3888888888888884</v>
      </c>
      <c r="X107" s="271">
        <f t="shared" si="17"/>
        <v>13.166666666666666</v>
      </c>
      <c r="Y107" s="272">
        <v>7</v>
      </c>
      <c r="Z107" s="272">
        <v>8</v>
      </c>
      <c r="AA107" s="272">
        <v>8</v>
      </c>
      <c r="AB107" s="271">
        <f t="shared" si="18"/>
        <v>27.599999999999998</v>
      </c>
      <c r="AC107" s="272">
        <v>17</v>
      </c>
      <c r="AD107" s="272">
        <v>5</v>
      </c>
      <c r="AE107" s="271">
        <f t="shared" si="19"/>
        <v>8.8000000000000007</v>
      </c>
      <c r="AF107" s="272">
        <v>17</v>
      </c>
      <c r="AG107" s="272">
        <v>5</v>
      </c>
      <c r="AH107" s="271">
        <f t="shared" si="20"/>
        <v>13.2</v>
      </c>
      <c r="AI107" s="272">
        <v>11</v>
      </c>
      <c r="AJ107" s="272">
        <v>9</v>
      </c>
      <c r="AK107" s="271">
        <f t="shared" si="21"/>
        <v>4</v>
      </c>
      <c r="AL107" s="271">
        <f t="shared" si="22"/>
        <v>53.599999999999994</v>
      </c>
      <c r="AM107" s="273">
        <f t="shared" si="23"/>
        <v>90.516666666666652</v>
      </c>
    </row>
    <row r="108" spans="1:39" x14ac:dyDescent="0.25">
      <c r="A108" s="268">
        <v>105</v>
      </c>
      <c r="B108" s="269">
        <v>245</v>
      </c>
      <c r="C108" s="270" t="s">
        <v>2606</v>
      </c>
      <c r="D108" s="269">
        <v>5</v>
      </c>
      <c r="E108" s="269">
        <v>5</v>
      </c>
      <c r="F108" s="269">
        <v>4</v>
      </c>
      <c r="G108" s="269">
        <v>5</v>
      </c>
      <c r="H108" s="271">
        <f t="shared" si="12"/>
        <v>23.75</v>
      </c>
      <c r="I108" s="272">
        <v>5</v>
      </c>
      <c r="J108" s="272">
        <v>5</v>
      </c>
      <c r="K108" s="272">
        <v>4</v>
      </c>
      <c r="L108" s="272">
        <v>5</v>
      </c>
      <c r="M108" s="272">
        <f t="shared" si="13"/>
        <v>4.75</v>
      </c>
      <c r="N108" s="272">
        <v>4</v>
      </c>
      <c r="O108" s="272">
        <v>3</v>
      </c>
      <c r="P108" s="272">
        <v>4</v>
      </c>
      <c r="Q108" s="272">
        <f t="shared" si="14"/>
        <v>3.6666666666666665</v>
      </c>
      <c r="R108" s="272">
        <v>5</v>
      </c>
      <c r="S108" s="272">
        <v>5</v>
      </c>
      <c r="T108" s="272">
        <v>4</v>
      </c>
      <c r="U108" s="272">
        <v>4</v>
      </c>
      <c r="V108" s="272">
        <f t="shared" si="15"/>
        <v>4.5</v>
      </c>
      <c r="W108" s="271">
        <f t="shared" si="16"/>
        <v>4.3055555555555554</v>
      </c>
      <c r="X108" s="271">
        <f t="shared" si="17"/>
        <v>12.916666666666666</v>
      </c>
      <c r="Y108" s="272">
        <v>7</v>
      </c>
      <c r="Z108" s="272">
        <v>6</v>
      </c>
      <c r="AA108" s="272">
        <v>9</v>
      </c>
      <c r="AB108" s="271">
        <f t="shared" si="18"/>
        <v>26.4</v>
      </c>
      <c r="AC108" s="272">
        <v>17</v>
      </c>
      <c r="AD108" s="272">
        <v>4</v>
      </c>
      <c r="AE108" s="271">
        <f t="shared" si="19"/>
        <v>8.4</v>
      </c>
      <c r="AF108" s="272">
        <v>19</v>
      </c>
      <c r="AG108" s="272">
        <v>5</v>
      </c>
      <c r="AH108" s="271">
        <f t="shared" si="20"/>
        <v>14.399999999999999</v>
      </c>
      <c r="AI108" s="272">
        <v>11</v>
      </c>
      <c r="AJ108" s="272">
        <v>12</v>
      </c>
      <c r="AK108" s="271">
        <f t="shared" si="21"/>
        <v>4.6000000000000005</v>
      </c>
      <c r="AL108" s="271">
        <f t="shared" si="22"/>
        <v>53.8</v>
      </c>
      <c r="AM108" s="273">
        <f t="shared" si="23"/>
        <v>90.466666666666669</v>
      </c>
    </row>
    <row r="109" spans="1:39" x14ac:dyDescent="0.25">
      <c r="A109" s="268">
        <v>106</v>
      </c>
      <c r="B109" s="269">
        <v>55</v>
      </c>
      <c r="C109" s="269" t="s">
        <v>2607</v>
      </c>
      <c r="D109" s="269">
        <v>5</v>
      </c>
      <c r="E109" s="269">
        <v>5</v>
      </c>
      <c r="F109" s="269">
        <v>5</v>
      </c>
      <c r="G109" s="269">
        <v>5</v>
      </c>
      <c r="H109" s="271">
        <f t="shared" si="12"/>
        <v>25</v>
      </c>
      <c r="I109" s="272">
        <v>5</v>
      </c>
      <c r="J109" s="272">
        <v>5</v>
      </c>
      <c r="K109" s="272">
        <v>5</v>
      </c>
      <c r="L109" s="272">
        <v>5</v>
      </c>
      <c r="M109" s="271">
        <f t="shared" si="13"/>
        <v>5</v>
      </c>
      <c r="N109" s="272">
        <v>5</v>
      </c>
      <c r="O109" s="272">
        <v>5</v>
      </c>
      <c r="P109" s="272">
        <v>5</v>
      </c>
      <c r="Q109" s="271">
        <f t="shared" si="14"/>
        <v>5</v>
      </c>
      <c r="R109" s="272">
        <v>5</v>
      </c>
      <c r="S109" s="272">
        <v>5</v>
      </c>
      <c r="T109" s="272">
        <v>5</v>
      </c>
      <c r="U109" s="272">
        <v>5</v>
      </c>
      <c r="V109" s="271">
        <f t="shared" si="15"/>
        <v>5</v>
      </c>
      <c r="W109" s="271">
        <f t="shared" si="16"/>
        <v>5</v>
      </c>
      <c r="X109" s="271">
        <f t="shared" si="17"/>
        <v>15</v>
      </c>
      <c r="Y109" s="272">
        <v>7</v>
      </c>
      <c r="Z109" s="272">
        <v>8</v>
      </c>
      <c r="AA109" s="272">
        <v>6</v>
      </c>
      <c r="AB109" s="271">
        <f t="shared" si="18"/>
        <v>25.2</v>
      </c>
      <c r="AC109" s="272">
        <v>15</v>
      </c>
      <c r="AD109" s="272">
        <v>5</v>
      </c>
      <c r="AE109" s="271">
        <f t="shared" si="19"/>
        <v>8</v>
      </c>
      <c r="AF109" s="272">
        <v>17</v>
      </c>
      <c r="AG109" s="272">
        <v>5</v>
      </c>
      <c r="AH109" s="271">
        <f t="shared" si="20"/>
        <v>13.2</v>
      </c>
      <c r="AI109" s="272">
        <v>8</v>
      </c>
      <c r="AJ109" s="272">
        <v>12</v>
      </c>
      <c r="AK109" s="271">
        <f t="shared" si="21"/>
        <v>4</v>
      </c>
      <c r="AL109" s="271">
        <f t="shared" si="22"/>
        <v>50.400000000000006</v>
      </c>
      <c r="AM109" s="273">
        <f t="shared" si="23"/>
        <v>90.4</v>
      </c>
    </row>
    <row r="110" spans="1:39" x14ac:dyDescent="0.25">
      <c r="A110" s="268">
        <v>107</v>
      </c>
      <c r="B110" s="269">
        <v>72</v>
      </c>
      <c r="C110" s="269" t="s">
        <v>2608</v>
      </c>
      <c r="D110" s="274">
        <v>5</v>
      </c>
      <c r="E110" s="274">
        <v>5</v>
      </c>
      <c r="F110" s="274">
        <v>5</v>
      </c>
      <c r="G110" s="274">
        <v>5</v>
      </c>
      <c r="H110" s="271">
        <f t="shared" si="12"/>
        <v>25</v>
      </c>
      <c r="I110" s="272">
        <v>5</v>
      </c>
      <c r="J110" s="272">
        <v>5</v>
      </c>
      <c r="K110" s="272">
        <v>5</v>
      </c>
      <c r="L110" s="272">
        <v>4</v>
      </c>
      <c r="M110" s="271">
        <f t="shared" si="13"/>
        <v>4.75</v>
      </c>
      <c r="N110" s="272">
        <v>5</v>
      </c>
      <c r="O110" s="272">
        <v>5</v>
      </c>
      <c r="P110" s="272">
        <v>5</v>
      </c>
      <c r="Q110" s="271">
        <f t="shared" si="14"/>
        <v>5</v>
      </c>
      <c r="R110" s="272">
        <v>4</v>
      </c>
      <c r="S110" s="272">
        <v>4</v>
      </c>
      <c r="T110" s="272">
        <v>5</v>
      </c>
      <c r="U110" s="272">
        <v>4</v>
      </c>
      <c r="V110" s="271">
        <f t="shared" si="15"/>
        <v>4.25</v>
      </c>
      <c r="W110" s="271">
        <f t="shared" si="16"/>
        <v>4.666666666666667</v>
      </c>
      <c r="X110" s="271">
        <f t="shared" si="17"/>
        <v>14</v>
      </c>
      <c r="Y110" s="272">
        <v>8</v>
      </c>
      <c r="Z110" s="272">
        <v>7</v>
      </c>
      <c r="AA110" s="272">
        <v>6</v>
      </c>
      <c r="AB110" s="271">
        <f t="shared" si="18"/>
        <v>25.2</v>
      </c>
      <c r="AC110" s="272">
        <v>15</v>
      </c>
      <c r="AD110" s="272">
        <v>4</v>
      </c>
      <c r="AE110" s="271">
        <f t="shared" si="19"/>
        <v>7.6000000000000005</v>
      </c>
      <c r="AF110" s="272">
        <v>20</v>
      </c>
      <c r="AG110" s="272">
        <v>5</v>
      </c>
      <c r="AH110" s="271">
        <f t="shared" si="20"/>
        <v>15</v>
      </c>
      <c r="AI110" s="272">
        <v>10</v>
      </c>
      <c r="AJ110" s="272">
        <v>8</v>
      </c>
      <c r="AK110" s="271">
        <f t="shared" si="21"/>
        <v>3.6</v>
      </c>
      <c r="AL110" s="271">
        <f t="shared" si="22"/>
        <v>51.4</v>
      </c>
      <c r="AM110" s="273">
        <f t="shared" si="23"/>
        <v>90.4</v>
      </c>
    </row>
    <row r="111" spans="1:39" x14ac:dyDescent="0.25">
      <c r="A111" s="268">
        <v>108</v>
      </c>
      <c r="B111" s="269">
        <v>77</v>
      </c>
      <c r="C111" s="269" t="s">
        <v>2609</v>
      </c>
      <c r="D111" s="269">
        <v>5</v>
      </c>
      <c r="E111" s="269">
        <v>5</v>
      </c>
      <c r="F111" s="269">
        <v>5</v>
      </c>
      <c r="G111" s="269">
        <v>5</v>
      </c>
      <c r="H111" s="271">
        <f t="shared" si="12"/>
        <v>25</v>
      </c>
      <c r="I111" s="272">
        <v>5</v>
      </c>
      <c r="J111" s="272">
        <v>5</v>
      </c>
      <c r="K111" s="272">
        <v>5</v>
      </c>
      <c r="L111" s="272">
        <v>5</v>
      </c>
      <c r="M111" s="271">
        <f t="shared" si="13"/>
        <v>5</v>
      </c>
      <c r="N111" s="272">
        <v>5</v>
      </c>
      <c r="O111" s="272">
        <v>5</v>
      </c>
      <c r="P111" s="272">
        <v>5</v>
      </c>
      <c r="Q111" s="271">
        <f t="shared" si="14"/>
        <v>5</v>
      </c>
      <c r="R111" s="272">
        <v>5</v>
      </c>
      <c r="S111" s="272">
        <v>5</v>
      </c>
      <c r="T111" s="272">
        <v>5</v>
      </c>
      <c r="U111" s="272">
        <v>5</v>
      </c>
      <c r="V111" s="271">
        <f t="shared" si="15"/>
        <v>5</v>
      </c>
      <c r="W111" s="271">
        <f t="shared" si="16"/>
        <v>5</v>
      </c>
      <c r="X111" s="271">
        <f t="shared" si="17"/>
        <v>15</v>
      </c>
      <c r="Y111" s="272">
        <v>6</v>
      </c>
      <c r="Z111" s="272">
        <v>7</v>
      </c>
      <c r="AA111" s="272">
        <v>6</v>
      </c>
      <c r="AB111" s="271">
        <f t="shared" si="18"/>
        <v>22.8</v>
      </c>
      <c r="AC111" s="272">
        <v>18</v>
      </c>
      <c r="AD111" s="272">
        <v>5</v>
      </c>
      <c r="AE111" s="271">
        <f t="shared" si="19"/>
        <v>9.2000000000000011</v>
      </c>
      <c r="AF111" s="272">
        <v>19</v>
      </c>
      <c r="AG111" s="272">
        <v>5</v>
      </c>
      <c r="AH111" s="271">
        <f t="shared" si="20"/>
        <v>14.399999999999999</v>
      </c>
      <c r="AI111" s="272">
        <v>10</v>
      </c>
      <c r="AJ111" s="272">
        <v>10</v>
      </c>
      <c r="AK111" s="271">
        <f t="shared" si="21"/>
        <v>4</v>
      </c>
      <c r="AL111" s="271">
        <f t="shared" si="22"/>
        <v>50.4</v>
      </c>
      <c r="AM111" s="273">
        <f t="shared" si="23"/>
        <v>90.4</v>
      </c>
    </row>
    <row r="112" spans="1:39" x14ac:dyDescent="0.25">
      <c r="A112" s="268">
        <v>109</v>
      </c>
      <c r="B112" s="269">
        <v>85</v>
      </c>
      <c r="C112" s="270" t="s">
        <v>2610</v>
      </c>
      <c r="D112" s="269">
        <v>5</v>
      </c>
      <c r="E112" s="269">
        <v>5</v>
      </c>
      <c r="F112" s="269">
        <v>5</v>
      </c>
      <c r="G112" s="269">
        <v>5</v>
      </c>
      <c r="H112" s="271">
        <f t="shared" si="12"/>
        <v>25</v>
      </c>
      <c r="I112" s="272">
        <v>5</v>
      </c>
      <c r="J112" s="272">
        <v>5</v>
      </c>
      <c r="K112" s="272">
        <v>5</v>
      </c>
      <c r="L112" s="272">
        <v>5</v>
      </c>
      <c r="M112" s="272">
        <f t="shared" si="13"/>
        <v>5</v>
      </c>
      <c r="N112" s="272">
        <v>5</v>
      </c>
      <c r="O112" s="272">
        <v>5</v>
      </c>
      <c r="P112" s="272">
        <v>5</v>
      </c>
      <c r="Q112" s="272">
        <f t="shared" si="14"/>
        <v>5</v>
      </c>
      <c r="R112" s="272">
        <v>5</v>
      </c>
      <c r="S112" s="272">
        <v>5</v>
      </c>
      <c r="T112" s="272">
        <v>5</v>
      </c>
      <c r="U112" s="272">
        <v>5</v>
      </c>
      <c r="V112" s="272">
        <f t="shared" si="15"/>
        <v>5</v>
      </c>
      <c r="W112" s="271">
        <f t="shared" si="16"/>
        <v>5</v>
      </c>
      <c r="X112" s="271">
        <f t="shared" si="17"/>
        <v>15</v>
      </c>
      <c r="Y112" s="272">
        <v>5</v>
      </c>
      <c r="Z112" s="272">
        <v>7</v>
      </c>
      <c r="AA112" s="272">
        <v>9</v>
      </c>
      <c r="AB112" s="271">
        <f t="shared" si="18"/>
        <v>25.2</v>
      </c>
      <c r="AC112" s="272">
        <v>15</v>
      </c>
      <c r="AD112" s="272">
        <v>4</v>
      </c>
      <c r="AE112" s="271">
        <f t="shared" si="19"/>
        <v>7.6000000000000005</v>
      </c>
      <c r="AF112" s="272">
        <v>18</v>
      </c>
      <c r="AG112" s="272">
        <v>4</v>
      </c>
      <c r="AH112" s="271">
        <f t="shared" si="20"/>
        <v>13.2</v>
      </c>
      <c r="AI112" s="272">
        <v>12</v>
      </c>
      <c r="AJ112" s="272">
        <v>9</v>
      </c>
      <c r="AK112" s="271">
        <f t="shared" si="21"/>
        <v>4.2</v>
      </c>
      <c r="AL112" s="271">
        <f t="shared" si="22"/>
        <v>50.2</v>
      </c>
      <c r="AM112" s="273">
        <f t="shared" si="23"/>
        <v>90.2</v>
      </c>
    </row>
    <row r="113" spans="1:39" x14ac:dyDescent="0.25">
      <c r="A113" s="268">
        <v>110</v>
      </c>
      <c r="B113" s="269">
        <v>168</v>
      </c>
      <c r="C113" s="270" t="s">
        <v>2611</v>
      </c>
      <c r="D113" s="269">
        <v>5</v>
      </c>
      <c r="E113" s="269">
        <v>5</v>
      </c>
      <c r="F113" s="269">
        <v>5</v>
      </c>
      <c r="G113" s="269">
        <v>5</v>
      </c>
      <c r="H113" s="271">
        <f t="shared" si="12"/>
        <v>25</v>
      </c>
      <c r="I113" s="272">
        <v>5</v>
      </c>
      <c r="J113" s="272">
        <v>5</v>
      </c>
      <c r="K113" s="272">
        <v>5</v>
      </c>
      <c r="L113" s="272">
        <v>5</v>
      </c>
      <c r="M113" s="272">
        <f t="shared" si="13"/>
        <v>5</v>
      </c>
      <c r="N113" s="272">
        <v>5</v>
      </c>
      <c r="O113" s="272">
        <v>5</v>
      </c>
      <c r="P113" s="272">
        <v>5</v>
      </c>
      <c r="Q113" s="272">
        <f t="shared" si="14"/>
        <v>5</v>
      </c>
      <c r="R113" s="272">
        <v>5</v>
      </c>
      <c r="S113" s="272">
        <v>5</v>
      </c>
      <c r="T113" s="272">
        <v>5</v>
      </c>
      <c r="U113" s="272">
        <v>5</v>
      </c>
      <c r="V113" s="272">
        <f t="shared" si="15"/>
        <v>5</v>
      </c>
      <c r="W113" s="271">
        <f t="shared" si="16"/>
        <v>5</v>
      </c>
      <c r="X113" s="271">
        <f t="shared" si="17"/>
        <v>15</v>
      </c>
      <c r="Y113" s="272">
        <v>8</v>
      </c>
      <c r="Z113" s="272">
        <v>6</v>
      </c>
      <c r="AA113" s="272">
        <v>6</v>
      </c>
      <c r="AB113" s="271">
        <f t="shared" si="18"/>
        <v>24</v>
      </c>
      <c r="AC113" s="272">
        <v>18</v>
      </c>
      <c r="AD113" s="272">
        <v>5</v>
      </c>
      <c r="AE113" s="271">
        <f t="shared" si="19"/>
        <v>9.2000000000000011</v>
      </c>
      <c r="AF113" s="272">
        <v>18</v>
      </c>
      <c r="AG113" s="272">
        <v>5</v>
      </c>
      <c r="AH113" s="271">
        <f t="shared" si="20"/>
        <v>13.799999999999999</v>
      </c>
      <c r="AI113" s="272">
        <v>12</v>
      </c>
      <c r="AJ113" s="272">
        <v>4</v>
      </c>
      <c r="AK113" s="271">
        <f t="shared" si="21"/>
        <v>3.2</v>
      </c>
      <c r="AL113" s="271">
        <f t="shared" si="22"/>
        <v>50.2</v>
      </c>
      <c r="AM113" s="273">
        <f t="shared" si="23"/>
        <v>90.2</v>
      </c>
    </row>
    <row r="114" spans="1:39" x14ac:dyDescent="0.25">
      <c r="A114" s="268">
        <v>111</v>
      </c>
      <c r="B114" s="269">
        <v>90</v>
      </c>
      <c r="C114" s="269" t="s">
        <v>2612</v>
      </c>
      <c r="D114" s="269">
        <v>5</v>
      </c>
      <c r="E114" s="269">
        <v>5</v>
      </c>
      <c r="F114" s="269">
        <v>5</v>
      </c>
      <c r="G114" s="269">
        <v>5</v>
      </c>
      <c r="H114" s="271">
        <f t="shared" si="12"/>
        <v>25</v>
      </c>
      <c r="I114" s="272">
        <v>5</v>
      </c>
      <c r="J114" s="272">
        <v>5</v>
      </c>
      <c r="K114" s="272">
        <v>5</v>
      </c>
      <c r="L114" s="272">
        <v>5</v>
      </c>
      <c r="M114" s="271">
        <f t="shared" si="13"/>
        <v>5</v>
      </c>
      <c r="N114" s="272">
        <v>5</v>
      </c>
      <c r="O114" s="272">
        <v>5</v>
      </c>
      <c r="P114" s="272">
        <v>5</v>
      </c>
      <c r="Q114" s="271">
        <f t="shared" si="14"/>
        <v>5</v>
      </c>
      <c r="R114" s="272">
        <v>5</v>
      </c>
      <c r="S114" s="272">
        <v>5</v>
      </c>
      <c r="T114" s="272">
        <v>5</v>
      </c>
      <c r="U114" s="272">
        <v>5</v>
      </c>
      <c r="V114" s="271">
        <f t="shared" si="15"/>
        <v>5</v>
      </c>
      <c r="W114" s="271">
        <f t="shared" si="16"/>
        <v>5</v>
      </c>
      <c r="X114" s="271">
        <f t="shared" si="17"/>
        <v>15</v>
      </c>
      <c r="Y114" s="272">
        <v>8</v>
      </c>
      <c r="Z114" s="272">
        <v>6</v>
      </c>
      <c r="AA114" s="272">
        <v>7</v>
      </c>
      <c r="AB114" s="271">
        <f t="shared" si="18"/>
        <v>25.2</v>
      </c>
      <c r="AC114" s="272">
        <v>13</v>
      </c>
      <c r="AD114" s="272">
        <v>4</v>
      </c>
      <c r="AE114" s="271">
        <f t="shared" si="19"/>
        <v>6.8000000000000007</v>
      </c>
      <c r="AF114" s="272">
        <v>18</v>
      </c>
      <c r="AG114" s="272">
        <v>5</v>
      </c>
      <c r="AH114" s="271">
        <f t="shared" si="20"/>
        <v>13.799999999999999</v>
      </c>
      <c r="AI114" s="272">
        <v>11</v>
      </c>
      <c r="AJ114" s="272">
        <v>11</v>
      </c>
      <c r="AK114" s="271">
        <f t="shared" si="21"/>
        <v>4.4000000000000004</v>
      </c>
      <c r="AL114" s="271">
        <f t="shared" si="22"/>
        <v>50.199999999999996</v>
      </c>
      <c r="AM114" s="273">
        <f t="shared" si="23"/>
        <v>90.199999999999989</v>
      </c>
    </row>
    <row r="115" spans="1:39" x14ac:dyDescent="0.25">
      <c r="A115" s="268">
        <v>112</v>
      </c>
      <c r="B115" s="269">
        <v>7</v>
      </c>
      <c r="C115" s="270" t="s">
        <v>2613</v>
      </c>
      <c r="D115" s="269">
        <v>5</v>
      </c>
      <c r="E115" s="269">
        <v>5</v>
      </c>
      <c r="F115" s="269">
        <v>5</v>
      </c>
      <c r="G115" s="269">
        <v>5</v>
      </c>
      <c r="H115" s="271">
        <f t="shared" si="12"/>
        <v>25</v>
      </c>
      <c r="I115" s="272">
        <v>5</v>
      </c>
      <c r="J115" s="272">
        <v>5</v>
      </c>
      <c r="K115" s="272">
        <v>5</v>
      </c>
      <c r="L115" s="272">
        <v>5</v>
      </c>
      <c r="M115" s="272">
        <f t="shared" si="13"/>
        <v>5</v>
      </c>
      <c r="N115" s="272">
        <v>5</v>
      </c>
      <c r="O115" s="272">
        <v>5</v>
      </c>
      <c r="P115" s="272">
        <v>5</v>
      </c>
      <c r="Q115" s="272">
        <f t="shared" si="14"/>
        <v>5</v>
      </c>
      <c r="R115" s="272">
        <v>5</v>
      </c>
      <c r="S115" s="272">
        <v>5</v>
      </c>
      <c r="T115" s="272">
        <v>5</v>
      </c>
      <c r="U115" s="272">
        <v>5</v>
      </c>
      <c r="V115" s="272">
        <f t="shared" si="15"/>
        <v>5</v>
      </c>
      <c r="W115" s="271">
        <f t="shared" si="16"/>
        <v>5</v>
      </c>
      <c r="X115" s="271">
        <f t="shared" si="17"/>
        <v>15</v>
      </c>
      <c r="Y115" s="272">
        <v>8</v>
      </c>
      <c r="Z115" s="272">
        <v>6</v>
      </c>
      <c r="AA115" s="272">
        <v>7</v>
      </c>
      <c r="AB115" s="271">
        <f t="shared" si="18"/>
        <v>25.2</v>
      </c>
      <c r="AC115" s="272">
        <v>12</v>
      </c>
      <c r="AD115" s="272">
        <v>4</v>
      </c>
      <c r="AE115" s="271">
        <f t="shared" si="19"/>
        <v>6.4</v>
      </c>
      <c r="AF115" s="272">
        <v>19</v>
      </c>
      <c r="AG115" s="272">
        <v>5</v>
      </c>
      <c r="AH115" s="271">
        <f t="shared" si="20"/>
        <v>14.399999999999999</v>
      </c>
      <c r="AI115" s="272">
        <v>10</v>
      </c>
      <c r="AJ115" s="272">
        <v>10</v>
      </c>
      <c r="AK115" s="271">
        <f t="shared" si="21"/>
        <v>4</v>
      </c>
      <c r="AL115" s="271">
        <f t="shared" si="22"/>
        <v>50</v>
      </c>
      <c r="AM115" s="273">
        <f t="shared" si="23"/>
        <v>90</v>
      </c>
    </row>
    <row r="116" spans="1:39" x14ac:dyDescent="0.25">
      <c r="A116" s="268">
        <v>113</v>
      </c>
      <c r="B116" s="269">
        <v>67</v>
      </c>
      <c r="C116" s="270" t="s">
        <v>2614</v>
      </c>
      <c r="D116" s="269">
        <v>5</v>
      </c>
      <c r="E116" s="269">
        <v>5</v>
      </c>
      <c r="F116" s="269">
        <v>5</v>
      </c>
      <c r="G116" s="269">
        <v>5</v>
      </c>
      <c r="H116" s="271">
        <f t="shared" si="12"/>
        <v>25</v>
      </c>
      <c r="I116" s="272">
        <v>5</v>
      </c>
      <c r="J116" s="272">
        <v>5</v>
      </c>
      <c r="K116" s="272">
        <v>5</v>
      </c>
      <c r="L116" s="272">
        <v>5</v>
      </c>
      <c r="M116" s="272">
        <f t="shared" si="13"/>
        <v>5</v>
      </c>
      <c r="N116" s="272">
        <v>5</v>
      </c>
      <c r="O116" s="272">
        <v>5</v>
      </c>
      <c r="P116" s="272">
        <v>5</v>
      </c>
      <c r="Q116" s="272">
        <f t="shared" si="14"/>
        <v>5</v>
      </c>
      <c r="R116" s="272">
        <v>5</v>
      </c>
      <c r="S116" s="272">
        <v>5</v>
      </c>
      <c r="T116" s="272">
        <v>5</v>
      </c>
      <c r="U116" s="272">
        <v>5</v>
      </c>
      <c r="V116" s="272">
        <f t="shared" si="15"/>
        <v>5</v>
      </c>
      <c r="W116" s="271">
        <f t="shared" si="16"/>
        <v>5</v>
      </c>
      <c r="X116" s="271">
        <f t="shared" si="17"/>
        <v>15</v>
      </c>
      <c r="Y116" s="272">
        <v>7</v>
      </c>
      <c r="Z116" s="272">
        <v>7</v>
      </c>
      <c r="AA116" s="272">
        <v>5</v>
      </c>
      <c r="AB116" s="271">
        <f t="shared" si="18"/>
        <v>22.8</v>
      </c>
      <c r="AC116" s="272">
        <v>18</v>
      </c>
      <c r="AD116" s="272">
        <v>5</v>
      </c>
      <c r="AE116" s="271">
        <f t="shared" si="19"/>
        <v>9.2000000000000011</v>
      </c>
      <c r="AF116" s="272">
        <v>18</v>
      </c>
      <c r="AG116" s="272">
        <v>5</v>
      </c>
      <c r="AH116" s="271">
        <f t="shared" si="20"/>
        <v>13.799999999999999</v>
      </c>
      <c r="AI116" s="272">
        <v>11</v>
      </c>
      <c r="AJ116" s="272">
        <v>10</v>
      </c>
      <c r="AK116" s="271">
        <f t="shared" si="21"/>
        <v>4.2</v>
      </c>
      <c r="AL116" s="271">
        <f t="shared" si="22"/>
        <v>50</v>
      </c>
      <c r="AM116" s="273">
        <f t="shared" si="23"/>
        <v>90</v>
      </c>
    </row>
    <row r="117" spans="1:39" x14ac:dyDescent="0.25">
      <c r="A117" s="268">
        <v>114</v>
      </c>
      <c r="B117" s="269">
        <v>94</v>
      </c>
      <c r="C117" s="270" t="s">
        <v>2615</v>
      </c>
      <c r="D117" s="269">
        <v>5</v>
      </c>
      <c r="E117" s="269">
        <v>5</v>
      </c>
      <c r="F117" s="269">
        <v>5</v>
      </c>
      <c r="G117" s="269">
        <v>5</v>
      </c>
      <c r="H117" s="271">
        <f t="shared" si="12"/>
        <v>25</v>
      </c>
      <c r="I117" s="272">
        <v>5</v>
      </c>
      <c r="J117" s="272">
        <v>5</v>
      </c>
      <c r="K117" s="272">
        <v>5</v>
      </c>
      <c r="L117" s="272">
        <v>5</v>
      </c>
      <c r="M117" s="272">
        <f t="shared" si="13"/>
        <v>5</v>
      </c>
      <c r="N117" s="272">
        <v>5</v>
      </c>
      <c r="O117" s="272">
        <v>5</v>
      </c>
      <c r="P117" s="272">
        <v>5</v>
      </c>
      <c r="Q117" s="272">
        <f t="shared" si="14"/>
        <v>5</v>
      </c>
      <c r="R117" s="272">
        <v>5</v>
      </c>
      <c r="S117" s="272">
        <v>5</v>
      </c>
      <c r="T117" s="272">
        <v>5</v>
      </c>
      <c r="U117" s="272">
        <v>5</v>
      </c>
      <c r="V117" s="272">
        <f t="shared" si="15"/>
        <v>5</v>
      </c>
      <c r="W117" s="271">
        <f t="shared" si="16"/>
        <v>5</v>
      </c>
      <c r="X117" s="271">
        <f t="shared" si="17"/>
        <v>15</v>
      </c>
      <c r="Y117" s="272">
        <v>6</v>
      </c>
      <c r="Z117" s="272">
        <v>7</v>
      </c>
      <c r="AA117" s="272">
        <v>6</v>
      </c>
      <c r="AB117" s="271">
        <f t="shared" si="18"/>
        <v>22.8</v>
      </c>
      <c r="AC117" s="272">
        <v>18</v>
      </c>
      <c r="AD117" s="272">
        <v>5</v>
      </c>
      <c r="AE117" s="271">
        <f t="shared" si="19"/>
        <v>9.2000000000000011</v>
      </c>
      <c r="AF117" s="272">
        <v>19</v>
      </c>
      <c r="AG117" s="272">
        <v>5</v>
      </c>
      <c r="AH117" s="271">
        <f t="shared" si="20"/>
        <v>14.399999999999999</v>
      </c>
      <c r="AI117" s="272">
        <v>9</v>
      </c>
      <c r="AJ117" s="272">
        <v>9</v>
      </c>
      <c r="AK117" s="271">
        <f t="shared" si="21"/>
        <v>3.6</v>
      </c>
      <c r="AL117" s="271">
        <f t="shared" si="22"/>
        <v>50</v>
      </c>
      <c r="AM117" s="273">
        <f t="shared" si="23"/>
        <v>90</v>
      </c>
    </row>
    <row r="118" spans="1:39" x14ac:dyDescent="0.25">
      <c r="A118" s="268">
        <v>115</v>
      </c>
      <c r="B118" s="269">
        <v>40</v>
      </c>
      <c r="C118" s="269" t="s">
        <v>2616</v>
      </c>
      <c r="D118" s="269">
        <v>5</v>
      </c>
      <c r="E118" s="269">
        <v>5</v>
      </c>
      <c r="F118" s="269">
        <v>5</v>
      </c>
      <c r="G118" s="269">
        <v>5</v>
      </c>
      <c r="H118" s="271">
        <f t="shared" si="12"/>
        <v>25</v>
      </c>
      <c r="I118" s="272">
        <v>4</v>
      </c>
      <c r="J118" s="272">
        <v>5</v>
      </c>
      <c r="K118" s="272">
        <v>5</v>
      </c>
      <c r="L118" s="272">
        <v>5</v>
      </c>
      <c r="M118" s="271">
        <f t="shared" si="13"/>
        <v>4.75</v>
      </c>
      <c r="N118" s="272">
        <v>5</v>
      </c>
      <c r="O118" s="272">
        <v>5</v>
      </c>
      <c r="P118" s="272">
        <v>5</v>
      </c>
      <c r="Q118" s="271">
        <f t="shared" si="14"/>
        <v>5</v>
      </c>
      <c r="R118" s="272">
        <v>5</v>
      </c>
      <c r="S118" s="272">
        <v>5</v>
      </c>
      <c r="T118" s="272">
        <v>5</v>
      </c>
      <c r="U118" s="272">
        <v>5</v>
      </c>
      <c r="V118" s="271">
        <f t="shared" si="15"/>
        <v>5</v>
      </c>
      <c r="W118" s="271">
        <f t="shared" si="16"/>
        <v>4.916666666666667</v>
      </c>
      <c r="X118" s="271">
        <f t="shared" si="17"/>
        <v>14.75</v>
      </c>
      <c r="Y118" s="272">
        <v>8</v>
      </c>
      <c r="Z118" s="272">
        <v>8</v>
      </c>
      <c r="AA118" s="272">
        <v>7</v>
      </c>
      <c r="AB118" s="271">
        <f t="shared" si="18"/>
        <v>27.599999999999998</v>
      </c>
      <c r="AC118" s="272">
        <v>13</v>
      </c>
      <c r="AD118" s="272">
        <v>5</v>
      </c>
      <c r="AE118" s="271">
        <f t="shared" si="19"/>
        <v>7.2</v>
      </c>
      <c r="AF118" s="272">
        <v>16</v>
      </c>
      <c r="AG118" s="272">
        <v>4</v>
      </c>
      <c r="AH118" s="271">
        <f t="shared" si="20"/>
        <v>12</v>
      </c>
      <c r="AI118" s="272">
        <v>9</v>
      </c>
      <c r="AJ118" s="272">
        <v>8</v>
      </c>
      <c r="AK118" s="271">
        <f t="shared" si="21"/>
        <v>3.4000000000000004</v>
      </c>
      <c r="AL118" s="271">
        <f t="shared" si="22"/>
        <v>50.199999999999996</v>
      </c>
      <c r="AM118" s="273">
        <f t="shared" si="23"/>
        <v>89.949999999999989</v>
      </c>
    </row>
    <row r="119" spans="1:39" x14ac:dyDescent="0.25">
      <c r="A119" s="268">
        <v>116</v>
      </c>
      <c r="B119" s="269">
        <v>64</v>
      </c>
      <c r="C119" s="270" t="s">
        <v>2617</v>
      </c>
      <c r="D119" s="269">
        <v>5</v>
      </c>
      <c r="E119" s="269">
        <v>5</v>
      </c>
      <c r="F119" s="269">
        <v>4</v>
      </c>
      <c r="G119" s="269">
        <v>5</v>
      </c>
      <c r="H119" s="271">
        <f t="shared" si="12"/>
        <v>23.75</v>
      </c>
      <c r="I119" s="272">
        <v>4</v>
      </c>
      <c r="J119" s="272">
        <v>5</v>
      </c>
      <c r="K119" s="272">
        <v>4</v>
      </c>
      <c r="L119" s="272">
        <v>5</v>
      </c>
      <c r="M119" s="272">
        <f t="shared" si="13"/>
        <v>4.5</v>
      </c>
      <c r="N119" s="272">
        <v>4</v>
      </c>
      <c r="O119" s="272">
        <v>4</v>
      </c>
      <c r="P119" s="272">
        <v>5</v>
      </c>
      <c r="Q119" s="272">
        <f t="shared" si="14"/>
        <v>4.333333333333333</v>
      </c>
      <c r="R119" s="272">
        <v>5</v>
      </c>
      <c r="S119" s="272">
        <v>4</v>
      </c>
      <c r="T119" s="272">
        <v>4</v>
      </c>
      <c r="U119" s="272">
        <v>5</v>
      </c>
      <c r="V119" s="272">
        <f t="shared" si="15"/>
        <v>4.5</v>
      </c>
      <c r="W119" s="271">
        <f t="shared" si="16"/>
        <v>4.4444444444444438</v>
      </c>
      <c r="X119" s="271">
        <f t="shared" si="17"/>
        <v>13.333333333333332</v>
      </c>
      <c r="Y119" s="272">
        <v>7</v>
      </c>
      <c r="Z119" s="272">
        <v>8</v>
      </c>
      <c r="AA119" s="272">
        <v>7</v>
      </c>
      <c r="AB119" s="271">
        <f t="shared" si="18"/>
        <v>26.4</v>
      </c>
      <c r="AC119" s="272">
        <v>16</v>
      </c>
      <c r="AD119" s="272">
        <v>5</v>
      </c>
      <c r="AE119" s="271">
        <f t="shared" si="19"/>
        <v>8.4</v>
      </c>
      <c r="AF119" s="272">
        <v>18</v>
      </c>
      <c r="AG119" s="272">
        <v>5</v>
      </c>
      <c r="AH119" s="271">
        <f t="shared" si="20"/>
        <v>13.799999999999999</v>
      </c>
      <c r="AI119" s="272">
        <v>11</v>
      </c>
      <c r="AJ119" s="272">
        <v>10</v>
      </c>
      <c r="AK119" s="271">
        <f t="shared" si="21"/>
        <v>4.2</v>
      </c>
      <c r="AL119" s="271">
        <f t="shared" si="22"/>
        <v>52.8</v>
      </c>
      <c r="AM119" s="273">
        <f t="shared" si="23"/>
        <v>89.883333333333326</v>
      </c>
    </row>
    <row r="120" spans="1:39" x14ac:dyDescent="0.25">
      <c r="A120" s="268">
        <v>117</v>
      </c>
      <c r="B120" s="269">
        <v>153</v>
      </c>
      <c r="C120" s="270" t="s">
        <v>2618</v>
      </c>
      <c r="D120" s="269">
        <v>5</v>
      </c>
      <c r="E120" s="269">
        <v>5</v>
      </c>
      <c r="F120" s="269">
        <v>5</v>
      </c>
      <c r="G120" s="269">
        <v>5</v>
      </c>
      <c r="H120" s="271">
        <f t="shared" si="12"/>
        <v>25</v>
      </c>
      <c r="I120" s="272">
        <v>5</v>
      </c>
      <c r="J120" s="272">
        <v>4</v>
      </c>
      <c r="K120" s="272">
        <v>5</v>
      </c>
      <c r="L120" s="272">
        <v>3</v>
      </c>
      <c r="M120" s="272">
        <f t="shared" si="13"/>
        <v>4.25</v>
      </c>
      <c r="N120" s="272">
        <v>5</v>
      </c>
      <c r="O120" s="272">
        <v>5</v>
      </c>
      <c r="P120" s="272">
        <v>5</v>
      </c>
      <c r="Q120" s="272">
        <f t="shared" si="14"/>
        <v>5</v>
      </c>
      <c r="R120" s="272">
        <v>5</v>
      </c>
      <c r="S120" s="272">
        <v>5</v>
      </c>
      <c r="T120" s="272">
        <v>5</v>
      </c>
      <c r="U120" s="272">
        <v>4</v>
      </c>
      <c r="V120" s="272">
        <f t="shared" si="15"/>
        <v>4.75</v>
      </c>
      <c r="W120" s="271">
        <f t="shared" si="16"/>
        <v>4.666666666666667</v>
      </c>
      <c r="X120" s="271">
        <f t="shared" si="17"/>
        <v>14</v>
      </c>
      <c r="Y120" s="272">
        <v>7</v>
      </c>
      <c r="Z120" s="272">
        <v>7</v>
      </c>
      <c r="AA120" s="272">
        <v>7</v>
      </c>
      <c r="AB120" s="271">
        <f t="shared" si="18"/>
        <v>25.2</v>
      </c>
      <c r="AC120" s="272">
        <v>12</v>
      </c>
      <c r="AD120" s="272">
        <v>4</v>
      </c>
      <c r="AE120" s="271">
        <f t="shared" si="19"/>
        <v>6.4</v>
      </c>
      <c r="AF120" s="272">
        <v>20</v>
      </c>
      <c r="AG120" s="272">
        <v>5</v>
      </c>
      <c r="AH120" s="271">
        <f t="shared" si="20"/>
        <v>15</v>
      </c>
      <c r="AI120" s="272">
        <v>11</v>
      </c>
      <c r="AJ120" s="272">
        <v>10</v>
      </c>
      <c r="AK120" s="271">
        <f t="shared" si="21"/>
        <v>4.2</v>
      </c>
      <c r="AL120" s="271">
        <f t="shared" si="22"/>
        <v>50.800000000000004</v>
      </c>
      <c r="AM120" s="273">
        <f t="shared" si="23"/>
        <v>89.800000000000011</v>
      </c>
    </row>
    <row r="121" spans="1:39" x14ac:dyDescent="0.25">
      <c r="A121" s="268">
        <v>118</v>
      </c>
      <c r="B121" s="269">
        <v>20</v>
      </c>
      <c r="C121" s="269" t="s">
        <v>2619</v>
      </c>
      <c r="D121" s="269">
        <v>5</v>
      </c>
      <c r="E121" s="269">
        <v>5</v>
      </c>
      <c r="F121" s="269">
        <v>5</v>
      </c>
      <c r="G121" s="269">
        <v>5</v>
      </c>
      <c r="H121" s="271">
        <f t="shared" si="12"/>
        <v>25</v>
      </c>
      <c r="I121" s="272">
        <v>5</v>
      </c>
      <c r="J121" s="272">
        <v>5</v>
      </c>
      <c r="K121" s="272">
        <v>5</v>
      </c>
      <c r="L121" s="272">
        <v>5</v>
      </c>
      <c r="M121" s="271">
        <f t="shared" si="13"/>
        <v>5</v>
      </c>
      <c r="N121" s="272">
        <v>5</v>
      </c>
      <c r="O121" s="272">
        <v>5</v>
      </c>
      <c r="P121" s="272">
        <v>5</v>
      </c>
      <c r="Q121" s="271">
        <f t="shared" si="14"/>
        <v>5</v>
      </c>
      <c r="R121" s="272">
        <v>5</v>
      </c>
      <c r="S121" s="272">
        <v>5</v>
      </c>
      <c r="T121" s="272">
        <v>5</v>
      </c>
      <c r="U121" s="272">
        <v>5</v>
      </c>
      <c r="V121" s="271">
        <f t="shared" si="15"/>
        <v>5</v>
      </c>
      <c r="W121" s="271">
        <f t="shared" si="16"/>
        <v>5</v>
      </c>
      <c r="X121" s="271">
        <f t="shared" si="17"/>
        <v>15</v>
      </c>
      <c r="Y121" s="272">
        <v>6</v>
      </c>
      <c r="Z121" s="272">
        <v>7</v>
      </c>
      <c r="AA121" s="272">
        <v>8</v>
      </c>
      <c r="AB121" s="271">
        <f t="shared" si="18"/>
        <v>25.2</v>
      </c>
      <c r="AC121" s="272">
        <v>9</v>
      </c>
      <c r="AD121" s="272">
        <v>5</v>
      </c>
      <c r="AE121" s="271">
        <f t="shared" si="19"/>
        <v>5.6000000000000005</v>
      </c>
      <c r="AF121" s="272">
        <v>19</v>
      </c>
      <c r="AG121" s="272">
        <v>5</v>
      </c>
      <c r="AH121" s="271">
        <f t="shared" si="20"/>
        <v>14.399999999999999</v>
      </c>
      <c r="AI121" s="272">
        <v>12</v>
      </c>
      <c r="AJ121" s="272">
        <v>11</v>
      </c>
      <c r="AK121" s="271">
        <f t="shared" si="21"/>
        <v>4.6000000000000005</v>
      </c>
      <c r="AL121" s="271">
        <f t="shared" si="22"/>
        <v>49.800000000000004</v>
      </c>
      <c r="AM121" s="273">
        <f t="shared" si="23"/>
        <v>89.800000000000011</v>
      </c>
    </row>
    <row r="122" spans="1:39" x14ac:dyDescent="0.25">
      <c r="A122" s="268">
        <v>119</v>
      </c>
      <c r="B122" s="269">
        <v>204</v>
      </c>
      <c r="C122" s="269" t="s">
        <v>2620</v>
      </c>
      <c r="D122" s="269">
        <v>5</v>
      </c>
      <c r="E122" s="269">
        <v>5</v>
      </c>
      <c r="F122" s="269">
        <v>5</v>
      </c>
      <c r="G122" s="269">
        <v>5</v>
      </c>
      <c r="H122" s="271">
        <f t="shared" si="12"/>
        <v>25</v>
      </c>
      <c r="I122" s="272">
        <v>5</v>
      </c>
      <c r="J122" s="272">
        <v>5</v>
      </c>
      <c r="K122" s="272">
        <v>5</v>
      </c>
      <c r="L122" s="272">
        <v>5</v>
      </c>
      <c r="M122" s="271">
        <f t="shared" si="13"/>
        <v>5</v>
      </c>
      <c r="N122" s="272">
        <v>5</v>
      </c>
      <c r="O122" s="272">
        <v>5</v>
      </c>
      <c r="P122" s="272">
        <v>5</v>
      </c>
      <c r="Q122" s="271">
        <f t="shared" si="14"/>
        <v>5</v>
      </c>
      <c r="R122" s="272">
        <v>5</v>
      </c>
      <c r="S122" s="272">
        <v>5</v>
      </c>
      <c r="T122" s="272">
        <v>5</v>
      </c>
      <c r="U122" s="272">
        <v>5</v>
      </c>
      <c r="V122" s="271">
        <f t="shared" si="15"/>
        <v>5</v>
      </c>
      <c r="W122" s="271">
        <f t="shared" si="16"/>
        <v>5</v>
      </c>
      <c r="X122" s="271">
        <f t="shared" si="17"/>
        <v>15</v>
      </c>
      <c r="Y122" s="272">
        <v>6</v>
      </c>
      <c r="Z122" s="272">
        <v>7</v>
      </c>
      <c r="AA122" s="272">
        <v>8</v>
      </c>
      <c r="AB122" s="271">
        <f t="shared" si="18"/>
        <v>25.2</v>
      </c>
      <c r="AC122" s="272">
        <v>16</v>
      </c>
      <c r="AD122" s="272">
        <v>5</v>
      </c>
      <c r="AE122" s="271">
        <f t="shared" si="19"/>
        <v>8.4</v>
      </c>
      <c r="AF122" s="272">
        <v>18</v>
      </c>
      <c r="AG122" s="272">
        <v>2</v>
      </c>
      <c r="AH122" s="271">
        <f t="shared" si="20"/>
        <v>12</v>
      </c>
      <c r="AI122" s="272">
        <v>10</v>
      </c>
      <c r="AJ122" s="272">
        <v>11</v>
      </c>
      <c r="AK122" s="271">
        <f t="shared" si="21"/>
        <v>4.2</v>
      </c>
      <c r="AL122" s="271">
        <f t="shared" si="22"/>
        <v>49.800000000000004</v>
      </c>
      <c r="AM122" s="273">
        <f t="shared" si="23"/>
        <v>89.800000000000011</v>
      </c>
    </row>
    <row r="123" spans="1:39" x14ac:dyDescent="0.25">
      <c r="A123" s="268">
        <v>120</v>
      </c>
      <c r="B123" s="269">
        <v>261</v>
      </c>
      <c r="C123" s="269" t="s">
        <v>2621</v>
      </c>
      <c r="D123" s="269">
        <v>5</v>
      </c>
      <c r="E123" s="269">
        <v>5</v>
      </c>
      <c r="F123" s="269">
        <v>5</v>
      </c>
      <c r="G123" s="269">
        <v>5</v>
      </c>
      <c r="H123" s="271">
        <f t="shared" si="12"/>
        <v>25</v>
      </c>
      <c r="I123" s="272">
        <v>5</v>
      </c>
      <c r="J123" s="272">
        <v>5</v>
      </c>
      <c r="K123" s="272">
        <v>5</v>
      </c>
      <c r="L123" s="272">
        <v>5</v>
      </c>
      <c r="M123" s="271">
        <f t="shared" si="13"/>
        <v>5</v>
      </c>
      <c r="N123" s="272">
        <v>5</v>
      </c>
      <c r="O123" s="272">
        <v>5</v>
      </c>
      <c r="P123" s="272">
        <v>5</v>
      </c>
      <c r="Q123" s="271">
        <f t="shared" si="14"/>
        <v>5</v>
      </c>
      <c r="R123" s="272">
        <v>5</v>
      </c>
      <c r="S123" s="272">
        <v>5</v>
      </c>
      <c r="T123" s="272">
        <v>5</v>
      </c>
      <c r="U123" s="272">
        <v>5</v>
      </c>
      <c r="V123" s="271">
        <f t="shared" si="15"/>
        <v>5</v>
      </c>
      <c r="W123" s="271">
        <f t="shared" si="16"/>
        <v>5</v>
      </c>
      <c r="X123" s="271">
        <f t="shared" si="17"/>
        <v>15</v>
      </c>
      <c r="Y123" s="272">
        <v>7</v>
      </c>
      <c r="Z123" s="272">
        <v>7</v>
      </c>
      <c r="AA123" s="272">
        <v>7</v>
      </c>
      <c r="AB123" s="271">
        <f t="shared" si="18"/>
        <v>25.2</v>
      </c>
      <c r="AC123" s="272">
        <v>16</v>
      </c>
      <c r="AD123" s="272">
        <v>4</v>
      </c>
      <c r="AE123" s="271">
        <f t="shared" si="19"/>
        <v>8</v>
      </c>
      <c r="AF123" s="272">
        <v>16</v>
      </c>
      <c r="AG123" s="272">
        <v>5</v>
      </c>
      <c r="AH123" s="271">
        <f t="shared" si="20"/>
        <v>12.6</v>
      </c>
      <c r="AI123" s="272">
        <v>10</v>
      </c>
      <c r="AJ123" s="272">
        <v>10</v>
      </c>
      <c r="AK123" s="271">
        <f t="shared" si="21"/>
        <v>4</v>
      </c>
      <c r="AL123" s="271">
        <f t="shared" si="22"/>
        <v>49.800000000000004</v>
      </c>
      <c r="AM123" s="273">
        <f t="shared" si="23"/>
        <v>89.800000000000011</v>
      </c>
    </row>
    <row r="124" spans="1:39" x14ac:dyDescent="0.25">
      <c r="A124" s="268">
        <v>121</v>
      </c>
      <c r="B124" s="269">
        <v>4</v>
      </c>
      <c r="C124" s="269" t="s">
        <v>2622</v>
      </c>
      <c r="D124" s="269">
        <v>5</v>
      </c>
      <c r="E124" s="269">
        <v>5</v>
      </c>
      <c r="F124" s="269">
        <v>5</v>
      </c>
      <c r="G124" s="269">
        <v>5</v>
      </c>
      <c r="H124" s="271">
        <f t="shared" si="12"/>
        <v>25</v>
      </c>
      <c r="I124" s="272">
        <v>5</v>
      </c>
      <c r="J124" s="272">
        <v>5</v>
      </c>
      <c r="K124" s="272">
        <v>5</v>
      </c>
      <c r="L124" s="272">
        <v>5</v>
      </c>
      <c r="M124" s="271">
        <f t="shared" si="13"/>
        <v>5</v>
      </c>
      <c r="N124" s="272">
        <v>5</v>
      </c>
      <c r="O124" s="272">
        <v>5</v>
      </c>
      <c r="P124" s="272">
        <v>5</v>
      </c>
      <c r="Q124" s="271">
        <f t="shared" si="14"/>
        <v>5</v>
      </c>
      <c r="R124" s="272">
        <v>5</v>
      </c>
      <c r="S124" s="272">
        <v>5</v>
      </c>
      <c r="T124" s="272">
        <v>5</v>
      </c>
      <c r="U124" s="272">
        <v>5</v>
      </c>
      <c r="V124" s="271">
        <f t="shared" si="15"/>
        <v>5</v>
      </c>
      <c r="W124" s="271">
        <f t="shared" si="16"/>
        <v>5</v>
      </c>
      <c r="X124" s="271">
        <f t="shared" si="17"/>
        <v>15</v>
      </c>
      <c r="Y124" s="272">
        <v>7</v>
      </c>
      <c r="Z124" s="272">
        <v>7</v>
      </c>
      <c r="AA124" s="272">
        <v>6</v>
      </c>
      <c r="AB124" s="271">
        <f t="shared" si="18"/>
        <v>24</v>
      </c>
      <c r="AC124" s="272">
        <v>15</v>
      </c>
      <c r="AD124" s="272">
        <v>5</v>
      </c>
      <c r="AE124" s="271">
        <f t="shared" si="19"/>
        <v>8</v>
      </c>
      <c r="AF124" s="272">
        <v>18</v>
      </c>
      <c r="AG124" s="272">
        <v>5</v>
      </c>
      <c r="AH124" s="271">
        <f t="shared" si="20"/>
        <v>13.799999999999999</v>
      </c>
      <c r="AI124" s="272">
        <v>10</v>
      </c>
      <c r="AJ124" s="272">
        <v>10</v>
      </c>
      <c r="AK124" s="271">
        <f t="shared" si="21"/>
        <v>4</v>
      </c>
      <c r="AL124" s="271">
        <f t="shared" si="22"/>
        <v>49.8</v>
      </c>
      <c r="AM124" s="273">
        <f t="shared" si="23"/>
        <v>89.8</v>
      </c>
    </row>
    <row r="125" spans="1:39" x14ac:dyDescent="0.25">
      <c r="A125" s="268">
        <v>122</v>
      </c>
      <c r="B125" s="269">
        <v>28</v>
      </c>
      <c r="C125" s="270" t="s">
        <v>2623</v>
      </c>
      <c r="D125" s="269">
        <v>5</v>
      </c>
      <c r="E125" s="269">
        <v>5</v>
      </c>
      <c r="F125" s="269">
        <v>5</v>
      </c>
      <c r="G125" s="269">
        <v>5</v>
      </c>
      <c r="H125" s="271">
        <f t="shared" si="12"/>
        <v>25</v>
      </c>
      <c r="I125" s="272">
        <v>5</v>
      </c>
      <c r="J125" s="272">
        <v>5</v>
      </c>
      <c r="K125" s="272">
        <v>5</v>
      </c>
      <c r="L125" s="272">
        <v>5</v>
      </c>
      <c r="M125" s="272">
        <f t="shared" si="13"/>
        <v>5</v>
      </c>
      <c r="N125" s="272">
        <v>5</v>
      </c>
      <c r="O125" s="272">
        <v>5</v>
      </c>
      <c r="P125" s="272">
        <v>5</v>
      </c>
      <c r="Q125" s="272">
        <f t="shared" si="14"/>
        <v>5</v>
      </c>
      <c r="R125" s="272">
        <v>5</v>
      </c>
      <c r="S125" s="272">
        <v>5</v>
      </c>
      <c r="T125" s="272">
        <v>5</v>
      </c>
      <c r="U125" s="272">
        <v>5</v>
      </c>
      <c r="V125" s="272">
        <f t="shared" si="15"/>
        <v>5</v>
      </c>
      <c r="W125" s="271">
        <f t="shared" si="16"/>
        <v>5</v>
      </c>
      <c r="X125" s="271">
        <f t="shared" si="17"/>
        <v>15</v>
      </c>
      <c r="Y125" s="272">
        <v>7</v>
      </c>
      <c r="Z125" s="272">
        <v>8</v>
      </c>
      <c r="AA125" s="272">
        <v>6</v>
      </c>
      <c r="AB125" s="271">
        <f t="shared" si="18"/>
        <v>25.2</v>
      </c>
      <c r="AC125" s="272">
        <v>15</v>
      </c>
      <c r="AD125" s="272">
        <v>4</v>
      </c>
      <c r="AE125" s="271">
        <f t="shared" si="19"/>
        <v>7.6000000000000005</v>
      </c>
      <c r="AF125" s="272">
        <v>17</v>
      </c>
      <c r="AG125" s="272">
        <v>4</v>
      </c>
      <c r="AH125" s="271">
        <f t="shared" si="20"/>
        <v>12.6</v>
      </c>
      <c r="AI125" s="272">
        <v>11</v>
      </c>
      <c r="AJ125" s="272">
        <v>10</v>
      </c>
      <c r="AK125" s="271">
        <f t="shared" si="21"/>
        <v>4.2</v>
      </c>
      <c r="AL125" s="271">
        <f t="shared" si="22"/>
        <v>49.6</v>
      </c>
      <c r="AM125" s="273">
        <f t="shared" si="23"/>
        <v>89.6</v>
      </c>
    </row>
    <row r="126" spans="1:39" x14ac:dyDescent="0.25">
      <c r="A126" s="268">
        <v>123</v>
      </c>
      <c r="B126" s="269">
        <v>106</v>
      </c>
      <c r="C126" s="270" t="s">
        <v>2624</v>
      </c>
      <c r="D126" s="269">
        <v>5</v>
      </c>
      <c r="E126" s="269">
        <v>5</v>
      </c>
      <c r="F126" s="269">
        <v>5</v>
      </c>
      <c r="G126" s="269">
        <v>5</v>
      </c>
      <c r="H126" s="271">
        <f t="shared" si="12"/>
        <v>25</v>
      </c>
      <c r="I126" s="272">
        <v>5</v>
      </c>
      <c r="J126" s="272">
        <v>5</v>
      </c>
      <c r="K126" s="272">
        <v>5</v>
      </c>
      <c r="L126" s="272">
        <v>5</v>
      </c>
      <c r="M126" s="272">
        <f t="shared" si="13"/>
        <v>5</v>
      </c>
      <c r="N126" s="272">
        <v>5</v>
      </c>
      <c r="O126" s="272">
        <v>5</v>
      </c>
      <c r="P126" s="272">
        <v>5</v>
      </c>
      <c r="Q126" s="272">
        <f t="shared" si="14"/>
        <v>5</v>
      </c>
      <c r="R126" s="272">
        <v>5</v>
      </c>
      <c r="S126" s="272">
        <v>5</v>
      </c>
      <c r="T126" s="272">
        <v>5</v>
      </c>
      <c r="U126" s="272">
        <v>5</v>
      </c>
      <c r="V126" s="272">
        <f t="shared" si="15"/>
        <v>5</v>
      </c>
      <c r="W126" s="271">
        <f t="shared" si="16"/>
        <v>5</v>
      </c>
      <c r="X126" s="271">
        <f t="shared" si="17"/>
        <v>15</v>
      </c>
      <c r="Y126" s="272">
        <v>5</v>
      </c>
      <c r="Z126" s="272">
        <v>8</v>
      </c>
      <c r="AA126" s="272">
        <v>6</v>
      </c>
      <c r="AB126" s="271">
        <f t="shared" si="18"/>
        <v>22.8</v>
      </c>
      <c r="AC126" s="272">
        <v>18</v>
      </c>
      <c r="AD126" s="272">
        <v>5</v>
      </c>
      <c r="AE126" s="271">
        <f t="shared" si="19"/>
        <v>9.2000000000000011</v>
      </c>
      <c r="AF126" s="272">
        <v>18</v>
      </c>
      <c r="AG126" s="272">
        <v>4</v>
      </c>
      <c r="AH126" s="271">
        <f t="shared" si="20"/>
        <v>13.2</v>
      </c>
      <c r="AI126" s="272">
        <v>9</v>
      </c>
      <c r="AJ126" s="272">
        <v>13</v>
      </c>
      <c r="AK126" s="271">
        <f t="shared" si="21"/>
        <v>4.4000000000000004</v>
      </c>
      <c r="AL126" s="271">
        <f t="shared" si="22"/>
        <v>49.6</v>
      </c>
      <c r="AM126" s="273">
        <f t="shared" si="23"/>
        <v>89.6</v>
      </c>
    </row>
    <row r="127" spans="1:39" x14ac:dyDescent="0.25">
      <c r="A127" s="268">
        <v>124</v>
      </c>
      <c r="B127" s="269">
        <v>179</v>
      </c>
      <c r="C127" s="270" t="s">
        <v>2625</v>
      </c>
      <c r="D127" s="269">
        <v>5</v>
      </c>
      <c r="E127" s="269">
        <v>5</v>
      </c>
      <c r="F127" s="269">
        <v>5</v>
      </c>
      <c r="G127" s="269">
        <v>5</v>
      </c>
      <c r="H127" s="271">
        <f t="shared" si="12"/>
        <v>25</v>
      </c>
      <c r="I127" s="272">
        <v>5</v>
      </c>
      <c r="J127" s="272">
        <v>5</v>
      </c>
      <c r="K127" s="272">
        <v>5</v>
      </c>
      <c r="L127" s="272">
        <v>5</v>
      </c>
      <c r="M127" s="272">
        <f t="shared" si="13"/>
        <v>5</v>
      </c>
      <c r="N127" s="272">
        <v>5</v>
      </c>
      <c r="O127" s="272">
        <v>5</v>
      </c>
      <c r="P127" s="272">
        <v>5</v>
      </c>
      <c r="Q127" s="272">
        <f t="shared" si="14"/>
        <v>5</v>
      </c>
      <c r="R127" s="272">
        <v>5</v>
      </c>
      <c r="S127" s="272">
        <v>5</v>
      </c>
      <c r="T127" s="272">
        <v>5</v>
      </c>
      <c r="U127" s="272">
        <v>5</v>
      </c>
      <c r="V127" s="272">
        <f t="shared" si="15"/>
        <v>5</v>
      </c>
      <c r="W127" s="271">
        <f t="shared" si="16"/>
        <v>5</v>
      </c>
      <c r="X127" s="271">
        <f t="shared" si="17"/>
        <v>15</v>
      </c>
      <c r="Y127" s="272">
        <v>5</v>
      </c>
      <c r="Z127" s="272">
        <v>8</v>
      </c>
      <c r="AA127" s="272">
        <v>7</v>
      </c>
      <c r="AB127" s="271">
        <f t="shared" si="18"/>
        <v>24</v>
      </c>
      <c r="AC127" s="272">
        <v>18</v>
      </c>
      <c r="AD127" s="272">
        <v>5</v>
      </c>
      <c r="AE127" s="271">
        <f t="shared" si="19"/>
        <v>9.2000000000000011</v>
      </c>
      <c r="AF127" s="272">
        <v>16</v>
      </c>
      <c r="AG127" s="272">
        <v>5</v>
      </c>
      <c r="AH127" s="271">
        <f t="shared" si="20"/>
        <v>12.6</v>
      </c>
      <c r="AI127" s="272">
        <v>10</v>
      </c>
      <c r="AJ127" s="272">
        <v>9</v>
      </c>
      <c r="AK127" s="271">
        <f t="shared" si="21"/>
        <v>3.8000000000000003</v>
      </c>
      <c r="AL127" s="271">
        <f t="shared" si="22"/>
        <v>49.6</v>
      </c>
      <c r="AM127" s="273">
        <f t="shared" si="23"/>
        <v>89.6</v>
      </c>
    </row>
    <row r="128" spans="1:39" x14ac:dyDescent="0.25">
      <c r="A128" s="268">
        <v>125</v>
      </c>
      <c r="B128" s="269">
        <v>296</v>
      </c>
      <c r="C128" s="270" t="s">
        <v>2626</v>
      </c>
      <c r="D128" s="269">
        <v>5</v>
      </c>
      <c r="E128" s="269">
        <v>5</v>
      </c>
      <c r="F128" s="269">
        <v>5</v>
      </c>
      <c r="G128" s="269">
        <v>5</v>
      </c>
      <c r="H128" s="271">
        <f t="shared" si="12"/>
        <v>25</v>
      </c>
      <c r="I128" s="272">
        <v>5</v>
      </c>
      <c r="J128" s="272">
        <v>5</v>
      </c>
      <c r="K128" s="272">
        <v>5</v>
      </c>
      <c r="L128" s="272">
        <v>5</v>
      </c>
      <c r="M128" s="272">
        <f t="shared" si="13"/>
        <v>5</v>
      </c>
      <c r="N128" s="272">
        <v>5</v>
      </c>
      <c r="O128" s="272">
        <v>5</v>
      </c>
      <c r="P128" s="272">
        <v>5</v>
      </c>
      <c r="Q128" s="272">
        <f t="shared" si="14"/>
        <v>5</v>
      </c>
      <c r="R128" s="272">
        <v>5</v>
      </c>
      <c r="S128" s="272">
        <v>5</v>
      </c>
      <c r="T128" s="272">
        <v>5</v>
      </c>
      <c r="U128" s="272">
        <v>5</v>
      </c>
      <c r="V128" s="272">
        <f t="shared" si="15"/>
        <v>5</v>
      </c>
      <c r="W128" s="271">
        <f t="shared" si="16"/>
        <v>5</v>
      </c>
      <c r="X128" s="271">
        <f t="shared" si="17"/>
        <v>15</v>
      </c>
      <c r="Y128" s="272">
        <v>6</v>
      </c>
      <c r="Z128" s="272">
        <v>7</v>
      </c>
      <c r="AA128" s="272">
        <v>7</v>
      </c>
      <c r="AB128" s="271">
        <f t="shared" si="18"/>
        <v>24</v>
      </c>
      <c r="AC128" s="272">
        <v>17</v>
      </c>
      <c r="AD128" s="272">
        <v>5</v>
      </c>
      <c r="AE128" s="271">
        <f t="shared" si="19"/>
        <v>8.8000000000000007</v>
      </c>
      <c r="AF128" s="272">
        <v>18</v>
      </c>
      <c r="AG128" s="272">
        <v>4</v>
      </c>
      <c r="AH128" s="271">
        <f t="shared" si="20"/>
        <v>13.2</v>
      </c>
      <c r="AI128" s="272">
        <v>9</v>
      </c>
      <c r="AJ128" s="272">
        <v>9</v>
      </c>
      <c r="AK128" s="271">
        <f t="shared" si="21"/>
        <v>3.6</v>
      </c>
      <c r="AL128" s="271">
        <f t="shared" si="22"/>
        <v>49.6</v>
      </c>
      <c r="AM128" s="273">
        <f t="shared" si="23"/>
        <v>89.6</v>
      </c>
    </row>
    <row r="129" spans="1:39" x14ac:dyDescent="0.25">
      <c r="A129" s="268">
        <v>126</v>
      </c>
      <c r="B129" s="269">
        <v>242</v>
      </c>
      <c r="C129" s="270" t="s">
        <v>2627</v>
      </c>
      <c r="D129" s="269">
        <v>5</v>
      </c>
      <c r="E129" s="269">
        <v>5</v>
      </c>
      <c r="F129" s="269">
        <v>5</v>
      </c>
      <c r="G129" s="269">
        <v>5</v>
      </c>
      <c r="H129" s="271">
        <f t="shared" si="12"/>
        <v>25</v>
      </c>
      <c r="I129" s="272">
        <v>5</v>
      </c>
      <c r="J129" s="272">
        <v>4</v>
      </c>
      <c r="K129" s="272">
        <v>5</v>
      </c>
      <c r="L129" s="272">
        <v>5</v>
      </c>
      <c r="M129" s="272">
        <f t="shared" si="13"/>
        <v>4.75</v>
      </c>
      <c r="N129" s="272">
        <v>5</v>
      </c>
      <c r="O129" s="272">
        <v>5</v>
      </c>
      <c r="P129" s="272">
        <v>5</v>
      </c>
      <c r="Q129" s="272">
        <f t="shared" si="14"/>
        <v>5</v>
      </c>
      <c r="R129" s="272">
        <v>5</v>
      </c>
      <c r="S129" s="272">
        <v>5</v>
      </c>
      <c r="T129" s="272">
        <v>5</v>
      </c>
      <c r="U129" s="272">
        <v>5</v>
      </c>
      <c r="V129" s="272">
        <f t="shared" si="15"/>
        <v>5</v>
      </c>
      <c r="W129" s="271">
        <f t="shared" si="16"/>
        <v>4.916666666666667</v>
      </c>
      <c r="X129" s="271">
        <f t="shared" si="17"/>
        <v>14.75</v>
      </c>
      <c r="Y129" s="272">
        <v>6</v>
      </c>
      <c r="Z129" s="272">
        <v>8</v>
      </c>
      <c r="AA129" s="272">
        <v>5</v>
      </c>
      <c r="AB129" s="271">
        <f t="shared" si="18"/>
        <v>22.8</v>
      </c>
      <c r="AC129" s="272">
        <v>17</v>
      </c>
      <c r="AD129" s="272">
        <v>5</v>
      </c>
      <c r="AE129" s="271">
        <f t="shared" si="19"/>
        <v>8.8000000000000007</v>
      </c>
      <c r="AF129" s="272">
        <v>19</v>
      </c>
      <c r="AG129" s="272">
        <v>4</v>
      </c>
      <c r="AH129" s="271">
        <f t="shared" si="20"/>
        <v>13.799999999999999</v>
      </c>
      <c r="AI129" s="272">
        <v>11</v>
      </c>
      <c r="AJ129" s="272">
        <v>11</v>
      </c>
      <c r="AK129" s="271">
        <f t="shared" si="21"/>
        <v>4.4000000000000004</v>
      </c>
      <c r="AL129" s="271">
        <f t="shared" si="22"/>
        <v>49.8</v>
      </c>
      <c r="AM129" s="273">
        <f t="shared" si="23"/>
        <v>89.55</v>
      </c>
    </row>
    <row r="130" spans="1:39" x14ac:dyDescent="0.25">
      <c r="A130" s="268">
        <v>127</v>
      </c>
      <c r="B130" s="269">
        <v>202</v>
      </c>
      <c r="C130" s="269" t="s">
        <v>2628</v>
      </c>
      <c r="D130" s="269">
        <v>5</v>
      </c>
      <c r="E130" s="269">
        <v>4</v>
      </c>
      <c r="F130" s="269">
        <v>5</v>
      </c>
      <c r="G130" s="269">
        <v>5</v>
      </c>
      <c r="H130" s="271">
        <f t="shared" si="12"/>
        <v>23.75</v>
      </c>
      <c r="I130" s="272">
        <v>5</v>
      </c>
      <c r="J130" s="272">
        <v>5</v>
      </c>
      <c r="K130" s="272">
        <v>5</v>
      </c>
      <c r="L130" s="272">
        <v>5</v>
      </c>
      <c r="M130" s="271">
        <f t="shared" si="13"/>
        <v>5</v>
      </c>
      <c r="N130" s="272">
        <v>3</v>
      </c>
      <c r="O130" s="272">
        <v>3</v>
      </c>
      <c r="P130" s="272">
        <v>4</v>
      </c>
      <c r="Q130" s="271">
        <f t="shared" si="14"/>
        <v>3.3333333333333335</v>
      </c>
      <c r="R130" s="272">
        <v>5</v>
      </c>
      <c r="S130" s="272">
        <v>4</v>
      </c>
      <c r="T130" s="272">
        <v>5</v>
      </c>
      <c r="U130" s="272">
        <v>5</v>
      </c>
      <c r="V130" s="271">
        <f t="shared" si="15"/>
        <v>4.75</v>
      </c>
      <c r="W130" s="271">
        <f t="shared" si="16"/>
        <v>4.3611111111111116</v>
      </c>
      <c r="X130" s="271">
        <f t="shared" si="17"/>
        <v>13.083333333333334</v>
      </c>
      <c r="Y130" s="272">
        <v>8</v>
      </c>
      <c r="Z130" s="272">
        <v>7</v>
      </c>
      <c r="AA130" s="272">
        <v>8</v>
      </c>
      <c r="AB130" s="271">
        <f t="shared" si="18"/>
        <v>27.599999999999998</v>
      </c>
      <c r="AC130" s="272">
        <v>14</v>
      </c>
      <c r="AD130" s="272">
        <v>4</v>
      </c>
      <c r="AE130" s="271">
        <f t="shared" si="19"/>
        <v>7.2</v>
      </c>
      <c r="AF130" s="272">
        <v>20</v>
      </c>
      <c r="AG130" s="272">
        <v>3</v>
      </c>
      <c r="AH130" s="271">
        <f t="shared" si="20"/>
        <v>13.799999999999999</v>
      </c>
      <c r="AI130" s="272">
        <v>10</v>
      </c>
      <c r="AJ130" s="272">
        <v>10</v>
      </c>
      <c r="AK130" s="271">
        <f t="shared" si="21"/>
        <v>4</v>
      </c>
      <c r="AL130" s="271">
        <f t="shared" si="22"/>
        <v>52.599999999999994</v>
      </c>
      <c r="AM130" s="273">
        <f t="shared" si="23"/>
        <v>89.433333333333337</v>
      </c>
    </row>
    <row r="131" spans="1:39" x14ac:dyDescent="0.25">
      <c r="A131" s="268">
        <v>128</v>
      </c>
      <c r="B131" s="269">
        <v>205</v>
      </c>
      <c r="C131" s="269" t="s">
        <v>2629</v>
      </c>
      <c r="D131" s="274">
        <v>5</v>
      </c>
      <c r="E131" s="274">
        <v>4</v>
      </c>
      <c r="F131" s="274">
        <v>4</v>
      </c>
      <c r="G131" s="274">
        <v>5</v>
      </c>
      <c r="H131" s="271">
        <f t="shared" si="12"/>
        <v>22.5</v>
      </c>
      <c r="I131" s="272">
        <v>5</v>
      </c>
      <c r="J131" s="272">
        <v>3</v>
      </c>
      <c r="K131" s="272">
        <v>5</v>
      </c>
      <c r="L131" s="272">
        <v>4</v>
      </c>
      <c r="M131" s="271">
        <f t="shared" si="13"/>
        <v>4.25</v>
      </c>
      <c r="N131" s="272">
        <v>5</v>
      </c>
      <c r="O131" s="272">
        <v>4</v>
      </c>
      <c r="P131" s="272">
        <v>5</v>
      </c>
      <c r="Q131" s="271">
        <f t="shared" si="14"/>
        <v>4.666666666666667</v>
      </c>
      <c r="R131" s="272">
        <v>5</v>
      </c>
      <c r="S131" s="272">
        <v>3</v>
      </c>
      <c r="T131" s="272">
        <v>4</v>
      </c>
      <c r="U131" s="272">
        <v>4</v>
      </c>
      <c r="V131" s="271">
        <f t="shared" si="15"/>
        <v>4</v>
      </c>
      <c r="W131" s="271">
        <f t="shared" si="16"/>
        <v>4.3055555555555562</v>
      </c>
      <c r="X131" s="271">
        <f t="shared" si="17"/>
        <v>12.916666666666668</v>
      </c>
      <c r="Y131" s="272">
        <v>7</v>
      </c>
      <c r="Z131" s="272">
        <v>8</v>
      </c>
      <c r="AA131" s="272">
        <v>8</v>
      </c>
      <c r="AB131" s="271">
        <f t="shared" si="18"/>
        <v>27.599999999999998</v>
      </c>
      <c r="AC131" s="272">
        <v>16</v>
      </c>
      <c r="AD131" s="272">
        <v>5</v>
      </c>
      <c r="AE131" s="271">
        <f t="shared" si="19"/>
        <v>8.4</v>
      </c>
      <c r="AF131" s="272">
        <v>18</v>
      </c>
      <c r="AG131" s="272">
        <v>5</v>
      </c>
      <c r="AH131" s="271">
        <f t="shared" si="20"/>
        <v>13.799999999999999</v>
      </c>
      <c r="AI131" s="272">
        <v>11</v>
      </c>
      <c r="AJ131" s="272">
        <v>10</v>
      </c>
      <c r="AK131" s="271">
        <f t="shared" si="21"/>
        <v>4.2</v>
      </c>
      <c r="AL131" s="271">
        <f t="shared" si="22"/>
        <v>54</v>
      </c>
      <c r="AM131" s="273">
        <f t="shared" si="23"/>
        <v>89.416666666666671</v>
      </c>
    </row>
    <row r="132" spans="1:39" x14ac:dyDescent="0.25">
      <c r="A132" s="268">
        <v>129</v>
      </c>
      <c r="B132" s="269">
        <v>1</v>
      </c>
      <c r="C132" s="270" t="s">
        <v>2630</v>
      </c>
      <c r="D132" s="269">
        <v>5</v>
      </c>
      <c r="E132" s="269">
        <v>5</v>
      </c>
      <c r="F132" s="269">
        <v>5</v>
      </c>
      <c r="G132" s="269">
        <v>5</v>
      </c>
      <c r="H132" s="271">
        <f t="shared" ref="H132:H195" si="24">AVERAGE(D132:G132)*5</f>
        <v>25</v>
      </c>
      <c r="I132" s="272">
        <v>5</v>
      </c>
      <c r="J132" s="272">
        <v>5</v>
      </c>
      <c r="K132" s="272">
        <v>5</v>
      </c>
      <c r="L132" s="272">
        <v>5</v>
      </c>
      <c r="M132" s="272">
        <f t="shared" ref="M132:M195" si="25">AVERAGE(I132:L132)</f>
        <v>5</v>
      </c>
      <c r="N132" s="272">
        <v>5</v>
      </c>
      <c r="O132" s="272">
        <v>5</v>
      </c>
      <c r="P132" s="272">
        <v>5</v>
      </c>
      <c r="Q132" s="272">
        <f t="shared" ref="Q132:Q195" si="26">AVERAGE(N132:P132)</f>
        <v>5</v>
      </c>
      <c r="R132" s="272">
        <v>5</v>
      </c>
      <c r="S132" s="272">
        <v>5</v>
      </c>
      <c r="T132" s="272">
        <v>5</v>
      </c>
      <c r="U132" s="272">
        <v>5</v>
      </c>
      <c r="V132" s="272">
        <f t="shared" ref="V132:V195" si="27">AVERAGE(R132:U132)</f>
        <v>5</v>
      </c>
      <c r="W132" s="271">
        <f t="shared" ref="W132:W195" si="28">AVERAGE(M132,Q132,V132)</f>
        <v>5</v>
      </c>
      <c r="X132" s="271">
        <f t="shared" ref="X132:X195" si="29">M132+Q132+V132</f>
        <v>15</v>
      </c>
      <c r="Y132" s="272">
        <v>7</v>
      </c>
      <c r="Z132" s="272">
        <v>6</v>
      </c>
      <c r="AA132" s="272">
        <v>8</v>
      </c>
      <c r="AB132" s="271">
        <f t="shared" ref="AB132:AB195" si="30">SUM(Y132,Z132,AA132)*1.2</f>
        <v>25.2</v>
      </c>
      <c r="AC132" s="272">
        <v>13</v>
      </c>
      <c r="AD132" s="272">
        <v>5</v>
      </c>
      <c r="AE132" s="271">
        <f t="shared" ref="AE132:AE195" si="31">SUM(AC132,AD132)*0.4</f>
        <v>7.2</v>
      </c>
      <c r="AF132" s="272">
        <v>19</v>
      </c>
      <c r="AG132" s="272">
        <v>4</v>
      </c>
      <c r="AH132" s="271">
        <f t="shared" ref="AH132:AH195" si="32">SUM(AF132,AG132)*0.6</f>
        <v>13.799999999999999</v>
      </c>
      <c r="AI132" s="272">
        <v>11</v>
      </c>
      <c r="AJ132" s="272">
        <v>5</v>
      </c>
      <c r="AK132" s="271">
        <f t="shared" ref="AK132:AK195" si="33">SUM(AI132,AJ132)*0.2</f>
        <v>3.2</v>
      </c>
      <c r="AL132" s="271">
        <f t="shared" ref="AL132:AL195" si="34">SUM(AB132+AE132+AH132+AK132)</f>
        <v>49.4</v>
      </c>
      <c r="AM132" s="273">
        <f t="shared" ref="AM132:AM195" si="35">SUM(H132,X132,AL132)</f>
        <v>89.4</v>
      </c>
    </row>
    <row r="133" spans="1:39" x14ac:dyDescent="0.25">
      <c r="A133" s="268">
        <v>130</v>
      </c>
      <c r="B133" s="269">
        <v>133</v>
      </c>
      <c r="C133" s="270" t="s">
        <v>2631</v>
      </c>
      <c r="D133" s="269">
        <v>5</v>
      </c>
      <c r="E133" s="269">
        <v>5</v>
      </c>
      <c r="F133" s="269">
        <v>5</v>
      </c>
      <c r="G133" s="269">
        <v>5</v>
      </c>
      <c r="H133" s="271">
        <f t="shared" si="24"/>
        <v>25</v>
      </c>
      <c r="I133" s="272">
        <v>5</v>
      </c>
      <c r="J133" s="272">
        <v>5</v>
      </c>
      <c r="K133" s="272">
        <v>5</v>
      </c>
      <c r="L133" s="272">
        <v>5</v>
      </c>
      <c r="M133" s="272">
        <f t="shared" si="25"/>
        <v>5</v>
      </c>
      <c r="N133" s="272">
        <v>5</v>
      </c>
      <c r="O133" s="272">
        <v>5</v>
      </c>
      <c r="P133" s="272">
        <v>5</v>
      </c>
      <c r="Q133" s="272">
        <f t="shared" si="26"/>
        <v>5</v>
      </c>
      <c r="R133" s="272">
        <v>5</v>
      </c>
      <c r="S133" s="272">
        <v>5</v>
      </c>
      <c r="T133" s="272">
        <v>5</v>
      </c>
      <c r="U133" s="272">
        <v>5</v>
      </c>
      <c r="V133" s="272">
        <f t="shared" si="27"/>
        <v>5</v>
      </c>
      <c r="W133" s="271">
        <f t="shared" si="28"/>
        <v>5</v>
      </c>
      <c r="X133" s="271">
        <f t="shared" si="29"/>
        <v>15</v>
      </c>
      <c r="Y133" s="272">
        <v>7</v>
      </c>
      <c r="Z133" s="272">
        <v>5</v>
      </c>
      <c r="AA133" s="272">
        <v>8</v>
      </c>
      <c r="AB133" s="271">
        <f t="shared" si="30"/>
        <v>24</v>
      </c>
      <c r="AC133" s="272">
        <v>12</v>
      </c>
      <c r="AD133" s="272">
        <v>5</v>
      </c>
      <c r="AE133" s="271">
        <f t="shared" si="31"/>
        <v>6.8000000000000007</v>
      </c>
      <c r="AF133" s="272">
        <v>20</v>
      </c>
      <c r="AG133" s="272">
        <v>3</v>
      </c>
      <c r="AH133" s="271">
        <f t="shared" si="32"/>
        <v>13.799999999999999</v>
      </c>
      <c r="AI133" s="272">
        <v>11</v>
      </c>
      <c r="AJ133" s="272">
        <v>13</v>
      </c>
      <c r="AK133" s="271">
        <f t="shared" si="33"/>
        <v>4.8000000000000007</v>
      </c>
      <c r="AL133" s="271">
        <f t="shared" si="34"/>
        <v>49.400000000000006</v>
      </c>
      <c r="AM133" s="273">
        <f t="shared" si="35"/>
        <v>89.4</v>
      </c>
    </row>
    <row r="134" spans="1:39" x14ac:dyDescent="0.25">
      <c r="A134" s="268">
        <v>131</v>
      </c>
      <c r="B134" s="269">
        <v>170</v>
      </c>
      <c r="C134" s="270" t="s">
        <v>2632</v>
      </c>
      <c r="D134" s="269">
        <v>5</v>
      </c>
      <c r="E134" s="269">
        <v>5</v>
      </c>
      <c r="F134" s="269">
        <v>5</v>
      </c>
      <c r="G134" s="269">
        <v>5</v>
      </c>
      <c r="H134" s="271">
        <f t="shared" si="24"/>
        <v>25</v>
      </c>
      <c r="I134" s="272">
        <v>5</v>
      </c>
      <c r="J134" s="272">
        <v>4</v>
      </c>
      <c r="K134" s="272">
        <v>5</v>
      </c>
      <c r="L134" s="272">
        <v>5</v>
      </c>
      <c r="M134" s="272">
        <f t="shared" si="25"/>
        <v>4.75</v>
      </c>
      <c r="N134" s="272">
        <v>5</v>
      </c>
      <c r="O134" s="272">
        <v>5</v>
      </c>
      <c r="P134" s="272">
        <v>5</v>
      </c>
      <c r="Q134" s="272">
        <f t="shared" si="26"/>
        <v>5</v>
      </c>
      <c r="R134" s="272">
        <v>5</v>
      </c>
      <c r="S134" s="272">
        <v>5</v>
      </c>
      <c r="T134" s="272">
        <v>5</v>
      </c>
      <c r="U134" s="272">
        <v>5</v>
      </c>
      <c r="V134" s="272">
        <f t="shared" si="27"/>
        <v>5</v>
      </c>
      <c r="W134" s="271">
        <f t="shared" si="28"/>
        <v>4.916666666666667</v>
      </c>
      <c r="X134" s="271">
        <f t="shared" si="29"/>
        <v>14.75</v>
      </c>
      <c r="Y134" s="272">
        <v>6</v>
      </c>
      <c r="Z134" s="272">
        <v>7</v>
      </c>
      <c r="AA134" s="272">
        <v>7</v>
      </c>
      <c r="AB134" s="271">
        <f t="shared" si="30"/>
        <v>24</v>
      </c>
      <c r="AC134" s="272">
        <v>18</v>
      </c>
      <c r="AD134" s="272">
        <v>4</v>
      </c>
      <c r="AE134" s="271">
        <f t="shared" si="31"/>
        <v>8.8000000000000007</v>
      </c>
      <c r="AF134" s="272">
        <v>16</v>
      </c>
      <c r="AG134" s="272">
        <v>5</v>
      </c>
      <c r="AH134" s="271">
        <f t="shared" si="32"/>
        <v>12.6</v>
      </c>
      <c r="AI134" s="272">
        <v>9</v>
      </c>
      <c r="AJ134" s="272">
        <v>12</v>
      </c>
      <c r="AK134" s="271">
        <f t="shared" si="33"/>
        <v>4.2</v>
      </c>
      <c r="AL134" s="271">
        <f t="shared" si="34"/>
        <v>49.6</v>
      </c>
      <c r="AM134" s="273">
        <f t="shared" si="35"/>
        <v>89.35</v>
      </c>
    </row>
    <row r="135" spans="1:39" x14ac:dyDescent="0.25">
      <c r="A135" s="268">
        <v>132</v>
      </c>
      <c r="B135" s="269">
        <v>99</v>
      </c>
      <c r="C135" s="269" t="s">
        <v>2633</v>
      </c>
      <c r="D135" s="269">
        <v>5</v>
      </c>
      <c r="E135" s="269">
        <v>5</v>
      </c>
      <c r="F135" s="269">
        <v>5</v>
      </c>
      <c r="G135" s="269">
        <v>5</v>
      </c>
      <c r="H135" s="271">
        <f t="shared" si="24"/>
        <v>25</v>
      </c>
      <c r="I135" s="272">
        <v>5</v>
      </c>
      <c r="J135" s="272">
        <v>5</v>
      </c>
      <c r="K135" s="272">
        <v>4</v>
      </c>
      <c r="L135" s="272">
        <v>5</v>
      </c>
      <c r="M135" s="271">
        <f t="shared" si="25"/>
        <v>4.75</v>
      </c>
      <c r="N135" s="272">
        <v>5</v>
      </c>
      <c r="O135" s="272">
        <v>3</v>
      </c>
      <c r="P135" s="272">
        <v>5</v>
      </c>
      <c r="Q135" s="271">
        <f t="shared" si="26"/>
        <v>4.333333333333333</v>
      </c>
      <c r="R135" s="272">
        <v>5</v>
      </c>
      <c r="S135" s="272">
        <v>5</v>
      </c>
      <c r="T135" s="272">
        <v>5</v>
      </c>
      <c r="U135" s="272">
        <v>5</v>
      </c>
      <c r="V135" s="271">
        <f t="shared" si="27"/>
        <v>5</v>
      </c>
      <c r="W135" s="271">
        <f t="shared" si="28"/>
        <v>4.6944444444444438</v>
      </c>
      <c r="X135" s="271">
        <f t="shared" si="29"/>
        <v>14.083333333333332</v>
      </c>
      <c r="Y135" s="272">
        <v>8</v>
      </c>
      <c r="Z135" s="272">
        <v>6</v>
      </c>
      <c r="AA135" s="272">
        <v>6</v>
      </c>
      <c r="AB135" s="271">
        <f t="shared" si="30"/>
        <v>24</v>
      </c>
      <c r="AC135" s="272">
        <v>17</v>
      </c>
      <c r="AD135" s="272">
        <v>3</v>
      </c>
      <c r="AE135" s="271">
        <f t="shared" si="31"/>
        <v>8</v>
      </c>
      <c r="AF135" s="272">
        <v>18</v>
      </c>
      <c r="AG135" s="272">
        <v>5</v>
      </c>
      <c r="AH135" s="271">
        <f t="shared" si="32"/>
        <v>13.799999999999999</v>
      </c>
      <c r="AI135" s="272">
        <v>9</v>
      </c>
      <c r="AJ135" s="272">
        <v>13</v>
      </c>
      <c r="AK135" s="271">
        <f t="shared" si="33"/>
        <v>4.4000000000000004</v>
      </c>
      <c r="AL135" s="271">
        <f t="shared" si="34"/>
        <v>50.199999999999996</v>
      </c>
      <c r="AM135" s="273">
        <f t="shared" si="35"/>
        <v>89.283333333333331</v>
      </c>
    </row>
    <row r="136" spans="1:39" x14ac:dyDescent="0.25">
      <c r="A136" s="268">
        <v>133</v>
      </c>
      <c r="B136" s="269">
        <v>9</v>
      </c>
      <c r="C136" s="270" t="s">
        <v>2634</v>
      </c>
      <c r="D136" s="269">
        <v>5</v>
      </c>
      <c r="E136" s="269">
        <v>5</v>
      </c>
      <c r="F136" s="269">
        <v>5</v>
      </c>
      <c r="G136" s="269">
        <v>5</v>
      </c>
      <c r="H136" s="271">
        <f t="shared" si="24"/>
        <v>25</v>
      </c>
      <c r="I136" s="272">
        <v>5</v>
      </c>
      <c r="J136" s="272">
        <v>5</v>
      </c>
      <c r="K136" s="272">
        <v>5</v>
      </c>
      <c r="L136" s="272">
        <v>5</v>
      </c>
      <c r="M136" s="272">
        <f t="shared" si="25"/>
        <v>5</v>
      </c>
      <c r="N136" s="272">
        <v>5</v>
      </c>
      <c r="O136" s="272">
        <v>5</v>
      </c>
      <c r="P136" s="272">
        <v>5</v>
      </c>
      <c r="Q136" s="272">
        <f t="shared" si="26"/>
        <v>5</v>
      </c>
      <c r="R136" s="272">
        <v>5</v>
      </c>
      <c r="S136" s="272">
        <v>5</v>
      </c>
      <c r="T136" s="272">
        <v>5</v>
      </c>
      <c r="U136" s="272">
        <v>5</v>
      </c>
      <c r="V136" s="272">
        <f t="shared" si="27"/>
        <v>5</v>
      </c>
      <c r="W136" s="271">
        <f t="shared" si="28"/>
        <v>5</v>
      </c>
      <c r="X136" s="271">
        <f t="shared" si="29"/>
        <v>15</v>
      </c>
      <c r="Y136" s="272">
        <v>6</v>
      </c>
      <c r="Z136" s="272">
        <v>7</v>
      </c>
      <c r="AA136" s="272">
        <v>8</v>
      </c>
      <c r="AB136" s="271">
        <f t="shared" si="30"/>
        <v>25.2</v>
      </c>
      <c r="AC136" s="272">
        <v>12</v>
      </c>
      <c r="AD136" s="272">
        <v>5</v>
      </c>
      <c r="AE136" s="271">
        <f t="shared" si="31"/>
        <v>6.8000000000000007</v>
      </c>
      <c r="AF136" s="272">
        <v>18</v>
      </c>
      <c r="AG136" s="272">
        <v>4</v>
      </c>
      <c r="AH136" s="271">
        <f t="shared" si="32"/>
        <v>13.2</v>
      </c>
      <c r="AI136" s="272">
        <v>10</v>
      </c>
      <c r="AJ136" s="272">
        <v>10</v>
      </c>
      <c r="AK136" s="271">
        <f t="shared" si="33"/>
        <v>4</v>
      </c>
      <c r="AL136" s="271">
        <f t="shared" si="34"/>
        <v>49.2</v>
      </c>
      <c r="AM136" s="273">
        <f t="shared" si="35"/>
        <v>89.2</v>
      </c>
    </row>
    <row r="137" spans="1:39" x14ac:dyDescent="0.25">
      <c r="A137" s="268">
        <v>134</v>
      </c>
      <c r="B137" s="269">
        <v>171</v>
      </c>
      <c r="C137" s="270" t="s">
        <v>2635</v>
      </c>
      <c r="D137" s="269">
        <v>5</v>
      </c>
      <c r="E137" s="269">
        <v>5</v>
      </c>
      <c r="F137" s="269">
        <v>5</v>
      </c>
      <c r="G137" s="269">
        <v>5</v>
      </c>
      <c r="H137" s="271">
        <f t="shared" si="24"/>
        <v>25</v>
      </c>
      <c r="I137" s="272">
        <v>5</v>
      </c>
      <c r="J137" s="272">
        <v>5</v>
      </c>
      <c r="K137" s="272">
        <v>5</v>
      </c>
      <c r="L137" s="272">
        <v>5</v>
      </c>
      <c r="M137" s="272">
        <f t="shared" si="25"/>
        <v>5</v>
      </c>
      <c r="N137" s="272">
        <v>5</v>
      </c>
      <c r="O137" s="272">
        <v>5</v>
      </c>
      <c r="P137" s="272">
        <v>5</v>
      </c>
      <c r="Q137" s="272">
        <f t="shared" si="26"/>
        <v>5</v>
      </c>
      <c r="R137" s="272">
        <v>5</v>
      </c>
      <c r="S137" s="272">
        <v>5</v>
      </c>
      <c r="T137" s="272">
        <v>5</v>
      </c>
      <c r="U137" s="272">
        <v>5</v>
      </c>
      <c r="V137" s="272">
        <f t="shared" si="27"/>
        <v>5</v>
      </c>
      <c r="W137" s="271">
        <f t="shared" si="28"/>
        <v>5</v>
      </c>
      <c r="X137" s="271">
        <f t="shared" si="29"/>
        <v>15</v>
      </c>
      <c r="Y137" s="272">
        <v>6</v>
      </c>
      <c r="Z137" s="272">
        <v>7</v>
      </c>
      <c r="AA137" s="272">
        <v>7</v>
      </c>
      <c r="AB137" s="271">
        <f t="shared" si="30"/>
        <v>24</v>
      </c>
      <c r="AC137" s="272">
        <v>17</v>
      </c>
      <c r="AD137" s="272">
        <v>4</v>
      </c>
      <c r="AE137" s="271">
        <f t="shared" si="31"/>
        <v>8.4</v>
      </c>
      <c r="AF137" s="272">
        <v>16</v>
      </c>
      <c r="AG137" s="272">
        <v>5</v>
      </c>
      <c r="AH137" s="271">
        <f t="shared" si="32"/>
        <v>12.6</v>
      </c>
      <c r="AI137" s="272">
        <v>9</v>
      </c>
      <c r="AJ137" s="272">
        <v>12</v>
      </c>
      <c r="AK137" s="271">
        <f t="shared" si="33"/>
        <v>4.2</v>
      </c>
      <c r="AL137" s="271">
        <f t="shared" si="34"/>
        <v>49.2</v>
      </c>
      <c r="AM137" s="273">
        <f t="shared" si="35"/>
        <v>89.2</v>
      </c>
    </row>
    <row r="138" spans="1:39" x14ac:dyDescent="0.25">
      <c r="A138" s="268">
        <v>135</v>
      </c>
      <c r="B138" s="269">
        <v>121</v>
      </c>
      <c r="C138" s="269" t="s">
        <v>2636</v>
      </c>
      <c r="D138" s="269">
        <v>5</v>
      </c>
      <c r="E138" s="269">
        <v>5</v>
      </c>
      <c r="F138" s="269">
        <v>5</v>
      </c>
      <c r="G138" s="269">
        <v>5</v>
      </c>
      <c r="H138" s="271">
        <f t="shared" si="24"/>
        <v>25</v>
      </c>
      <c r="I138" s="272">
        <v>5</v>
      </c>
      <c r="J138" s="272">
        <v>5</v>
      </c>
      <c r="K138" s="272">
        <v>5</v>
      </c>
      <c r="L138" s="272">
        <v>5</v>
      </c>
      <c r="M138" s="271">
        <f t="shared" si="25"/>
        <v>5</v>
      </c>
      <c r="N138" s="272">
        <v>5</v>
      </c>
      <c r="O138" s="272">
        <v>5</v>
      </c>
      <c r="P138" s="272">
        <v>5</v>
      </c>
      <c r="Q138" s="271">
        <f t="shared" si="26"/>
        <v>5</v>
      </c>
      <c r="R138" s="272">
        <v>5</v>
      </c>
      <c r="S138" s="272">
        <v>5</v>
      </c>
      <c r="T138" s="272">
        <v>5</v>
      </c>
      <c r="U138" s="272">
        <v>5</v>
      </c>
      <c r="V138" s="271">
        <f t="shared" si="27"/>
        <v>5</v>
      </c>
      <c r="W138" s="271">
        <f t="shared" si="28"/>
        <v>5</v>
      </c>
      <c r="X138" s="271">
        <f t="shared" si="29"/>
        <v>15</v>
      </c>
      <c r="Y138" s="272">
        <v>8</v>
      </c>
      <c r="Z138" s="272">
        <v>8</v>
      </c>
      <c r="AA138" s="272">
        <v>6</v>
      </c>
      <c r="AB138" s="271">
        <f t="shared" si="30"/>
        <v>26.4</v>
      </c>
      <c r="AC138" s="272">
        <v>15</v>
      </c>
      <c r="AD138" s="272">
        <v>4</v>
      </c>
      <c r="AE138" s="271">
        <f t="shared" si="31"/>
        <v>7.6000000000000005</v>
      </c>
      <c r="AF138" s="272">
        <v>16</v>
      </c>
      <c r="AG138" s="272">
        <v>4</v>
      </c>
      <c r="AH138" s="271">
        <f t="shared" si="32"/>
        <v>12</v>
      </c>
      <c r="AI138" s="272">
        <v>10</v>
      </c>
      <c r="AJ138" s="272">
        <v>6</v>
      </c>
      <c r="AK138" s="271">
        <f t="shared" si="33"/>
        <v>3.2</v>
      </c>
      <c r="AL138" s="271">
        <f t="shared" si="34"/>
        <v>49.2</v>
      </c>
      <c r="AM138" s="273">
        <f t="shared" si="35"/>
        <v>89.2</v>
      </c>
    </row>
    <row r="139" spans="1:39" x14ac:dyDescent="0.25">
      <c r="A139" s="268">
        <v>136</v>
      </c>
      <c r="B139" s="269">
        <v>21</v>
      </c>
      <c r="C139" s="270" t="s">
        <v>2637</v>
      </c>
      <c r="D139" s="269">
        <v>4</v>
      </c>
      <c r="E139" s="269">
        <v>5</v>
      </c>
      <c r="F139" s="269">
        <v>5</v>
      </c>
      <c r="G139" s="269">
        <v>5</v>
      </c>
      <c r="H139" s="271">
        <f t="shared" si="24"/>
        <v>23.75</v>
      </c>
      <c r="I139" s="272">
        <v>4</v>
      </c>
      <c r="J139" s="272">
        <v>4</v>
      </c>
      <c r="K139" s="272">
        <v>5</v>
      </c>
      <c r="L139" s="272">
        <v>5</v>
      </c>
      <c r="M139" s="272">
        <f t="shared" si="25"/>
        <v>4.5</v>
      </c>
      <c r="N139" s="272">
        <v>5</v>
      </c>
      <c r="O139" s="272">
        <v>5</v>
      </c>
      <c r="P139" s="272">
        <v>5</v>
      </c>
      <c r="Q139" s="272">
        <f t="shared" si="26"/>
        <v>5</v>
      </c>
      <c r="R139" s="272">
        <v>4</v>
      </c>
      <c r="S139" s="272">
        <v>5</v>
      </c>
      <c r="T139" s="272">
        <v>5</v>
      </c>
      <c r="U139" s="272">
        <v>5</v>
      </c>
      <c r="V139" s="272">
        <f t="shared" si="27"/>
        <v>4.75</v>
      </c>
      <c r="W139" s="271">
        <f t="shared" si="28"/>
        <v>4.75</v>
      </c>
      <c r="X139" s="271">
        <f t="shared" si="29"/>
        <v>14.25</v>
      </c>
      <c r="Y139" s="272">
        <v>8</v>
      </c>
      <c r="Z139" s="272">
        <v>7</v>
      </c>
      <c r="AA139" s="272">
        <v>6</v>
      </c>
      <c r="AB139" s="271">
        <f t="shared" si="30"/>
        <v>25.2</v>
      </c>
      <c r="AC139" s="272">
        <v>15</v>
      </c>
      <c r="AD139" s="272">
        <v>4</v>
      </c>
      <c r="AE139" s="271">
        <f t="shared" si="31"/>
        <v>7.6000000000000005</v>
      </c>
      <c r="AF139" s="272">
        <v>20</v>
      </c>
      <c r="AG139" s="272">
        <v>5</v>
      </c>
      <c r="AH139" s="271">
        <f t="shared" si="32"/>
        <v>15</v>
      </c>
      <c r="AI139" s="272">
        <v>10</v>
      </c>
      <c r="AJ139" s="272">
        <v>7</v>
      </c>
      <c r="AK139" s="271">
        <f t="shared" si="33"/>
        <v>3.4000000000000004</v>
      </c>
      <c r="AL139" s="271">
        <f t="shared" si="34"/>
        <v>51.199999999999996</v>
      </c>
      <c r="AM139" s="273">
        <f t="shared" si="35"/>
        <v>89.199999999999989</v>
      </c>
    </row>
    <row r="140" spans="1:39" x14ac:dyDescent="0.25">
      <c r="A140" s="268">
        <v>137</v>
      </c>
      <c r="B140" s="269">
        <v>147</v>
      </c>
      <c r="C140" s="270" t="s">
        <v>2638</v>
      </c>
      <c r="D140" s="269">
        <v>5</v>
      </c>
      <c r="E140" s="269">
        <v>5</v>
      </c>
      <c r="F140" s="269">
        <v>5</v>
      </c>
      <c r="G140" s="269">
        <v>5</v>
      </c>
      <c r="H140" s="271">
        <f t="shared" si="24"/>
        <v>25</v>
      </c>
      <c r="I140" s="272">
        <v>5</v>
      </c>
      <c r="J140" s="272">
        <v>5</v>
      </c>
      <c r="K140" s="272">
        <v>5</v>
      </c>
      <c r="L140" s="272">
        <v>5</v>
      </c>
      <c r="M140" s="272">
        <f t="shared" si="25"/>
        <v>5</v>
      </c>
      <c r="N140" s="272">
        <v>5</v>
      </c>
      <c r="O140" s="272">
        <v>5</v>
      </c>
      <c r="P140" s="272">
        <v>5</v>
      </c>
      <c r="Q140" s="272">
        <f t="shared" si="26"/>
        <v>5</v>
      </c>
      <c r="R140" s="272">
        <v>5</v>
      </c>
      <c r="S140" s="272">
        <v>5</v>
      </c>
      <c r="T140" s="272">
        <v>5</v>
      </c>
      <c r="U140" s="272">
        <v>5</v>
      </c>
      <c r="V140" s="272">
        <f t="shared" si="27"/>
        <v>5</v>
      </c>
      <c r="W140" s="271">
        <f t="shared" si="28"/>
        <v>5</v>
      </c>
      <c r="X140" s="271">
        <f t="shared" si="29"/>
        <v>15</v>
      </c>
      <c r="Y140" s="272">
        <v>5</v>
      </c>
      <c r="Z140" s="272">
        <v>7</v>
      </c>
      <c r="AA140" s="272">
        <v>7</v>
      </c>
      <c r="AB140" s="271">
        <f t="shared" si="30"/>
        <v>22.8</v>
      </c>
      <c r="AC140" s="272">
        <v>15</v>
      </c>
      <c r="AD140" s="272">
        <v>4</v>
      </c>
      <c r="AE140" s="271">
        <f t="shared" si="31"/>
        <v>7.6000000000000005</v>
      </c>
      <c r="AF140" s="272">
        <v>19</v>
      </c>
      <c r="AG140" s="272">
        <v>5</v>
      </c>
      <c r="AH140" s="271">
        <f t="shared" si="32"/>
        <v>14.399999999999999</v>
      </c>
      <c r="AI140" s="272">
        <v>10</v>
      </c>
      <c r="AJ140" s="272">
        <v>12</v>
      </c>
      <c r="AK140" s="271">
        <f t="shared" si="33"/>
        <v>4.4000000000000004</v>
      </c>
      <c r="AL140" s="271">
        <f t="shared" si="34"/>
        <v>49.199999999999996</v>
      </c>
      <c r="AM140" s="273">
        <f t="shared" si="35"/>
        <v>89.199999999999989</v>
      </c>
    </row>
    <row r="141" spans="1:39" x14ac:dyDescent="0.25">
      <c r="A141" s="268">
        <v>138</v>
      </c>
      <c r="B141" s="269">
        <v>68</v>
      </c>
      <c r="C141" s="270" t="s">
        <v>2639</v>
      </c>
      <c r="D141" s="269">
        <v>5</v>
      </c>
      <c r="E141" s="269">
        <v>5</v>
      </c>
      <c r="F141" s="269">
        <v>5</v>
      </c>
      <c r="G141" s="269">
        <v>5</v>
      </c>
      <c r="H141" s="271">
        <f t="shared" si="24"/>
        <v>25</v>
      </c>
      <c r="I141" s="272">
        <v>4</v>
      </c>
      <c r="J141" s="272">
        <v>5</v>
      </c>
      <c r="K141" s="272">
        <v>5</v>
      </c>
      <c r="L141" s="272">
        <v>5</v>
      </c>
      <c r="M141" s="272">
        <f t="shared" si="25"/>
        <v>4.75</v>
      </c>
      <c r="N141" s="272">
        <v>5</v>
      </c>
      <c r="O141" s="272">
        <v>5</v>
      </c>
      <c r="P141" s="272">
        <v>5</v>
      </c>
      <c r="Q141" s="272">
        <f t="shared" si="26"/>
        <v>5</v>
      </c>
      <c r="R141" s="272">
        <v>5</v>
      </c>
      <c r="S141" s="272">
        <v>5</v>
      </c>
      <c r="T141" s="272">
        <v>5</v>
      </c>
      <c r="U141" s="272">
        <v>5</v>
      </c>
      <c r="V141" s="272">
        <f t="shared" si="27"/>
        <v>5</v>
      </c>
      <c r="W141" s="271">
        <f t="shared" si="28"/>
        <v>4.916666666666667</v>
      </c>
      <c r="X141" s="271">
        <f t="shared" si="29"/>
        <v>14.75</v>
      </c>
      <c r="Y141" s="272">
        <v>7</v>
      </c>
      <c r="Z141" s="272">
        <v>6</v>
      </c>
      <c r="AA141" s="272">
        <v>6</v>
      </c>
      <c r="AB141" s="271">
        <f t="shared" si="30"/>
        <v>22.8</v>
      </c>
      <c r="AC141" s="272">
        <v>16</v>
      </c>
      <c r="AD141" s="272">
        <v>4</v>
      </c>
      <c r="AE141" s="271">
        <f t="shared" si="31"/>
        <v>8</v>
      </c>
      <c r="AF141" s="272">
        <v>19</v>
      </c>
      <c r="AG141" s="272">
        <v>5</v>
      </c>
      <c r="AH141" s="271">
        <f t="shared" si="32"/>
        <v>14.399999999999999</v>
      </c>
      <c r="AI141" s="272">
        <v>8</v>
      </c>
      <c r="AJ141" s="272">
        <v>13</v>
      </c>
      <c r="AK141" s="271">
        <f t="shared" si="33"/>
        <v>4.2</v>
      </c>
      <c r="AL141" s="271">
        <f t="shared" si="34"/>
        <v>49.400000000000006</v>
      </c>
      <c r="AM141" s="273">
        <f t="shared" si="35"/>
        <v>89.15</v>
      </c>
    </row>
    <row r="142" spans="1:39" x14ac:dyDescent="0.25">
      <c r="A142" s="268">
        <v>139</v>
      </c>
      <c r="B142" s="269">
        <v>82</v>
      </c>
      <c r="C142" s="270" t="s">
        <v>2640</v>
      </c>
      <c r="D142" s="269">
        <v>5</v>
      </c>
      <c r="E142" s="269">
        <v>5</v>
      </c>
      <c r="F142" s="269">
        <v>5</v>
      </c>
      <c r="G142" s="269">
        <v>5</v>
      </c>
      <c r="H142" s="271">
        <f t="shared" si="24"/>
        <v>25</v>
      </c>
      <c r="I142" s="272">
        <v>5</v>
      </c>
      <c r="J142" s="272">
        <v>5</v>
      </c>
      <c r="K142" s="272">
        <v>5</v>
      </c>
      <c r="L142" s="272">
        <v>5</v>
      </c>
      <c r="M142" s="272">
        <f t="shared" si="25"/>
        <v>5</v>
      </c>
      <c r="N142" s="272">
        <v>4</v>
      </c>
      <c r="O142" s="272">
        <v>5</v>
      </c>
      <c r="P142" s="272">
        <v>5</v>
      </c>
      <c r="Q142" s="272">
        <f t="shared" si="26"/>
        <v>4.666666666666667</v>
      </c>
      <c r="R142" s="272">
        <v>5</v>
      </c>
      <c r="S142" s="272">
        <v>5</v>
      </c>
      <c r="T142" s="272">
        <v>5</v>
      </c>
      <c r="U142" s="272">
        <v>5</v>
      </c>
      <c r="V142" s="272">
        <f t="shared" si="27"/>
        <v>5</v>
      </c>
      <c r="W142" s="271">
        <f t="shared" si="28"/>
        <v>4.8888888888888893</v>
      </c>
      <c r="X142" s="271">
        <f t="shared" si="29"/>
        <v>14.666666666666668</v>
      </c>
      <c r="Y142" s="272">
        <v>6</v>
      </c>
      <c r="Z142" s="272">
        <v>8</v>
      </c>
      <c r="AA142" s="272">
        <v>7</v>
      </c>
      <c r="AB142" s="271">
        <f t="shared" si="30"/>
        <v>25.2</v>
      </c>
      <c r="AC142" s="272">
        <v>15</v>
      </c>
      <c r="AD142" s="272">
        <v>5</v>
      </c>
      <c r="AE142" s="271">
        <f t="shared" si="31"/>
        <v>8</v>
      </c>
      <c r="AF142" s="272">
        <v>15</v>
      </c>
      <c r="AG142" s="272">
        <v>5</v>
      </c>
      <c r="AH142" s="271">
        <f t="shared" si="32"/>
        <v>12</v>
      </c>
      <c r="AI142" s="272">
        <v>11</v>
      </c>
      <c r="AJ142" s="272">
        <v>10</v>
      </c>
      <c r="AK142" s="271">
        <f t="shared" si="33"/>
        <v>4.2</v>
      </c>
      <c r="AL142" s="271">
        <f t="shared" si="34"/>
        <v>49.400000000000006</v>
      </c>
      <c r="AM142" s="273">
        <f t="shared" si="35"/>
        <v>89.066666666666677</v>
      </c>
    </row>
    <row r="143" spans="1:39" x14ac:dyDescent="0.25">
      <c r="A143" s="268">
        <v>140</v>
      </c>
      <c r="B143" s="269">
        <v>145</v>
      </c>
      <c r="C143" s="270" t="s">
        <v>2641</v>
      </c>
      <c r="D143" s="269">
        <v>5</v>
      </c>
      <c r="E143" s="269">
        <v>5</v>
      </c>
      <c r="F143" s="269">
        <v>5</v>
      </c>
      <c r="G143" s="269">
        <v>5</v>
      </c>
      <c r="H143" s="271">
        <f t="shared" si="24"/>
        <v>25</v>
      </c>
      <c r="I143" s="272">
        <v>5</v>
      </c>
      <c r="J143" s="272">
        <v>5</v>
      </c>
      <c r="K143" s="272">
        <v>5</v>
      </c>
      <c r="L143" s="272">
        <v>5</v>
      </c>
      <c r="M143" s="272">
        <f t="shared" si="25"/>
        <v>5</v>
      </c>
      <c r="N143" s="272">
        <v>5</v>
      </c>
      <c r="O143" s="272">
        <v>5</v>
      </c>
      <c r="P143" s="272">
        <v>5</v>
      </c>
      <c r="Q143" s="272">
        <f t="shared" si="26"/>
        <v>5</v>
      </c>
      <c r="R143" s="272">
        <v>5</v>
      </c>
      <c r="S143" s="272">
        <v>5</v>
      </c>
      <c r="T143" s="272">
        <v>5</v>
      </c>
      <c r="U143" s="272">
        <v>5</v>
      </c>
      <c r="V143" s="272">
        <f t="shared" si="27"/>
        <v>5</v>
      </c>
      <c r="W143" s="271">
        <f t="shared" si="28"/>
        <v>5</v>
      </c>
      <c r="X143" s="271">
        <f t="shared" si="29"/>
        <v>15</v>
      </c>
      <c r="Y143" s="272">
        <v>6</v>
      </c>
      <c r="Z143" s="272">
        <v>6</v>
      </c>
      <c r="AA143" s="272">
        <v>9</v>
      </c>
      <c r="AB143" s="271">
        <f t="shared" si="30"/>
        <v>25.2</v>
      </c>
      <c r="AC143" s="272">
        <v>15</v>
      </c>
      <c r="AD143" s="272">
        <v>3</v>
      </c>
      <c r="AE143" s="271">
        <f t="shared" si="31"/>
        <v>7.2</v>
      </c>
      <c r="AF143" s="272">
        <v>18</v>
      </c>
      <c r="AG143" s="272">
        <v>5</v>
      </c>
      <c r="AH143" s="271">
        <f t="shared" si="32"/>
        <v>13.799999999999999</v>
      </c>
      <c r="AI143" s="272">
        <v>10</v>
      </c>
      <c r="AJ143" s="272">
        <v>4</v>
      </c>
      <c r="AK143" s="271">
        <f t="shared" si="33"/>
        <v>2.8000000000000003</v>
      </c>
      <c r="AL143" s="271">
        <f t="shared" si="34"/>
        <v>48.999999999999993</v>
      </c>
      <c r="AM143" s="273">
        <f t="shared" si="35"/>
        <v>89</v>
      </c>
    </row>
    <row r="144" spans="1:39" x14ac:dyDescent="0.25">
      <c r="A144" s="268">
        <v>141</v>
      </c>
      <c r="B144" s="269">
        <v>192</v>
      </c>
      <c r="C144" s="270" t="s">
        <v>2642</v>
      </c>
      <c r="D144" s="269">
        <v>5</v>
      </c>
      <c r="E144" s="269">
        <v>5</v>
      </c>
      <c r="F144" s="269">
        <v>5</v>
      </c>
      <c r="G144" s="269">
        <v>5</v>
      </c>
      <c r="H144" s="271">
        <f t="shared" si="24"/>
        <v>25</v>
      </c>
      <c r="I144" s="272">
        <v>5</v>
      </c>
      <c r="J144" s="272">
        <v>5</v>
      </c>
      <c r="K144" s="272">
        <v>5</v>
      </c>
      <c r="L144" s="272">
        <v>5</v>
      </c>
      <c r="M144" s="272">
        <f t="shared" si="25"/>
        <v>5</v>
      </c>
      <c r="N144" s="272">
        <v>5</v>
      </c>
      <c r="O144" s="272">
        <v>5</v>
      </c>
      <c r="P144" s="272">
        <v>5</v>
      </c>
      <c r="Q144" s="272">
        <f t="shared" si="26"/>
        <v>5</v>
      </c>
      <c r="R144" s="272">
        <v>5</v>
      </c>
      <c r="S144" s="272">
        <v>5</v>
      </c>
      <c r="T144" s="272">
        <v>5</v>
      </c>
      <c r="U144" s="272">
        <v>5</v>
      </c>
      <c r="V144" s="272">
        <f t="shared" si="27"/>
        <v>5</v>
      </c>
      <c r="W144" s="271">
        <f t="shared" si="28"/>
        <v>5</v>
      </c>
      <c r="X144" s="271">
        <f t="shared" si="29"/>
        <v>15</v>
      </c>
      <c r="Y144" s="272">
        <v>6</v>
      </c>
      <c r="Z144" s="272">
        <v>7</v>
      </c>
      <c r="AA144" s="272">
        <v>7</v>
      </c>
      <c r="AB144" s="271">
        <f t="shared" si="30"/>
        <v>24</v>
      </c>
      <c r="AC144" s="272">
        <v>16</v>
      </c>
      <c r="AD144" s="272">
        <v>5</v>
      </c>
      <c r="AE144" s="271">
        <f t="shared" si="31"/>
        <v>8.4</v>
      </c>
      <c r="AF144" s="272">
        <v>16</v>
      </c>
      <c r="AG144" s="272">
        <v>4</v>
      </c>
      <c r="AH144" s="271">
        <f t="shared" si="32"/>
        <v>12</v>
      </c>
      <c r="AI144" s="272">
        <v>11</v>
      </c>
      <c r="AJ144" s="272">
        <v>12</v>
      </c>
      <c r="AK144" s="271">
        <f t="shared" si="33"/>
        <v>4.6000000000000005</v>
      </c>
      <c r="AL144" s="271">
        <f t="shared" si="34"/>
        <v>49</v>
      </c>
      <c r="AM144" s="273">
        <f t="shared" si="35"/>
        <v>89</v>
      </c>
    </row>
    <row r="145" spans="1:39" x14ac:dyDescent="0.25">
      <c r="A145" s="268">
        <v>142</v>
      </c>
      <c r="B145" s="269">
        <v>193</v>
      </c>
      <c r="C145" s="270" t="s">
        <v>2643</v>
      </c>
      <c r="D145" s="269">
        <v>5</v>
      </c>
      <c r="E145" s="269">
        <v>5</v>
      </c>
      <c r="F145" s="269">
        <v>5</v>
      </c>
      <c r="G145" s="269">
        <v>5</v>
      </c>
      <c r="H145" s="271">
        <f t="shared" si="24"/>
        <v>25</v>
      </c>
      <c r="I145" s="272">
        <v>5</v>
      </c>
      <c r="J145" s="272">
        <v>5</v>
      </c>
      <c r="K145" s="272">
        <v>5</v>
      </c>
      <c r="L145" s="272">
        <v>5</v>
      </c>
      <c r="M145" s="272">
        <f t="shared" si="25"/>
        <v>5</v>
      </c>
      <c r="N145" s="272">
        <v>5</v>
      </c>
      <c r="O145" s="272">
        <v>5</v>
      </c>
      <c r="P145" s="272">
        <v>5</v>
      </c>
      <c r="Q145" s="272">
        <f t="shared" si="26"/>
        <v>5</v>
      </c>
      <c r="R145" s="272">
        <v>5</v>
      </c>
      <c r="S145" s="272">
        <v>5</v>
      </c>
      <c r="T145" s="272">
        <v>5</v>
      </c>
      <c r="U145" s="272">
        <v>5</v>
      </c>
      <c r="V145" s="272">
        <f t="shared" si="27"/>
        <v>5</v>
      </c>
      <c r="W145" s="271">
        <f t="shared" si="28"/>
        <v>5</v>
      </c>
      <c r="X145" s="271">
        <f t="shared" si="29"/>
        <v>15</v>
      </c>
      <c r="Y145" s="272">
        <v>7</v>
      </c>
      <c r="Z145" s="272">
        <v>6</v>
      </c>
      <c r="AA145" s="272">
        <v>8</v>
      </c>
      <c r="AB145" s="271">
        <f t="shared" si="30"/>
        <v>25.2</v>
      </c>
      <c r="AC145" s="272">
        <v>15</v>
      </c>
      <c r="AD145" s="272">
        <v>4</v>
      </c>
      <c r="AE145" s="271">
        <f t="shared" si="31"/>
        <v>7.6000000000000005</v>
      </c>
      <c r="AF145" s="272">
        <v>17</v>
      </c>
      <c r="AG145" s="272">
        <v>3</v>
      </c>
      <c r="AH145" s="271">
        <f t="shared" si="32"/>
        <v>12</v>
      </c>
      <c r="AI145" s="272">
        <v>9</v>
      </c>
      <c r="AJ145" s="272">
        <v>12</v>
      </c>
      <c r="AK145" s="271">
        <f t="shared" si="33"/>
        <v>4.2</v>
      </c>
      <c r="AL145" s="271">
        <f t="shared" si="34"/>
        <v>49</v>
      </c>
      <c r="AM145" s="273">
        <f t="shared" si="35"/>
        <v>89</v>
      </c>
    </row>
    <row r="146" spans="1:39" x14ac:dyDescent="0.25">
      <c r="A146" s="268">
        <v>143</v>
      </c>
      <c r="B146" s="269">
        <v>53</v>
      </c>
      <c r="C146" s="270" t="s">
        <v>2644</v>
      </c>
      <c r="D146" s="269">
        <v>5</v>
      </c>
      <c r="E146" s="269">
        <v>5</v>
      </c>
      <c r="F146" s="269">
        <v>5</v>
      </c>
      <c r="G146" s="269">
        <v>5</v>
      </c>
      <c r="H146" s="271">
        <f t="shared" si="24"/>
        <v>25</v>
      </c>
      <c r="I146" s="272">
        <v>5</v>
      </c>
      <c r="J146" s="272">
        <v>5</v>
      </c>
      <c r="K146" s="272">
        <v>5</v>
      </c>
      <c r="L146" s="272">
        <v>5</v>
      </c>
      <c r="M146" s="272">
        <f t="shared" si="25"/>
        <v>5</v>
      </c>
      <c r="N146" s="272">
        <v>5</v>
      </c>
      <c r="O146" s="272">
        <v>5</v>
      </c>
      <c r="P146" s="272">
        <v>5</v>
      </c>
      <c r="Q146" s="272">
        <f t="shared" si="26"/>
        <v>5</v>
      </c>
      <c r="R146" s="272">
        <v>5</v>
      </c>
      <c r="S146" s="272">
        <v>5</v>
      </c>
      <c r="T146" s="272">
        <v>5</v>
      </c>
      <c r="U146" s="272">
        <v>4</v>
      </c>
      <c r="V146" s="272">
        <f t="shared" si="27"/>
        <v>4.75</v>
      </c>
      <c r="W146" s="271">
        <f t="shared" si="28"/>
        <v>4.916666666666667</v>
      </c>
      <c r="X146" s="271">
        <f t="shared" si="29"/>
        <v>14.75</v>
      </c>
      <c r="Y146" s="272">
        <v>7</v>
      </c>
      <c r="Z146" s="272">
        <v>6</v>
      </c>
      <c r="AA146" s="272">
        <v>6</v>
      </c>
      <c r="AB146" s="271">
        <f t="shared" si="30"/>
        <v>22.8</v>
      </c>
      <c r="AC146" s="272">
        <v>18</v>
      </c>
      <c r="AD146" s="272">
        <v>5</v>
      </c>
      <c r="AE146" s="271">
        <f t="shared" si="31"/>
        <v>9.2000000000000011</v>
      </c>
      <c r="AF146" s="272">
        <v>17</v>
      </c>
      <c r="AG146" s="272">
        <v>5</v>
      </c>
      <c r="AH146" s="271">
        <f t="shared" si="32"/>
        <v>13.2</v>
      </c>
      <c r="AI146" s="272">
        <v>11</v>
      </c>
      <c r="AJ146" s="272">
        <v>9</v>
      </c>
      <c r="AK146" s="271">
        <f t="shared" si="33"/>
        <v>4</v>
      </c>
      <c r="AL146" s="271">
        <f t="shared" si="34"/>
        <v>49.2</v>
      </c>
      <c r="AM146" s="273">
        <f t="shared" si="35"/>
        <v>88.95</v>
      </c>
    </row>
    <row r="147" spans="1:39" x14ac:dyDescent="0.25">
      <c r="A147" s="268">
        <v>144</v>
      </c>
      <c r="B147" s="269">
        <v>106</v>
      </c>
      <c r="C147" s="269" t="s">
        <v>2645</v>
      </c>
      <c r="D147" s="269">
        <v>5</v>
      </c>
      <c r="E147" s="269">
        <v>5</v>
      </c>
      <c r="F147" s="269">
        <v>5</v>
      </c>
      <c r="G147" s="269">
        <v>5</v>
      </c>
      <c r="H147" s="271">
        <f t="shared" si="24"/>
        <v>25</v>
      </c>
      <c r="I147" s="272">
        <v>5</v>
      </c>
      <c r="J147" s="272">
        <v>5</v>
      </c>
      <c r="K147" s="272">
        <v>5</v>
      </c>
      <c r="L147" s="272">
        <v>5</v>
      </c>
      <c r="M147" s="271">
        <f t="shared" si="25"/>
        <v>5</v>
      </c>
      <c r="N147" s="272">
        <v>5</v>
      </c>
      <c r="O147" s="272">
        <v>5</v>
      </c>
      <c r="P147" s="272">
        <v>5</v>
      </c>
      <c r="Q147" s="271">
        <f t="shared" si="26"/>
        <v>5</v>
      </c>
      <c r="R147" s="272">
        <v>4</v>
      </c>
      <c r="S147" s="272">
        <v>5</v>
      </c>
      <c r="T147" s="272">
        <v>5</v>
      </c>
      <c r="U147" s="272">
        <v>5</v>
      </c>
      <c r="V147" s="271">
        <f t="shared" si="27"/>
        <v>4.75</v>
      </c>
      <c r="W147" s="271">
        <f t="shared" si="28"/>
        <v>4.916666666666667</v>
      </c>
      <c r="X147" s="271">
        <f t="shared" si="29"/>
        <v>14.75</v>
      </c>
      <c r="Y147" s="272">
        <v>5</v>
      </c>
      <c r="Z147" s="272">
        <v>8</v>
      </c>
      <c r="AA147" s="272">
        <v>8</v>
      </c>
      <c r="AB147" s="271">
        <f t="shared" si="30"/>
        <v>25.2</v>
      </c>
      <c r="AC147" s="272">
        <v>15</v>
      </c>
      <c r="AD147" s="272">
        <v>5</v>
      </c>
      <c r="AE147" s="271">
        <f t="shared" si="31"/>
        <v>8</v>
      </c>
      <c r="AF147" s="272">
        <v>16</v>
      </c>
      <c r="AG147" s="272">
        <v>4</v>
      </c>
      <c r="AH147" s="271">
        <f t="shared" si="32"/>
        <v>12</v>
      </c>
      <c r="AI147" s="272">
        <v>10</v>
      </c>
      <c r="AJ147" s="272">
        <v>10</v>
      </c>
      <c r="AK147" s="271">
        <f t="shared" si="33"/>
        <v>4</v>
      </c>
      <c r="AL147" s="271">
        <f t="shared" si="34"/>
        <v>49.2</v>
      </c>
      <c r="AM147" s="273">
        <f t="shared" si="35"/>
        <v>88.95</v>
      </c>
    </row>
    <row r="148" spans="1:39" x14ac:dyDescent="0.25">
      <c r="A148" s="268">
        <v>145</v>
      </c>
      <c r="B148" s="269">
        <v>146</v>
      </c>
      <c r="C148" s="270" t="s">
        <v>2646</v>
      </c>
      <c r="D148" s="269">
        <v>5</v>
      </c>
      <c r="E148" s="269">
        <v>5</v>
      </c>
      <c r="F148" s="269">
        <v>5</v>
      </c>
      <c r="G148" s="269">
        <v>5</v>
      </c>
      <c r="H148" s="271">
        <f t="shared" si="24"/>
        <v>25</v>
      </c>
      <c r="I148" s="272">
        <v>4</v>
      </c>
      <c r="J148" s="272">
        <v>5</v>
      </c>
      <c r="K148" s="272">
        <v>4</v>
      </c>
      <c r="L148" s="272">
        <v>4</v>
      </c>
      <c r="M148" s="272">
        <f t="shared" si="25"/>
        <v>4.25</v>
      </c>
      <c r="N148" s="272">
        <v>5</v>
      </c>
      <c r="O148" s="272">
        <v>5</v>
      </c>
      <c r="P148" s="272">
        <v>5</v>
      </c>
      <c r="Q148" s="272">
        <f t="shared" si="26"/>
        <v>5</v>
      </c>
      <c r="R148" s="272">
        <v>4</v>
      </c>
      <c r="S148" s="272">
        <v>5</v>
      </c>
      <c r="T148" s="272">
        <v>5</v>
      </c>
      <c r="U148" s="272">
        <v>4</v>
      </c>
      <c r="V148" s="272">
        <f t="shared" si="27"/>
        <v>4.5</v>
      </c>
      <c r="W148" s="271">
        <f t="shared" si="28"/>
        <v>4.583333333333333</v>
      </c>
      <c r="X148" s="271">
        <f t="shared" si="29"/>
        <v>13.75</v>
      </c>
      <c r="Y148" s="272">
        <v>6</v>
      </c>
      <c r="Z148" s="272">
        <v>7</v>
      </c>
      <c r="AA148" s="272">
        <v>7</v>
      </c>
      <c r="AB148" s="271">
        <f t="shared" si="30"/>
        <v>24</v>
      </c>
      <c r="AC148" s="272">
        <v>15</v>
      </c>
      <c r="AD148" s="272">
        <v>5</v>
      </c>
      <c r="AE148" s="271">
        <f t="shared" si="31"/>
        <v>8</v>
      </c>
      <c r="AF148" s="272">
        <v>19</v>
      </c>
      <c r="AG148" s="272">
        <v>5</v>
      </c>
      <c r="AH148" s="271">
        <f t="shared" si="32"/>
        <v>14.399999999999999</v>
      </c>
      <c r="AI148" s="272">
        <v>10</v>
      </c>
      <c r="AJ148" s="272">
        <v>9</v>
      </c>
      <c r="AK148" s="271">
        <f t="shared" si="33"/>
        <v>3.8000000000000003</v>
      </c>
      <c r="AL148" s="271">
        <f t="shared" si="34"/>
        <v>50.199999999999996</v>
      </c>
      <c r="AM148" s="273">
        <f t="shared" si="35"/>
        <v>88.949999999999989</v>
      </c>
    </row>
    <row r="149" spans="1:39" x14ac:dyDescent="0.25">
      <c r="A149" s="268">
        <v>146</v>
      </c>
      <c r="B149" s="269">
        <v>252</v>
      </c>
      <c r="C149" s="270" t="s">
        <v>2647</v>
      </c>
      <c r="D149" s="269">
        <v>5</v>
      </c>
      <c r="E149" s="269">
        <v>5</v>
      </c>
      <c r="F149" s="269">
        <v>5</v>
      </c>
      <c r="G149" s="269">
        <v>5</v>
      </c>
      <c r="H149" s="271">
        <f t="shared" si="24"/>
        <v>25</v>
      </c>
      <c r="I149" s="272">
        <v>5</v>
      </c>
      <c r="J149" s="272">
        <v>5</v>
      </c>
      <c r="K149" s="272">
        <v>5</v>
      </c>
      <c r="L149" s="272">
        <v>5</v>
      </c>
      <c r="M149" s="272">
        <f t="shared" si="25"/>
        <v>5</v>
      </c>
      <c r="N149" s="272">
        <v>5</v>
      </c>
      <c r="O149" s="272">
        <v>5</v>
      </c>
      <c r="P149" s="272">
        <v>5</v>
      </c>
      <c r="Q149" s="272">
        <f t="shared" si="26"/>
        <v>5</v>
      </c>
      <c r="R149" s="272">
        <v>5</v>
      </c>
      <c r="S149" s="272">
        <v>5</v>
      </c>
      <c r="T149" s="272">
        <v>5</v>
      </c>
      <c r="U149" s="272">
        <v>5</v>
      </c>
      <c r="V149" s="272">
        <f t="shared" si="27"/>
        <v>5</v>
      </c>
      <c r="W149" s="271">
        <f t="shared" si="28"/>
        <v>5</v>
      </c>
      <c r="X149" s="271">
        <f t="shared" si="29"/>
        <v>15</v>
      </c>
      <c r="Y149" s="272">
        <v>6</v>
      </c>
      <c r="Z149" s="272">
        <v>7</v>
      </c>
      <c r="AA149" s="272">
        <v>9</v>
      </c>
      <c r="AB149" s="271">
        <f t="shared" si="30"/>
        <v>26.4</v>
      </c>
      <c r="AC149" s="272">
        <v>15</v>
      </c>
      <c r="AD149" s="272">
        <v>5</v>
      </c>
      <c r="AE149" s="271">
        <f t="shared" si="31"/>
        <v>8</v>
      </c>
      <c r="AF149" s="272">
        <v>15</v>
      </c>
      <c r="AG149" s="272">
        <v>4</v>
      </c>
      <c r="AH149" s="271">
        <f t="shared" si="32"/>
        <v>11.4</v>
      </c>
      <c r="AI149" s="272">
        <v>6</v>
      </c>
      <c r="AJ149" s="272">
        <v>9</v>
      </c>
      <c r="AK149" s="271">
        <f t="shared" si="33"/>
        <v>3</v>
      </c>
      <c r="AL149" s="271">
        <f t="shared" si="34"/>
        <v>48.8</v>
      </c>
      <c r="AM149" s="273">
        <f t="shared" si="35"/>
        <v>88.8</v>
      </c>
    </row>
    <row r="150" spans="1:39" x14ac:dyDescent="0.25">
      <c r="A150" s="268">
        <v>147</v>
      </c>
      <c r="B150" s="269">
        <v>140</v>
      </c>
      <c r="C150" s="270" t="s">
        <v>2648</v>
      </c>
      <c r="D150" s="269">
        <v>5</v>
      </c>
      <c r="E150" s="269">
        <v>5</v>
      </c>
      <c r="F150" s="269">
        <v>5</v>
      </c>
      <c r="G150" s="269">
        <v>5</v>
      </c>
      <c r="H150" s="271">
        <f t="shared" si="24"/>
        <v>25</v>
      </c>
      <c r="I150" s="272">
        <v>5</v>
      </c>
      <c r="J150" s="272">
        <v>5</v>
      </c>
      <c r="K150" s="272">
        <v>5</v>
      </c>
      <c r="L150" s="272">
        <v>5</v>
      </c>
      <c r="M150" s="272">
        <f t="shared" si="25"/>
        <v>5</v>
      </c>
      <c r="N150" s="272">
        <v>5</v>
      </c>
      <c r="O150" s="272">
        <v>5</v>
      </c>
      <c r="P150" s="272">
        <v>5</v>
      </c>
      <c r="Q150" s="272">
        <f t="shared" si="26"/>
        <v>5</v>
      </c>
      <c r="R150" s="272">
        <v>5</v>
      </c>
      <c r="S150" s="272">
        <v>5</v>
      </c>
      <c r="T150" s="272">
        <v>5</v>
      </c>
      <c r="U150" s="272">
        <v>5</v>
      </c>
      <c r="V150" s="272">
        <f t="shared" si="27"/>
        <v>5</v>
      </c>
      <c r="W150" s="271">
        <f t="shared" si="28"/>
        <v>5</v>
      </c>
      <c r="X150" s="271">
        <f t="shared" si="29"/>
        <v>15</v>
      </c>
      <c r="Y150" s="272">
        <v>8</v>
      </c>
      <c r="Z150" s="272">
        <v>6</v>
      </c>
      <c r="AA150" s="272">
        <v>8</v>
      </c>
      <c r="AB150" s="271">
        <f t="shared" si="30"/>
        <v>26.4</v>
      </c>
      <c r="AC150" s="272">
        <v>15</v>
      </c>
      <c r="AD150" s="272">
        <v>5</v>
      </c>
      <c r="AE150" s="271">
        <f t="shared" si="31"/>
        <v>8</v>
      </c>
      <c r="AF150" s="272">
        <v>13</v>
      </c>
      <c r="AG150" s="272">
        <v>5</v>
      </c>
      <c r="AH150" s="271">
        <f t="shared" si="32"/>
        <v>10.799999999999999</v>
      </c>
      <c r="AI150" s="272">
        <v>10</v>
      </c>
      <c r="AJ150" s="272">
        <v>8</v>
      </c>
      <c r="AK150" s="271">
        <f t="shared" si="33"/>
        <v>3.6</v>
      </c>
      <c r="AL150" s="271">
        <f t="shared" si="34"/>
        <v>48.8</v>
      </c>
      <c r="AM150" s="273">
        <f t="shared" si="35"/>
        <v>88.8</v>
      </c>
    </row>
    <row r="151" spans="1:39" x14ac:dyDescent="0.25">
      <c r="A151" s="268">
        <v>148</v>
      </c>
      <c r="B151" s="269">
        <v>39</v>
      </c>
      <c r="C151" s="269" t="s">
        <v>2649</v>
      </c>
      <c r="D151" s="269">
        <v>5</v>
      </c>
      <c r="E151" s="269">
        <v>5</v>
      </c>
      <c r="F151" s="269">
        <v>5</v>
      </c>
      <c r="G151" s="269">
        <v>5</v>
      </c>
      <c r="H151" s="271">
        <f t="shared" si="24"/>
        <v>25</v>
      </c>
      <c r="I151" s="272">
        <v>5</v>
      </c>
      <c r="J151" s="272">
        <v>5</v>
      </c>
      <c r="K151" s="272">
        <v>5</v>
      </c>
      <c r="L151" s="272">
        <v>5</v>
      </c>
      <c r="M151" s="271">
        <f t="shared" si="25"/>
        <v>5</v>
      </c>
      <c r="N151" s="272">
        <v>5</v>
      </c>
      <c r="O151" s="272">
        <v>5</v>
      </c>
      <c r="P151" s="272">
        <v>5</v>
      </c>
      <c r="Q151" s="271">
        <f t="shared" si="26"/>
        <v>5</v>
      </c>
      <c r="R151" s="272">
        <v>5</v>
      </c>
      <c r="S151" s="272">
        <v>5</v>
      </c>
      <c r="T151" s="272">
        <v>5</v>
      </c>
      <c r="U151" s="272">
        <v>5</v>
      </c>
      <c r="V151" s="271">
        <f t="shared" si="27"/>
        <v>5</v>
      </c>
      <c r="W151" s="271">
        <f t="shared" si="28"/>
        <v>5</v>
      </c>
      <c r="X151" s="271">
        <f t="shared" si="29"/>
        <v>15</v>
      </c>
      <c r="Y151" s="272">
        <v>6</v>
      </c>
      <c r="Z151" s="272">
        <v>8</v>
      </c>
      <c r="AA151" s="272">
        <v>6</v>
      </c>
      <c r="AB151" s="271">
        <f t="shared" si="30"/>
        <v>24</v>
      </c>
      <c r="AC151" s="272">
        <v>13</v>
      </c>
      <c r="AD151" s="272">
        <v>5</v>
      </c>
      <c r="AE151" s="271">
        <f t="shared" si="31"/>
        <v>7.2</v>
      </c>
      <c r="AF151" s="272">
        <v>17</v>
      </c>
      <c r="AG151" s="272">
        <v>5</v>
      </c>
      <c r="AH151" s="271">
        <f t="shared" si="32"/>
        <v>13.2</v>
      </c>
      <c r="AI151" s="272">
        <v>11</v>
      </c>
      <c r="AJ151" s="272">
        <v>11</v>
      </c>
      <c r="AK151" s="271">
        <f t="shared" si="33"/>
        <v>4.4000000000000004</v>
      </c>
      <c r="AL151" s="271">
        <f t="shared" si="34"/>
        <v>48.8</v>
      </c>
      <c r="AM151" s="273">
        <f t="shared" si="35"/>
        <v>88.8</v>
      </c>
    </row>
    <row r="152" spans="1:39" x14ac:dyDescent="0.25">
      <c r="A152" s="268">
        <v>149</v>
      </c>
      <c r="B152" s="269">
        <v>274</v>
      </c>
      <c r="C152" s="269" t="s">
        <v>2650</v>
      </c>
      <c r="D152" s="274">
        <v>5</v>
      </c>
      <c r="E152" s="274">
        <v>5</v>
      </c>
      <c r="F152" s="274">
        <v>5</v>
      </c>
      <c r="G152" s="274">
        <v>5</v>
      </c>
      <c r="H152" s="271">
        <f t="shared" si="24"/>
        <v>25</v>
      </c>
      <c r="I152" s="272">
        <v>4</v>
      </c>
      <c r="J152" s="272">
        <v>5</v>
      </c>
      <c r="K152" s="272">
        <v>5</v>
      </c>
      <c r="L152" s="272">
        <v>5</v>
      </c>
      <c r="M152" s="271">
        <f t="shared" si="25"/>
        <v>4.75</v>
      </c>
      <c r="N152" s="272">
        <v>3</v>
      </c>
      <c r="O152" s="272">
        <v>3</v>
      </c>
      <c r="P152" s="272">
        <v>4</v>
      </c>
      <c r="Q152" s="271">
        <f t="shared" si="26"/>
        <v>3.3333333333333335</v>
      </c>
      <c r="R152" s="272">
        <v>4</v>
      </c>
      <c r="S152" s="272">
        <v>4</v>
      </c>
      <c r="T152" s="272">
        <v>5</v>
      </c>
      <c r="U152" s="272">
        <v>5</v>
      </c>
      <c r="V152" s="271">
        <f t="shared" si="27"/>
        <v>4.5</v>
      </c>
      <c r="W152" s="271">
        <f t="shared" si="28"/>
        <v>4.1944444444444446</v>
      </c>
      <c r="X152" s="271">
        <f t="shared" si="29"/>
        <v>12.583333333333334</v>
      </c>
      <c r="Y152" s="272">
        <v>8</v>
      </c>
      <c r="Z152" s="272">
        <v>6</v>
      </c>
      <c r="AA152" s="272">
        <v>7</v>
      </c>
      <c r="AB152" s="271">
        <f t="shared" si="30"/>
        <v>25.2</v>
      </c>
      <c r="AC152" s="272">
        <v>17</v>
      </c>
      <c r="AD152" s="272">
        <v>5</v>
      </c>
      <c r="AE152" s="271">
        <f t="shared" si="31"/>
        <v>8.8000000000000007</v>
      </c>
      <c r="AF152" s="272">
        <v>18</v>
      </c>
      <c r="AG152" s="272">
        <v>5</v>
      </c>
      <c r="AH152" s="271">
        <f t="shared" si="32"/>
        <v>13.799999999999999</v>
      </c>
      <c r="AI152" s="272">
        <v>8</v>
      </c>
      <c r="AJ152" s="272">
        <v>9</v>
      </c>
      <c r="AK152" s="271">
        <f t="shared" si="33"/>
        <v>3.4000000000000004</v>
      </c>
      <c r="AL152" s="271">
        <f t="shared" si="34"/>
        <v>51.199999999999996</v>
      </c>
      <c r="AM152" s="273">
        <f t="shared" si="35"/>
        <v>88.783333333333331</v>
      </c>
    </row>
    <row r="153" spans="1:39" x14ac:dyDescent="0.25">
      <c r="A153" s="268">
        <v>150</v>
      </c>
      <c r="B153" s="269">
        <v>169</v>
      </c>
      <c r="C153" s="270" t="s">
        <v>2651</v>
      </c>
      <c r="D153" s="269">
        <v>5</v>
      </c>
      <c r="E153" s="269">
        <v>5</v>
      </c>
      <c r="F153" s="269">
        <v>5</v>
      </c>
      <c r="G153" s="269">
        <v>5</v>
      </c>
      <c r="H153" s="271">
        <f t="shared" si="24"/>
        <v>25</v>
      </c>
      <c r="I153" s="272">
        <v>4</v>
      </c>
      <c r="J153" s="272">
        <v>4</v>
      </c>
      <c r="K153" s="272">
        <v>5</v>
      </c>
      <c r="L153" s="272">
        <v>5</v>
      </c>
      <c r="M153" s="272">
        <f t="shared" si="25"/>
        <v>4.5</v>
      </c>
      <c r="N153" s="272">
        <v>5</v>
      </c>
      <c r="O153" s="272">
        <v>5</v>
      </c>
      <c r="P153" s="272">
        <v>5</v>
      </c>
      <c r="Q153" s="272">
        <f t="shared" si="26"/>
        <v>5</v>
      </c>
      <c r="R153" s="272">
        <v>5</v>
      </c>
      <c r="S153" s="272">
        <v>5</v>
      </c>
      <c r="T153" s="272">
        <v>5</v>
      </c>
      <c r="U153" s="272">
        <v>5</v>
      </c>
      <c r="V153" s="272">
        <f t="shared" si="27"/>
        <v>5</v>
      </c>
      <c r="W153" s="271">
        <f t="shared" si="28"/>
        <v>4.833333333333333</v>
      </c>
      <c r="X153" s="271">
        <f t="shared" si="29"/>
        <v>14.5</v>
      </c>
      <c r="Y153" s="272">
        <v>6</v>
      </c>
      <c r="Z153" s="272">
        <v>7</v>
      </c>
      <c r="AA153" s="272">
        <v>7</v>
      </c>
      <c r="AB153" s="271">
        <f t="shared" si="30"/>
        <v>24</v>
      </c>
      <c r="AC153" s="272">
        <v>17</v>
      </c>
      <c r="AD153" s="272">
        <v>4</v>
      </c>
      <c r="AE153" s="271">
        <f t="shared" si="31"/>
        <v>8.4</v>
      </c>
      <c r="AF153" s="272">
        <v>16</v>
      </c>
      <c r="AG153" s="272">
        <v>5</v>
      </c>
      <c r="AH153" s="271">
        <f t="shared" si="32"/>
        <v>12.6</v>
      </c>
      <c r="AI153" s="272">
        <v>9</v>
      </c>
      <c r="AJ153" s="272">
        <v>12</v>
      </c>
      <c r="AK153" s="271">
        <f t="shared" si="33"/>
        <v>4.2</v>
      </c>
      <c r="AL153" s="271">
        <f t="shared" si="34"/>
        <v>49.2</v>
      </c>
      <c r="AM153" s="273">
        <f t="shared" si="35"/>
        <v>88.7</v>
      </c>
    </row>
    <row r="154" spans="1:39" x14ac:dyDescent="0.25">
      <c r="A154" s="268">
        <v>151</v>
      </c>
      <c r="B154" s="269">
        <v>26</v>
      </c>
      <c r="C154" s="269" t="s">
        <v>2652</v>
      </c>
      <c r="D154" s="274">
        <v>5</v>
      </c>
      <c r="E154" s="274">
        <v>5</v>
      </c>
      <c r="F154" s="274">
        <v>5</v>
      </c>
      <c r="G154" s="274">
        <v>5</v>
      </c>
      <c r="H154" s="271">
        <f t="shared" si="24"/>
        <v>25</v>
      </c>
      <c r="I154" s="272">
        <v>5</v>
      </c>
      <c r="J154" s="272">
        <v>4</v>
      </c>
      <c r="K154" s="272">
        <v>5</v>
      </c>
      <c r="L154" s="272">
        <v>4</v>
      </c>
      <c r="M154" s="271">
        <f t="shared" si="25"/>
        <v>4.5</v>
      </c>
      <c r="N154" s="272">
        <v>5</v>
      </c>
      <c r="O154" s="272">
        <v>5</v>
      </c>
      <c r="P154" s="272">
        <v>5</v>
      </c>
      <c r="Q154" s="271">
        <f t="shared" si="26"/>
        <v>5</v>
      </c>
      <c r="R154" s="272">
        <v>5</v>
      </c>
      <c r="S154" s="272">
        <v>5</v>
      </c>
      <c r="T154" s="272">
        <v>5</v>
      </c>
      <c r="U154" s="272">
        <v>5</v>
      </c>
      <c r="V154" s="271">
        <f t="shared" si="27"/>
        <v>5</v>
      </c>
      <c r="W154" s="271">
        <f t="shared" si="28"/>
        <v>4.833333333333333</v>
      </c>
      <c r="X154" s="271">
        <f t="shared" si="29"/>
        <v>14.5</v>
      </c>
      <c r="Y154" s="272">
        <v>7</v>
      </c>
      <c r="Z154" s="272">
        <v>6</v>
      </c>
      <c r="AA154" s="272">
        <v>7</v>
      </c>
      <c r="AB154" s="271">
        <f t="shared" si="30"/>
        <v>24</v>
      </c>
      <c r="AC154" s="272">
        <v>15</v>
      </c>
      <c r="AD154" s="272">
        <v>5</v>
      </c>
      <c r="AE154" s="271">
        <f t="shared" si="31"/>
        <v>8</v>
      </c>
      <c r="AF154" s="272">
        <v>18</v>
      </c>
      <c r="AG154" s="272">
        <v>4</v>
      </c>
      <c r="AH154" s="271">
        <f t="shared" si="32"/>
        <v>13.2</v>
      </c>
      <c r="AI154" s="272">
        <v>11</v>
      </c>
      <c r="AJ154" s="272">
        <v>9</v>
      </c>
      <c r="AK154" s="271">
        <f t="shared" si="33"/>
        <v>4</v>
      </c>
      <c r="AL154" s="271">
        <f t="shared" si="34"/>
        <v>49.2</v>
      </c>
      <c r="AM154" s="273">
        <f t="shared" si="35"/>
        <v>88.7</v>
      </c>
    </row>
    <row r="155" spans="1:39" x14ac:dyDescent="0.25">
      <c r="A155" s="268">
        <v>152</v>
      </c>
      <c r="B155" s="269">
        <v>79</v>
      </c>
      <c r="C155" s="270" t="s">
        <v>2653</v>
      </c>
      <c r="D155" s="269">
        <v>5</v>
      </c>
      <c r="E155" s="269">
        <v>5</v>
      </c>
      <c r="F155" s="269">
        <v>5</v>
      </c>
      <c r="G155" s="269">
        <v>5</v>
      </c>
      <c r="H155" s="271">
        <f t="shared" si="24"/>
        <v>25</v>
      </c>
      <c r="I155" s="272">
        <v>5</v>
      </c>
      <c r="J155" s="272">
        <v>5</v>
      </c>
      <c r="K155" s="272">
        <v>5</v>
      </c>
      <c r="L155" s="272">
        <v>5</v>
      </c>
      <c r="M155" s="272">
        <f t="shared" si="25"/>
        <v>5</v>
      </c>
      <c r="N155" s="272">
        <v>5</v>
      </c>
      <c r="O155" s="272">
        <v>5</v>
      </c>
      <c r="P155" s="272">
        <v>5</v>
      </c>
      <c r="Q155" s="272">
        <f t="shared" si="26"/>
        <v>5</v>
      </c>
      <c r="R155" s="272">
        <v>5</v>
      </c>
      <c r="S155" s="272">
        <v>5</v>
      </c>
      <c r="T155" s="272">
        <v>5</v>
      </c>
      <c r="U155" s="272">
        <v>5</v>
      </c>
      <c r="V155" s="272">
        <f t="shared" si="27"/>
        <v>5</v>
      </c>
      <c r="W155" s="271">
        <f t="shared" si="28"/>
        <v>5</v>
      </c>
      <c r="X155" s="271">
        <f t="shared" si="29"/>
        <v>15</v>
      </c>
      <c r="Y155" s="272">
        <v>7</v>
      </c>
      <c r="Z155" s="272">
        <v>8</v>
      </c>
      <c r="AA155" s="272">
        <v>5</v>
      </c>
      <c r="AB155" s="271">
        <f t="shared" si="30"/>
        <v>24</v>
      </c>
      <c r="AC155" s="272">
        <v>16</v>
      </c>
      <c r="AD155" s="272">
        <v>5</v>
      </c>
      <c r="AE155" s="271">
        <f t="shared" si="31"/>
        <v>8.4</v>
      </c>
      <c r="AF155" s="272">
        <v>16</v>
      </c>
      <c r="AG155" s="272">
        <v>4</v>
      </c>
      <c r="AH155" s="271">
        <f t="shared" si="32"/>
        <v>12</v>
      </c>
      <c r="AI155" s="272">
        <v>10</v>
      </c>
      <c r="AJ155" s="272">
        <v>11</v>
      </c>
      <c r="AK155" s="271">
        <f t="shared" si="33"/>
        <v>4.2</v>
      </c>
      <c r="AL155" s="271">
        <f t="shared" si="34"/>
        <v>48.6</v>
      </c>
      <c r="AM155" s="273">
        <f t="shared" si="35"/>
        <v>88.6</v>
      </c>
    </row>
    <row r="156" spans="1:39" x14ac:dyDescent="0.25">
      <c r="A156" s="268">
        <v>153</v>
      </c>
      <c r="B156" s="269">
        <v>156</v>
      </c>
      <c r="C156" s="270" t="s">
        <v>2654</v>
      </c>
      <c r="D156" s="269">
        <v>5</v>
      </c>
      <c r="E156" s="269">
        <v>5</v>
      </c>
      <c r="F156" s="269">
        <v>5</v>
      </c>
      <c r="G156" s="269">
        <v>5</v>
      </c>
      <c r="H156" s="271">
        <f t="shared" si="24"/>
        <v>25</v>
      </c>
      <c r="I156" s="272">
        <v>5</v>
      </c>
      <c r="J156" s="272">
        <v>5</v>
      </c>
      <c r="K156" s="272">
        <v>5</v>
      </c>
      <c r="L156" s="272">
        <v>5</v>
      </c>
      <c r="M156" s="272">
        <f t="shared" si="25"/>
        <v>5</v>
      </c>
      <c r="N156" s="272">
        <v>5</v>
      </c>
      <c r="O156" s="272">
        <v>5</v>
      </c>
      <c r="P156" s="272">
        <v>5</v>
      </c>
      <c r="Q156" s="272">
        <f t="shared" si="26"/>
        <v>5</v>
      </c>
      <c r="R156" s="272">
        <v>5</v>
      </c>
      <c r="S156" s="272">
        <v>5</v>
      </c>
      <c r="T156" s="272">
        <v>5</v>
      </c>
      <c r="U156" s="272">
        <v>5</v>
      </c>
      <c r="V156" s="272">
        <f t="shared" si="27"/>
        <v>5</v>
      </c>
      <c r="W156" s="271">
        <f t="shared" si="28"/>
        <v>5</v>
      </c>
      <c r="X156" s="271">
        <f t="shared" si="29"/>
        <v>15</v>
      </c>
      <c r="Y156" s="272">
        <v>7</v>
      </c>
      <c r="Z156" s="272">
        <v>7</v>
      </c>
      <c r="AA156" s="272">
        <v>5</v>
      </c>
      <c r="AB156" s="271">
        <f t="shared" si="30"/>
        <v>22.8</v>
      </c>
      <c r="AC156" s="272">
        <v>14</v>
      </c>
      <c r="AD156" s="272">
        <v>5</v>
      </c>
      <c r="AE156" s="271">
        <f t="shared" si="31"/>
        <v>7.6000000000000005</v>
      </c>
      <c r="AF156" s="272">
        <v>20</v>
      </c>
      <c r="AG156" s="272">
        <v>4</v>
      </c>
      <c r="AH156" s="271">
        <f t="shared" si="32"/>
        <v>14.399999999999999</v>
      </c>
      <c r="AI156" s="272">
        <v>10</v>
      </c>
      <c r="AJ156" s="272">
        <v>9</v>
      </c>
      <c r="AK156" s="271">
        <f t="shared" si="33"/>
        <v>3.8000000000000003</v>
      </c>
      <c r="AL156" s="271">
        <f t="shared" si="34"/>
        <v>48.599999999999994</v>
      </c>
      <c r="AM156" s="273">
        <f t="shared" si="35"/>
        <v>88.6</v>
      </c>
    </row>
    <row r="157" spans="1:39" x14ac:dyDescent="0.25">
      <c r="A157" s="268">
        <v>154</v>
      </c>
      <c r="B157" s="269">
        <v>24</v>
      </c>
      <c r="C157" s="269" t="s">
        <v>2655</v>
      </c>
      <c r="D157" s="269">
        <v>5</v>
      </c>
      <c r="E157" s="269">
        <v>5</v>
      </c>
      <c r="F157" s="269">
        <v>5</v>
      </c>
      <c r="G157" s="269">
        <v>5</v>
      </c>
      <c r="H157" s="271">
        <f t="shared" si="24"/>
        <v>25</v>
      </c>
      <c r="I157" s="272">
        <v>5</v>
      </c>
      <c r="J157" s="272">
        <v>5</v>
      </c>
      <c r="K157" s="272">
        <v>5</v>
      </c>
      <c r="L157" s="272">
        <v>5</v>
      </c>
      <c r="M157" s="271">
        <f t="shared" si="25"/>
        <v>5</v>
      </c>
      <c r="N157" s="272">
        <v>5</v>
      </c>
      <c r="O157" s="272">
        <v>5</v>
      </c>
      <c r="P157" s="272">
        <v>5</v>
      </c>
      <c r="Q157" s="271">
        <f t="shared" si="26"/>
        <v>5</v>
      </c>
      <c r="R157" s="272">
        <v>5</v>
      </c>
      <c r="S157" s="272">
        <v>5</v>
      </c>
      <c r="T157" s="272">
        <v>5</v>
      </c>
      <c r="U157" s="272">
        <v>5</v>
      </c>
      <c r="V157" s="271">
        <f t="shared" si="27"/>
        <v>5</v>
      </c>
      <c r="W157" s="271">
        <f t="shared" si="28"/>
        <v>5</v>
      </c>
      <c r="X157" s="271">
        <f t="shared" si="29"/>
        <v>15</v>
      </c>
      <c r="Y157" s="272">
        <v>7</v>
      </c>
      <c r="Z157" s="272">
        <v>7</v>
      </c>
      <c r="AA157" s="272">
        <v>6</v>
      </c>
      <c r="AB157" s="271">
        <f t="shared" si="30"/>
        <v>24</v>
      </c>
      <c r="AC157" s="272">
        <v>16</v>
      </c>
      <c r="AD157" s="272">
        <v>5</v>
      </c>
      <c r="AE157" s="271">
        <f t="shared" si="31"/>
        <v>8.4</v>
      </c>
      <c r="AF157" s="272">
        <v>17</v>
      </c>
      <c r="AG157" s="272">
        <v>4</v>
      </c>
      <c r="AH157" s="271">
        <f t="shared" si="32"/>
        <v>12.6</v>
      </c>
      <c r="AI157" s="272">
        <v>8</v>
      </c>
      <c r="AJ157" s="272">
        <v>10</v>
      </c>
      <c r="AK157" s="271">
        <f t="shared" si="33"/>
        <v>3.6</v>
      </c>
      <c r="AL157" s="271">
        <f t="shared" si="34"/>
        <v>48.6</v>
      </c>
      <c r="AM157" s="273">
        <f t="shared" si="35"/>
        <v>88.6</v>
      </c>
    </row>
    <row r="158" spans="1:39" x14ac:dyDescent="0.25">
      <c r="A158" s="268">
        <v>155</v>
      </c>
      <c r="B158" s="269">
        <v>207</v>
      </c>
      <c r="C158" s="269" t="s">
        <v>2656</v>
      </c>
      <c r="D158" s="269">
        <v>5</v>
      </c>
      <c r="E158" s="269">
        <v>5</v>
      </c>
      <c r="F158" s="269">
        <v>5</v>
      </c>
      <c r="G158" s="269">
        <v>5</v>
      </c>
      <c r="H158" s="271">
        <f t="shared" si="24"/>
        <v>25</v>
      </c>
      <c r="I158" s="272">
        <v>5</v>
      </c>
      <c r="J158" s="272">
        <v>5</v>
      </c>
      <c r="K158" s="272">
        <v>5</v>
      </c>
      <c r="L158" s="272">
        <v>5</v>
      </c>
      <c r="M158" s="271">
        <f t="shared" si="25"/>
        <v>5</v>
      </c>
      <c r="N158" s="272">
        <v>3</v>
      </c>
      <c r="O158" s="272">
        <v>4</v>
      </c>
      <c r="P158" s="272">
        <v>5</v>
      </c>
      <c r="Q158" s="271">
        <f t="shared" si="26"/>
        <v>4</v>
      </c>
      <c r="R158" s="272">
        <v>5</v>
      </c>
      <c r="S158" s="272">
        <v>5</v>
      </c>
      <c r="T158" s="272">
        <v>5</v>
      </c>
      <c r="U158" s="272">
        <v>5</v>
      </c>
      <c r="V158" s="271">
        <f t="shared" si="27"/>
        <v>5</v>
      </c>
      <c r="W158" s="271">
        <f t="shared" si="28"/>
        <v>4.666666666666667</v>
      </c>
      <c r="X158" s="271">
        <f t="shared" si="29"/>
        <v>14</v>
      </c>
      <c r="Y158" s="272">
        <v>7</v>
      </c>
      <c r="Z158" s="272">
        <v>8</v>
      </c>
      <c r="AA158" s="272">
        <v>6</v>
      </c>
      <c r="AB158" s="271">
        <f t="shared" si="30"/>
        <v>25.2</v>
      </c>
      <c r="AC158" s="272">
        <v>17</v>
      </c>
      <c r="AD158" s="272">
        <v>3</v>
      </c>
      <c r="AE158" s="271">
        <f t="shared" si="31"/>
        <v>8</v>
      </c>
      <c r="AF158" s="272">
        <v>16</v>
      </c>
      <c r="AG158" s="272">
        <v>5</v>
      </c>
      <c r="AH158" s="271">
        <f t="shared" si="32"/>
        <v>12.6</v>
      </c>
      <c r="AI158" s="272">
        <v>9</v>
      </c>
      <c r="AJ158" s="272">
        <v>10</v>
      </c>
      <c r="AK158" s="271">
        <f t="shared" si="33"/>
        <v>3.8000000000000003</v>
      </c>
      <c r="AL158" s="271">
        <f t="shared" si="34"/>
        <v>49.6</v>
      </c>
      <c r="AM158" s="273">
        <f t="shared" si="35"/>
        <v>88.6</v>
      </c>
    </row>
    <row r="159" spans="1:39" x14ac:dyDescent="0.25">
      <c r="A159" s="268">
        <v>156</v>
      </c>
      <c r="B159" s="269">
        <v>67</v>
      </c>
      <c r="C159" s="269" t="s">
        <v>2657</v>
      </c>
      <c r="D159" s="274">
        <v>5</v>
      </c>
      <c r="E159" s="274">
        <v>5</v>
      </c>
      <c r="F159" s="274">
        <v>5</v>
      </c>
      <c r="G159" s="274">
        <v>4</v>
      </c>
      <c r="H159" s="271">
        <f t="shared" si="24"/>
        <v>23.75</v>
      </c>
      <c r="I159" s="272">
        <v>5</v>
      </c>
      <c r="J159" s="272">
        <v>3</v>
      </c>
      <c r="K159" s="272">
        <v>5</v>
      </c>
      <c r="L159" s="272">
        <v>3</v>
      </c>
      <c r="M159" s="271">
        <f t="shared" si="25"/>
        <v>4</v>
      </c>
      <c r="N159" s="272">
        <v>5</v>
      </c>
      <c r="O159" s="272">
        <v>5</v>
      </c>
      <c r="P159" s="272">
        <v>4</v>
      </c>
      <c r="Q159" s="271">
        <f t="shared" si="26"/>
        <v>4.666666666666667</v>
      </c>
      <c r="R159" s="272">
        <v>5</v>
      </c>
      <c r="S159" s="272">
        <v>4</v>
      </c>
      <c r="T159" s="272">
        <v>5</v>
      </c>
      <c r="U159" s="272">
        <v>5</v>
      </c>
      <c r="V159" s="271">
        <f t="shared" si="27"/>
        <v>4.75</v>
      </c>
      <c r="W159" s="271">
        <f t="shared" si="28"/>
        <v>4.4722222222222223</v>
      </c>
      <c r="X159" s="271">
        <f t="shared" si="29"/>
        <v>13.416666666666668</v>
      </c>
      <c r="Y159" s="272">
        <v>6</v>
      </c>
      <c r="Z159" s="272">
        <v>8</v>
      </c>
      <c r="AA159" s="272">
        <v>9</v>
      </c>
      <c r="AB159" s="271">
        <f t="shared" si="30"/>
        <v>27.599999999999998</v>
      </c>
      <c r="AC159" s="272">
        <v>15</v>
      </c>
      <c r="AD159" s="272">
        <v>3</v>
      </c>
      <c r="AE159" s="271">
        <f t="shared" si="31"/>
        <v>7.2</v>
      </c>
      <c r="AF159" s="272">
        <v>17</v>
      </c>
      <c r="AG159" s="272">
        <v>5</v>
      </c>
      <c r="AH159" s="271">
        <f t="shared" si="32"/>
        <v>13.2</v>
      </c>
      <c r="AI159" s="272">
        <v>8</v>
      </c>
      <c r="AJ159" s="272">
        <v>9</v>
      </c>
      <c r="AK159" s="271">
        <f t="shared" si="33"/>
        <v>3.4000000000000004</v>
      </c>
      <c r="AL159" s="271">
        <f t="shared" si="34"/>
        <v>51.4</v>
      </c>
      <c r="AM159" s="273">
        <f t="shared" si="35"/>
        <v>88.566666666666663</v>
      </c>
    </row>
    <row r="160" spans="1:39" x14ac:dyDescent="0.25">
      <c r="A160" s="268">
        <v>157</v>
      </c>
      <c r="B160" s="269">
        <v>239</v>
      </c>
      <c r="C160" s="270" t="s">
        <v>2658</v>
      </c>
      <c r="D160" s="269">
        <v>5</v>
      </c>
      <c r="E160" s="269">
        <v>5</v>
      </c>
      <c r="F160" s="269">
        <v>5</v>
      </c>
      <c r="G160" s="269">
        <v>5</v>
      </c>
      <c r="H160" s="271">
        <f t="shared" si="24"/>
        <v>25</v>
      </c>
      <c r="I160" s="272">
        <v>4</v>
      </c>
      <c r="J160" s="272">
        <v>5</v>
      </c>
      <c r="K160" s="272">
        <v>5</v>
      </c>
      <c r="L160" s="272">
        <v>5</v>
      </c>
      <c r="M160" s="272">
        <f t="shared" si="25"/>
        <v>4.75</v>
      </c>
      <c r="N160" s="272">
        <v>5</v>
      </c>
      <c r="O160" s="272">
        <v>5</v>
      </c>
      <c r="P160" s="272">
        <v>5</v>
      </c>
      <c r="Q160" s="272">
        <f t="shared" si="26"/>
        <v>5</v>
      </c>
      <c r="R160" s="272">
        <v>5</v>
      </c>
      <c r="S160" s="272">
        <v>5</v>
      </c>
      <c r="T160" s="272">
        <v>5</v>
      </c>
      <c r="U160" s="272">
        <v>5</v>
      </c>
      <c r="V160" s="272">
        <f t="shared" si="27"/>
        <v>5</v>
      </c>
      <c r="W160" s="271">
        <f t="shared" si="28"/>
        <v>4.916666666666667</v>
      </c>
      <c r="X160" s="271">
        <f t="shared" si="29"/>
        <v>14.75</v>
      </c>
      <c r="Y160" s="272">
        <v>6</v>
      </c>
      <c r="Z160" s="272">
        <v>6</v>
      </c>
      <c r="AA160" s="272">
        <v>7</v>
      </c>
      <c r="AB160" s="271">
        <f t="shared" si="30"/>
        <v>22.8</v>
      </c>
      <c r="AC160" s="272">
        <v>17</v>
      </c>
      <c r="AD160" s="272">
        <v>4</v>
      </c>
      <c r="AE160" s="271">
        <f t="shared" si="31"/>
        <v>8.4</v>
      </c>
      <c r="AF160" s="272">
        <v>18</v>
      </c>
      <c r="AG160" s="272">
        <v>5</v>
      </c>
      <c r="AH160" s="271">
        <f t="shared" si="32"/>
        <v>13.799999999999999</v>
      </c>
      <c r="AI160" s="272">
        <v>8</v>
      </c>
      <c r="AJ160" s="272">
        <v>11</v>
      </c>
      <c r="AK160" s="271">
        <f t="shared" si="33"/>
        <v>3.8000000000000003</v>
      </c>
      <c r="AL160" s="271">
        <f t="shared" si="34"/>
        <v>48.8</v>
      </c>
      <c r="AM160" s="273">
        <f t="shared" si="35"/>
        <v>88.55</v>
      </c>
    </row>
    <row r="161" spans="1:39" x14ac:dyDescent="0.25">
      <c r="A161" s="268">
        <v>158</v>
      </c>
      <c r="B161" s="269">
        <v>159</v>
      </c>
      <c r="C161" s="270" t="s">
        <v>2659</v>
      </c>
      <c r="D161" s="269">
        <v>4</v>
      </c>
      <c r="E161" s="269">
        <v>5</v>
      </c>
      <c r="F161" s="269">
        <v>5</v>
      </c>
      <c r="G161" s="269">
        <v>5</v>
      </c>
      <c r="H161" s="271">
        <f t="shared" si="24"/>
        <v>23.75</v>
      </c>
      <c r="I161" s="272">
        <v>4</v>
      </c>
      <c r="J161" s="272">
        <v>4</v>
      </c>
      <c r="K161" s="272">
        <v>5</v>
      </c>
      <c r="L161" s="272">
        <v>5</v>
      </c>
      <c r="M161" s="272">
        <f t="shared" si="25"/>
        <v>4.5</v>
      </c>
      <c r="N161" s="272">
        <v>5</v>
      </c>
      <c r="O161" s="272">
        <v>5</v>
      </c>
      <c r="P161" s="272">
        <v>5</v>
      </c>
      <c r="Q161" s="272">
        <f t="shared" si="26"/>
        <v>5</v>
      </c>
      <c r="R161" s="272">
        <v>3</v>
      </c>
      <c r="S161" s="272">
        <v>5</v>
      </c>
      <c r="T161" s="272">
        <v>5</v>
      </c>
      <c r="U161" s="272">
        <v>5</v>
      </c>
      <c r="V161" s="272">
        <f t="shared" si="27"/>
        <v>4.5</v>
      </c>
      <c r="W161" s="271">
        <f t="shared" si="28"/>
        <v>4.666666666666667</v>
      </c>
      <c r="X161" s="271">
        <f t="shared" si="29"/>
        <v>14</v>
      </c>
      <c r="Y161" s="272">
        <v>7</v>
      </c>
      <c r="Z161" s="272">
        <v>7</v>
      </c>
      <c r="AA161" s="272">
        <v>7</v>
      </c>
      <c r="AB161" s="271">
        <f t="shared" si="30"/>
        <v>25.2</v>
      </c>
      <c r="AC161" s="272">
        <v>15</v>
      </c>
      <c r="AD161" s="272">
        <v>5</v>
      </c>
      <c r="AE161" s="271">
        <f t="shared" si="31"/>
        <v>8</v>
      </c>
      <c r="AF161" s="272">
        <v>18</v>
      </c>
      <c r="AG161" s="272">
        <v>5</v>
      </c>
      <c r="AH161" s="271">
        <f t="shared" si="32"/>
        <v>13.799999999999999</v>
      </c>
      <c r="AI161" s="272">
        <v>8</v>
      </c>
      <c r="AJ161" s="272">
        <v>11</v>
      </c>
      <c r="AK161" s="271">
        <f t="shared" si="33"/>
        <v>3.8000000000000003</v>
      </c>
      <c r="AL161" s="271">
        <f t="shared" si="34"/>
        <v>50.8</v>
      </c>
      <c r="AM161" s="273">
        <f t="shared" si="35"/>
        <v>88.55</v>
      </c>
    </row>
    <row r="162" spans="1:39" x14ac:dyDescent="0.25">
      <c r="A162" s="268">
        <v>159</v>
      </c>
      <c r="B162" s="269">
        <v>25</v>
      </c>
      <c r="C162" s="269" t="s">
        <v>2660</v>
      </c>
      <c r="D162" s="269">
        <v>5</v>
      </c>
      <c r="E162" s="269">
        <v>5</v>
      </c>
      <c r="F162" s="269">
        <v>5</v>
      </c>
      <c r="G162" s="269">
        <v>5</v>
      </c>
      <c r="H162" s="271">
        <f t="shared" si="24"/>
        <v>25</v>
      </c>
      <c r="I162" s="272">
        <v>5</v>
      </c>
      <c r="J162" s="272">
        <v>5</v>
      </c>
      <c r="K162" s="272">
        <v>5</v>
      </c>
      <c r="L162" s="272">
        <v>5</v>
      </c>
      <c r="M162" s="271">
        <f t="shared" si="25"/>
        <v>5</v>
      </c>
      <c r="N162" s="272">
        <v>5</v>
      </c>
      <c r="O162" s="272">
        <v>4</v>
      </c>
      <c r="P162" s="272">
        <v>5</v>
      </c>
      <c r="Q162" s="271">
        <f t="shared" si="26"/>
        <v>4.666666666666667</v>
      </c>
      <c r="R162" s="272">
        <v>5</v>
      </c>
      <c r="S162" s="272">
        <v>5</v>
      </c>
      <c r="T162" s="272">
        <v>5</v>
      </c>
      <c r="U162" s="272">
        <v>5</v>
      </c>
      <c r="V162" s="271">
        <f t="shared" si="27"/>
        <v>5</v>
      </c>
      <c r="W162" s="271">
        <f t="shared" si="28"/>
        <v>4.8888888888888893</v>
      </c>
      <c r="X162" s="271">
        <f t="shared" si="29"/>
        <v>14.666666666666668</v>
      </c>
      <c r="Y162" s="272">
        <v>7</v>
      </c>
      <c r="Z162" s="272">
        <v>6</v>
      </c>
      <c r="AA162" s="272">
        <v>7</v>
      </c>
      <c r="AB162" s="271">
        <f t="shared" si="30"/>
        <v>24</v>
      </c>
      <c r="AC162" s="272">
        <v>16</v>
      </c>
      <c r="AD162" s="272">
        <v>5</v>
      </c>
      <c r="AE162" s="271">
        <f t="shared" si="31"/>
        <v>8.4</v>
      </c>
      <c r="AF162" s="272">
        <v>17</v>
      </c>
      <c r="AG162" s="272">
        <v>4</v>
      </c>
      <c r="AH162" s="271">
        <f t="shared" si="32"/>
        <v>12.6</v>
      </c>
      <c r="AI162" s="272">
        <v>12</v>
      </c>
      <c r="AJ162" s="272">
        <v>7</v>
      </c>
      <c r="AK162" s="271">
        <f t="shared" si="33"/>
        <v>3.8000000000000003</v>
      </c>
      <c r="AL162" s="271">
        <f t="shared" si="34"/>
        <v>48.8</v>
      </c>
      <c r="AM162" s="273">
        <f t="shared" si="35"/>
        <v>88.466666666666669</v>
      </c>
    </row>
    <row r="163" spans="1:39" x14ac:dyDescent="0.25">
      <c r="A163" s="268">
        <v>160</v>
      </c>
      <c r="B163" s="269">
        <v>25</v>
      </c>
      <c r="C163" s="270" t="s">
        <v>2661</v>
      </c>
      <c r="D163" s="269">
        <v>5</v>
      </c>
      <c r="E163" s="269">
        <v>5</v>
      </c>
      <c r="F163" s="269">
        <v>5</v>
      </c>
      <c r="G163" s="269">
        <v>5</v>
      </c>
      <c r="H163" s="271">
        <f t="shared" si="24"/>
        <v>25</v>
      </c>
      <c r="I163" s="272">
        <v>5</v>
      </c>
      <c r="J163" s="272">
        <v>5</v>
      </c>
      <c r="K163" s="272">
        <v>5</v>
      </c>
      <c r="L163" s="272">
        <v>5</v>
      </c>
      <c r="M163" s="272">
        <f t="shared" si="25"/>
        <v>5</v>
      </c>
      <c r="N163" s="272">
        <v>5</v>
      </c>
      <c r="O163" s="272">
        <v>5</v>
      </c>
      <c r="P163" s="272">
        <v>5</v>
      </c>
      <c r="Q163" s="272">
        <f t="shared" si="26"/>
        <v>5</v>
      </c>
      <c r="R163" s="272">
        <v>5</v>
      </c>
      <c r="S163" s="272">
        <v>5</v>
      </c>
      <c r="T163" s="272">
        <v>5</v>
      </c>
      <c r="U163" s="272">
        <v>5</v>
      </c>
      <c r="V163" s="272">
        <f t="shared" si="27"/>
        <v>5</v>
      </c>
      <c r="W163" s="271">
        <f t="shared" si="28"/>
        <v>5</v>
      </c>
      <c r="X163" s="271">
        <f t="shared" si="29"/>
        <v>15</v>
      </c>
      <c r="Y163" s="272">
        <v>6</v>
      </c>
      <c r="Z163" s="272">
        <v>6</v>
      </c>
      <c r="AA163" s="272">
        <v>7</v>
      </c>
      <c r="AB163" s="271">
        <f t="shared" si="30"/>
        <v>22.8</v>
      </c>
      <c r="AC163" s="272">
        <v>18</v>
      </c>
      <c r="AD163" s="272">
        <v>5</v>
      </c>
      <c r="AE163" s="271">
        <f t="shared" si="31"/>
        <v>9.2000000000000011</v>
      </c>
      <c r="AF163" s="272">
        <v>17</v>
      </c>
      <c r="AG163" s="272">
        <v>4</v>
      </c>
      <c r="AH163" s="271">
        <f t="shared" si="32"/>
        <v>12.6</v>
      </c>
      <c r="AI163" s="272">
        <v>11</v>
      </c>
      <c r="AJ163" s="272">
        <v>8</v>
      </c>
      <c r="AK163" s="271">
        <f t="shared" si="33"/>
        <v>3.8000000000000003</v>
      </c>
      <c r="AL163" s="271">
        <f t="shared" si="34"/>
        <v>48.4</v>
      </c>
      <c r="AM163" s="273">
        <f t="shared" si="35"/>
        <v>88.4</v>
      </c>
    </row>
    <row r="164" spans="1:39" x14ac:dyDescent="0.25">
      <c r="A164" s="268">
        <v>161</v>
      </c>
      <c r="B164" s="269">
        <v>280</v>
      </c>
      <c r="C164" s="270" t="s">
        <v>2662</v>
      </c>
      <c r="D164" s="269">
        <v>5</v>
      </c>
      <c r="E164" s="269">
        <v>5</v>
      </c>
      <c r="F164" s="269">
        <v>5</v>
      </c>
      <c r="G164" s="269">
        <v>5</v>
      </c>
      <c r="H164" s="271">
        <f t="shared" si="24"/>
        <v>25</v>
      </c>
      <c r="I164" s="272">
        <v>5</v>
      </c>
      <c r="J164" s="272">
        <v>5</v>
      </c>
      <c r="K164" s="272">
        <v>5</v>
      </c>
      <c r="L164" s="272">
        <v>5</v>
      </c>
      <c r="M164" s="272">
        <f t="shared" si="25"/>
        <v>5</v>
      </c>
      <c r="N164" s="272">
        <v>5</v>
      </c>
      <c r="O164" s="272">
        <v>5</v>
      </c>
      <c r="P164" s="272">
        <v>5</v>
      </c>
      <c r="Q164" s="272">
        <f t="shared" si="26"/>
        <v>5</v>
      </c>
      <c r="R164" s="272">
        <v>5</v>
      </c>
      <c r="S164" s="272">
        <v>5</v>
      </c>
      <c r="T164" s="272">
        <v>5</v>
      </c>
      <c r="U164" s="272">
        <v>5</v>
      </c>
      <c r="V164" s="272">
        <f t="shared" si="27"/>
        <v>5</v>
      </c>
      <c r="W164" s="271">
        <f t="shared" si="28"/>
        <v>5</v>
      </c>
      <c r="X164" s="271">
        <f t="shared" si="29"/>
        <v>15</v>
      </c>
      <c r="Y164" s="272">
        <v>6</v>
      </c>
      <c r="Z164" s="272">
        <v>7</v>
      </c>
      <c r="AA164" s="272">
        <v>6</v>
      </c>
      <c r="AB164" s="271">
        <f t="shared" si="30"/>
        <v>22.8</v>
      </c>
      <c r="AC164" s="272">
        <v>17</v>
      </c>
      <c r="AD164" s="272">
        <v>5</v>
      </c>
      <c r="AE164" s="271">
        <f t="shared" si="31"/>
        <v>8.8000000000000007</v>
      </c>
      <c r="AF164" s="272">
        <v>19</v>
      </c>
      <c r="AG164" s="272">
        <v>5</v>
      </c>
      <c r="AH164" s="271">
        <f t="shared" si="32"/>
        <v>14.399999999999999</v>
      </c>
      <c r="AI164" s="272">
        <v>10</v>
      </c>
      <c r="AJ164" s="272">
        <v>2</v>
      </c>
      <c r="AK164" s="271">
        <f t="shared" si="33"/>
        <v>2.4000000000000004</v>
      </c>
      <c r="AL164" s="271">
        <f t="shared" si="34"/>
        <v>48.4</v>
      </c>
      <c r="AM164" s="273">
        <f t="shared" si="35"/>
        <v>88.4</v>
      </c>
    </row>
    <row r="165" spans="1:39" x14ac:dyDescent="0.25">
      <c r="A165" s="268">
        <v>162</v>
      </c>
      <c r="B165" s="269">
        <v>210</v>
      </c>
      <c r="C165" s="269" t="s">
        <v>2663</v>
      </c>
      <c r="D165" s="269">
        <v>5</v>
      </c>
      <c r="E165" s="269">
        <v>5</v>
      </c>
      <c r="F165" s="269">
        <v>5</v>
      </c>
      <c r="G165" s="269">
        <v>5</v>
      </c>
      <c r="H165" s="271">
        <f t="shared" si="24"/>
        <v>25</v>
      </c>
      <c r="I165" s="272">
        <v>5</v>
      </c>
      <c r="J165" s="272">
        <v>5</v>
      </c>
      <c r="K165" s="272">
        <v>5</v>
      </c>
      <c r="L165" s="272">
        <v>5</v>
      </c>
      <c r="M165" s="271">
        <f t="shared" si="25"/>
        <v>5</v>
      </c>
      <c r="N165" s="272">
        <v>5</v>
      </c>
      <c r="O165" s="272">
        <v>5</v>
      </c>
      <c r="P165" s="272">
        <v>5</v>
      </c>
      <c r="Q165" s="271">
        <f t="shared" si="26"/>
        <v>5</v>
      </c>
      <c r="R165" s="272">
        <v>5</v>
      </c>
      <c r="S165" s="272">
        <v>5</v>
      </c>
      <c r="T165" s="272">
        <v>5</v>
      </c>
      <c r="U165" s="272">
        <v>5</v>
      </c>
      <c r="V165" s="271">
        <f t="shared" si="27"/>
        <v>5</v>
      </c>
      <c r="W165" s="271">
        <f t="shared" si="28"/>
        <v>5</v>
      </c>
      <c r="X165" s="271">
        <f t="shared" si="29"/>
        <v>15</v>
      </c>
      <c r="Y165" s="272">
        <v>6</v>
      </c>
      <c r="Z165" s="272">
        <v>6</v>
      </c>
      <c r="AA165" s="272">
        <v>5</v>
      </c>
      <c r="AB165" s="271">
        <f t="shared" si="30"/>
        <v>20.399999999999999</v>
      </c>
      <c r="AC165" s="272">
        <v>18</v>
      </c>
      <c r="AD165" s="272">
        <v>5</v>
      </c>
      <c r="AE165" s="271">
        <f t="shared" si="31"/>
        <v>9.2000000000000011</v>
      </c>
      <c r="AF165" s="272">
        <v>20</v>
      </c>
      <c r="AG165" s="272">
        <v>4</v>
      </c>
      <c r="AH165" s="271">
        <f t="shared" si="32"/>
        <v>14.399999999999999</v>
      </c>
      <c r="AI165" s="272">
        <v>12</v>
      </c>
      <c r="AJ165" s="272">
        <v>10</v>
      </c>
      <c r="AK165" s="271">
        <f t="shared" si="33"/>
        <v>4.4000000000000004</v>
      </c>
      <c r="AL165" s="271">
        <f t="shared" si="34"/>
        <v>48.4</v>
      </c>
      <c r="AM165" s="273">
        <f t="shared" si="35"/>
        <v>88.4</v>
      </c>
    </row>
    <row r="166" spans="1:39" x14ac:dyDescent="0.25">
      <c r="A166" s="268">
        <v>163</v>
      </c>
      <c r="B166" s="269">
        <v>291</v>
      </c>
      <c r="C166" s="270" t="s">
        <v>2664</v>
      </c>
      <c r="D166" s="269">
        <v>5</v>
      </c>
      <c r="E166" s="269">
        <v>5</v>
      </c>
      <c r="F166" s="269">
        <v>5</v>
      </c>
      <c r="G166" s="269">
        <v>5</v>
      </c>
      <c r="H166" s="271">
        <f t="shared" si="24"/>
        <v>25</v>
      </c>
      <c r="I166" s="272">
        <v>3</v>
      </c>
      <c r="J166" s="272">
        <v>5</v>
      </c>
      <c r="K166" s="272">
        <v>3</v>
      </c>
      <c r="L166" s="272">
        <v>5</v>
      </c>
      <c r="M166" s="272">
        <f t="shared" si="25"/>
        <v>4</v>
      </c>
      <c r="N166" s="272">
        <v>5</v>
      </c>
      <c r="O166" s="272">
        <v>4</v>
      </c>
      <c r="P166" s="272">
        <v>5</v>
      </c>
      <c r="Q166" s="272">
        <f t="shared" si="26"/>
        <v>4.666666666666667</v>
      </c>
      <c r="R166" s="272">
        <v>5</v>
      </c>
      <c r="S166" s="272">
        <v>5</v>
      </c>
      <c r="T166" s="272">
        <v>5</v>
      </c>
      <c r="U166" s="272">
        <v>5</v>
      </c>
      <c r="V166" s="272">
        <f t="shared" si="27"/>
        <v>5</v>
      </c>
      <c r="W166" s="271">
        <f t="shared" si="28"/>
        <v>4.5555555555555562</v>
      </c>
      <c r="X166" s="271">
        <f t="shared" si="29"/>
        <v>13.666666666666668</v>
      </c>
      <c r="Y166" s="272">
        <v>6</v>
      </c>
      <c r="Z166" s="272">
        <v>6</v>
      </c>
      <c r="AA166" s="272">
        <v>7</v>
      </c>
      <c r="AB166" s="271">
        <f t="shared" si="30"/>
        <v>22.8</v>
      </c>
      <c r="AC166" s="272">
        <v>18</v>
      </c>
      <c r="AD166" s="272">
        <v>5</v>
      </c>
      <c r="AE166" s="271">
        <f t="shared" si="31"/>
        <v>9.2000000000000011</v>
      </c>
      <c r="AF166" s="272">
        <v>17</v>
      </c>
      <c r="AG166" s="272">
        <v>5</v>
      </c>
      <c r="AH166" s="271">
        <f t="shared" si="32"/>
        <v>13.2</v>
      </c>
      <c r="AI166" s="272">
        <v>12</v>
      </c>
      <c r="AJ166" s="272">
        <v>10</v>
      </c>
      <c r="AK166" s="271">
        <f t="shared" si="33"/>
        <v>4.4000000000000004</v>
      </c>
      <c r="AL166" s="271">
        <f t="shared" si="34"/>
        <v>49.6</v>
      </c>
      <c r="AM166" s="273">
        <f t="shared" si="35"/>
        <v>88.26666666666668</v>
      </c>
    </row>
    <row r="167" spans="1:39" x14ac:dyDescent="0.25">
      <c r="A167" s="268">
        <v>164</v>
      </c>
      <c r="B167" s="269">
        <v>199</v>
      </c>
      <c r="C167" s="269" t="s">
        <v>2665</v>
      </c>
      <c r="D167" s="269">
        <v>5</v>
      </c>
      <c r="E167" s="269">
        <v>4</v>
      </c>
      <c r="F167" s="269">
        <v>4</v>
      </c>
      <c r="G167" s="269">
        <v>4</v>
      </c>
      <c r="H167" s="271">
        <f t="shared" si="24"/>
        <v>21.25</v>
      </c>
      <c r="I167" s="272">
        <v>5</v>
      </c>
      <c r="J167" s="272">
        <v>4</v>
      </c>
      <c r="K167" s="272">
        <v>4</v>
      </c>
      <c r="L167" s="272">
        <v>3</v>
      </c>
      <c r="M167" s="271">
        <f t="shared" si="25"/>
        <v>4</v>
      </c>
      <c r="N167" s="272">
        <v>5</v>
      </c>
      <c r="O167" s="272">
        <v>5</v>
      </c>
      <c r="P167" s="272">
        <v>5</v>
      </c>
      <c r="Q167" s="271">
        <f t="shared" si="26"/>
        <v>5</v>
      </c>
      <c r="R167" s="272">
        <v>5</v>
      </c>
      <c r="S167" s="272">
        <v>4</v>
      </c>
      <c r="T167" s="272">
        <v>4</v>
      </c>
      <c r="U167" s="272">
        <v>3</v>
      </c>
      <c r="V167" s="271">
        <f t="shared" si="27"/>
        <v>4</v>
      </c>
      <c r="W167" s="271">
        <f t="shared" si="28"/>
        <v>4.333333333333333</v>
      </c>
      <c r="X167" s="271">
        <f t="shared" si="29"/>
        <v>13</v>
      </c>
      <c r="Y167" s="272">
        <v>7</v>
      </c>
      <c r="Z167" s="272">
        <v>8</v>
      </c>
      <c r="AA167" s="272">
        <v>8</v>
      </c>
      <c r="AB167" s="271">
        <f t="shared" si="30"/>
        <v>27.599999999999998</v>
      </c>
      <c r="AC167" s="272">
        <v>16</v>
      </c>
      <c r="AD167" s="272">
        <v>5</v>
      </c>
      <c r="AE167" s="271">
        <f t="shared" si="31"/>
        <v>8.4</v>
      </c>
      <c r="AF167" s="272">
        <v>18</v>
      </c>
      <c r="AG167" s="272">
        <v>5</v>
      </c>
      <c r="AH167" s="271">
        <f t="shared" si="32"/>
        <v>13.799999999999999</v>
      </c>
      <c r="AI167" s="272">
        <v>11</v>
      </c>
      <c r="AJ167" s="272">
        <v>10</v>
      </c>
      <c r="AK167" s="271">
        <f t="shared" si="33"/>
        <v>4.2</v>
      </c>
      <c r="AL167" s="271">
        <f t="shared" si="34"/>
        <v>54</v>
      </c>
      <c r="AM167" s="273">
        <f t="shared" si="35"/>
        <v>88.25</v>
      </c>
    </row>
    <row r="168" spans="1:39" x14ac:dyDescent="0.25">
      <c r="A168" s="268">
        <v>165</v>
      </c>
      <c r="B168" s="269">
        <v>155</v>
      </c>
      <c r="C168" s="270" t="s">
        <v>2666</v>
      </c>
      <c r="D168" s="269">
        <v>5</v>
      </c>
      <c r="E168" s="269">
        <v>5</v>
      </c>
      <c r="F168" s="269">
        <v>5</v>
      </c>
      <c r="G168" s="269">
        <v>5</v>
      </c>
      <c r="H168" s="271">
        <f t="shared" si="24"/>
        <v>25</v>
      </c>
      <c r="I168" s="272">
        <v>5</v>
      </c>
      <c r="J168" s="272">
        <v>5</v>
      </c>
      <c r="K168" s="272">
        <v>5</v>
      </c>
      <c r="L168" s="272">
        <v>5</v>
      </c>
      <c r="M168" s="272">
        <f t="shared" si="25"/>
        <v>5</v>
      </c>
      <c r="N168" s="272">
        <v>5</v>
      </c>
      <c r="O168" s="272">
        <v>5</v>
      </c>
      <c r="P168" s="272">
        <v>5</v>
      </c>
      <c r="Q168" s="272">
        <f t="shared" si="26"/>
        <v>5</v>
      </c>
      <c r="R168" s="272">
        <v>5</v>
      </c>
      <c r="S168" s="272">
        <v>5</v>
      </c>
      <c r="T168" s="272">
        <v>5</v>
      </c>
      <c r="U168" s="272">
        <v>5</v>
      </c>
      <c r="V168" s="272">
        <f t="shared" si="27"/>
        <v>5</v>
      </c>
      <c r="W168" s="271">
        <f t="shared" si="28"/>
        <v>5</v>
      </c>
      <c r="X168" s="271">
        <f t="shared" si="29"/>
        <v>15</v>
      </c>
      <c r="Y168" s="272">
        <v>6</v>
      </c>
      <c r="Z168" s="272">
        <v>8</v>
      </c>
      <c r="AA168" s="272">
        <v>8</v>
      </c>
      <c r="AB168" s="271">
        <f t="shared" si="30"/>
        <v>26.4</v>
      </c>
      <c r="AC168" s="272">
        <v>13</v>
      </c>
      <c r="AD168" s="272">
        <v>4</v>
      </c>
      <c r="AE168" s="271">
        <f t="shared" si="31"/>
        <v>6.8000000000000007</v>
      </c>
      <c r="AF168" s="272">
        <v>14</v>
      </c>
      <c r="AG168" s="272">
        <v>4</v>
      </c>
      <c r="AH168" s="271">
        <f t="shared" si="32"/>
        <v>10.799999999999999</v>
      </c>
      <c r="AI168" s="272">
        <v>11</v>
      </c>
      <c r="AJ168" s="272">
        <v>10</v>
      </c>
      <c r="AK168" s="271">
        <f t="shared" si="33"/>
        <v>4.2</v>
      </c>
      <c r="AL168" s="271">
        <f t="shared" si="34"/>
        <v>48.2</v>
      </c>
      <c r="AM168" s="273">
        <f t="shared" si="35"/>
        <v>88.2</v>
      </c>
    </row>
    <row r="169" spans="1:39" x14ac:dyDescent="0.25">
      <c r="A169" s="268">
        <v>166</v>
      </c>
      <c r="B169" s="269">
        <v>87</v>
      </c>
      <c r="C169" s="269" t="s">
        <v>2667</v>
      </c>
      <c r="D169" s="269">
        <v>5</v>
      </c>
      <c r="E169" s="269">
        <v>5</v>
      </c>
      <c r="F169" s="269">
        <v>5</v>
      </c>
      <c r="G169" s="269">
        <v>5</v>
      </c>
      <c r="H169" s="271">
        <f t="shared" si="24"/>
        <v>25</v>
      </c>
      <c r="I169" s="272">
        <v>5</v>
      </c>
      <c r="J169" s="272">
        <v>5</v>
      </c>
      <c r="K169" s="272">
        <v>5</v>
      </c>
      <c r="L169" s="272">
        <v>5</v>
      </c>
      <c r="M169" s="271">
        <f t="shared" si="25"/>
        <v>5</v>
      </c>
      <c r="N169" s="272">
        <v>5</v>
      </c>
      <c r="O169" s="272">
        <v>5</v>
      </c>
      <c r="P169" s="272">
        <v>5</v>
      </c>
      <c r="Q169" s="271">
        <f t="shared" si="26"/>
        <v>5</v>
      </c>
      <c r="R169" s="272">
        <v>5</v>
      </c>
      <c r="S169" s="272">
        <v>5</v>
      </c>
      <c r="T169" s="272">
        <v>5</v>
      </c>
      <c r="U169" s="272">
        <v>5</v>
      </c>
      <c r="V169" s="271">
        <f t="shared" si="27"/>
        <v>5</v>
      </c>
      <c r="W169" s="271">
        <f t="shared" si="28"/>
        <v>5</v>
      </c>
      <c r="X169" s="271">
        <f t="shared" si="29"/>
        <v>15</v>
      </c>
      <c r="Y169" s="272">
        <v>6</v>
      </c>
      <c r="Z169" s="272">
        <v>5</v>
      </c>
      <c r="AA169" s="272">
        <v>7</v>
      </c>
      <c r="AB169" s="271">
        <f t="shared" si="30"/>
        <v>21.599999999999998</v>
      </c>
      <c r="AC169" s="272">
        <v>15</v>
      </c>
      <c r="AD169" s="272">
        <v>5</v>
      </c>
      <c r="AE169" s="271">
        <f t="shared" si="31"/>
        <v>8</v>
      </c>
      <c r="AF169" s="272">
        <v>19</v>
      </c>
      <c r="AG169" s="272">
        <v>5</v>
      </c>
      <c r="AH169" s="271">
        <f t="shared" si="32"/>
        <v>14.399999999999999</v>
      </c>
      <c r="AI169" s="272">
        <v>11</v>
      </c>
      <c r="AJ169" s="272">
        <v>10</v>
      </c>
      <c r="AK169" s="271">
        <f t="shared" si="33"/>
        <v>4.2</v>
      </c>
      <c r="AL169" s="271">
        <f t="shared" si="34"/>
        <v>48.2</v>
      </c>
      <c r="AM169" s="273">
        <f t="shared" si="35"/>
        <v>88.2</v>
      </c>
    </row>
    <row r="170" spans="1:39" x14ac:dyDescent="0.25">
      <c r="A170" s="268">
        <v>167</v>
      </c>
      <c r="B170" s="269">
        <v>208</v>
      </c>
      <c r="C170" s="269" t="s">
        <v>2668</v>
      </c>
      <c r="D170" s="269">
        <v>5</v>
      </c>
      <c r="E170" s="269">
        <v>5</v>
      </c>
      <c r="F170" s="269">
        <v>5</v>
      </c>
      <c r="G170" s="269">
        <v>5</v>
      </c>
      <c r="H170" s="271">
        <f t="shared" si="24"/>
        <v>25</v>
      </c>
      <c r="I170" s="272">
        <v>5</v>
      </c>
      <c r="J170" s="272">
        <v>5</v>
      </c>
      <c r="K170" s="272">
        <v>5</v>
      </c>
      <c r="L170" s="272">
        <v>5</v>
      </c>
      <c r="M170" s="271">
        <f t="shared" si="25"/>
        <v>5</v>
      </c>
      <c r="N170" s="272">
        <v>5</v>
      </c>
      <c r="O170" s="272">
        <v>5</v>
      </c>
      <c r="P170" s="272">
        <v>5</v>
      </c>
      <c r="Q170" s="271">
        <f t="shared" si="26"/>
        <v>5</v>
      </c>
      <c r="R170" s="272">
        <v>5</v>
      </c>
      <c r="S170" s="272">
        <v>5</v>
      </c>
      <c r="T170" s="272">
        <v>5</v>
      </c>
      <c r="U170" s="272">
        <v>5</v>
      </c>
      <c r="V170" s="271">
        <f t="shared" si="27"/>
        <v>5</v>
      </c>
      <c r="W170" s="271">
        <f t="shared" si="28"/>
        <v>5</v>
      </c>
      <c r="X170" s="271">
        <f t="shared" si="29"/>
        <v>15</v>
      </c>
      <c r="Y170" s="272">
        <v>7</v>
      </c>
      <c r="Z170" s="272">
        <v>6</v>
      </c>
      <c r="AA170" s="272">
        <v>6</v>
      </c>
      <c r="AB170" s="271">
        <f t="shared" si="30"/>
        <v>22.8</v>
      </c>
      <c r="AC170" s="272">
        <v>13</v>
      </c>
      <c r="AD170" s="272">
        <v>4</v>
      </c>
      <c r="AE170" s="271">
        <f t="shared" si="31"/>
        <v>6.8000000000000007</v>
      </c>
      <c r="AF170" s="272">
        <v>20</v>
      </c>
      <c r="AG170" s="272">
        <v>5</v>
      </c>
      <c r="AH170" s="271">
        <f t="shared" si="32"/>
        <v>15</v>
      </c>
      <c r="AI170" s="272">
        <v>10</v>
      </c>
      <c r="AJ170" s="272">
        <v>8</v>
      </c>
      <c r="AK170" s="271">
        <f t="shared" si="33"/>
        <v>3.6</v>
      </c>
      <c r="AL170" s="271">
        <f t="shared" si="34"/>
        <v>48.2</v>
      </c>
      <c r="AM170" s="273">
        <f t="shared" si="35"/>
        <v>88.2</v>
      </c>
    </row>
    <row r="171" spans="1:39" x14ac:dyDescent="0.25">
      <c r="A171" s="268">
        <v>168</v>
      </c>
      <c r="B171" s="269">
        <v>299</v>
      </c>
      <c r="C171" s="269" t="s">
        <v>2669</v>
      </c>
      <c r="D171" s="269">
        <v>5</v>
      </c>
      <c r="E171" s="269">
        <v>5</v>
      </c>
      <c r="F171" s="269">
        <v>5</v>
      </c>
      <c r="G171" s="269">
        <v>5</v>
      </c>
      <c r="H171" s="271">
        <f t="shared" si="24"/>
        <v>25</v>
      </c>
      <c r="I171" s="272">
        <v>5</v>
      </c>
      <c r="J171" s="272">
        <v>5</v>
      </c>
      <c r="K171" s="272">
        <v>5</v>
      </c>
      <c r="L171" s="272">
        <v>5</v>
      </c>
      <c r="M171" s="271">
        <f t="shared" si="25"/>
        <v>5</v>
      </c>
      <c r="N171" s="272">
        <v>5</v>
      </c>
      <c r="O171" s="272">
        <v>5</v>
      </c>
      <c r="P171" s="272">
        <v>5</v>
      </c>
      <c r="Q171" s="271">
        <f t="shared" si="26"/>
        <v>5</v>
      </c>
      <c r="R171" s="272">
        <v>5</v>
      </c>
      <c r="S171" s="272">
        <v>5</v>
      </c>
      <c r="T171" s="272">
        <v>5</v>
      </c>
      <c r="U171" s="272">
        <v>5</v>
      </c>
      <c r="V171" s="271">
        <f t="shared" si="27"/>
        <v>5</v>
      </c>
      <c r="W171" s="271">
        <f t="shared" si="28"/>
        <v>5</v>
      </c>
      <c r="X171" s="271">
        <f t="shared" si="29"/>
        <v>15</v>
      </c>
      <c r="Y171" s="272">
        <v>7</v>
      </c>
      <c r="Z171" s="272">
        <v>6</v>
      </c>
      <c r="AA171" s="272">
        <v>6</v>
      </c>
      <c r="AB171" s="271">
        <f t="shared" si="30"/>
        <v>22.8</v>
      </c>
      <c r="AC171" s="272">
        <v>16</v>
      </c>
      <c r="AD171" s="272">
        <v>5</v>
      </c>
      <c r="AE171" s="271">
        <f t="shared" si="31"/>
        <v>8.4</v>
      </c>
      <c r="AF171" s="272">
        <v>19</v>
      </c>
      <c r="AG171" s="272">
        <v>3</v>
      </c>
      <c r="AH171" s="271">
        <f t="shared" si="32"/>
        <v>13.2</v>
      </c>
      <c r="AI171" s="272">
        <v>12</v>
      </c>
      <c r="AJ171" s="272">
        <v>7</v>
      </c>
      <c r="AK171" s="271">
        <f t="shared" si="33"/>
        <v>3.8000000000000003</v>
      </c>
      <c r="AL171" s="271">
        <f t="shared" si="34"/>
        <v>48.2</v>
      </c>
      <c r="AM171" s="273">
        <f t="shared" si="35"/>
        <v>88.2</v>
      </c>
    </row>
    <row r="172" spans="1:39" x14ac:dyDescent="0.25">
      <c r="A172" s="268">
        <v>169</v>
      </c>
      <c r="B172" s="269">
        <v>65</v>
      </c>
      <c r="C172" s="270" t="s">
        <v>2670</v>
      </c>
      <c r="D172" s="269">
        <v>5</v>
      </c>
      <c r="E172" s="269">
        <v>5</v>
      </c>
      <c r="F172" s="269">
        <v>5</v>
      </c>
      <c r="G172" s="269">
        <v>5</v>
      </c>
      <c r="H172" s="271">
        <f t="shared" si="24"/>
        <v>25</v>
      </c>
      <c r="I172" s="272">
        <v>5</v>
      </c>
      <c r="J172" s="272">
        <v>4</v>
      </c>
      <c r="K172" s="272">
        <v>5</v>
      </c>
      <c r="L172" s="272">
        <v>5</v>
      </c>
      <c r="M172" s="272">
        <f t="shared" si="25"/>
        <v>4.75</v>
      </c>
      <c r="N172" s="272">
        <v>5</v>
      </c>
      <c r="O172" s="272">
        <v>5</v>
      </c>
      <c r="P172" s="272">
        <v>5</v>
      </c>
      <c r="Q172" s="272">
        <f t="shared" si="26"/>
        <v>5</v>
      </c>
      <c r="R172" s="272">
        <v>5</v>
      </c>
      <c r="S172" s="272">
        <v>4</v>
      </c>
      <c r="T172" s="272">
        <v>5</v>
      </c>
      <c r="U172" s="272">
        <v>5</v>
      </c>
      <c r="V172" s="272">
        <f t="shared" si="27"/>
        <v>4.75</v>
      </c>
      <c r="W172" s="271">
        <f t="shared" si="28"/>
        <v>4.833333333333333</v>
      </c>
      <c r="X172" s="271">
        <f t="shared" si="29"/>
        <v>14.5</v>
      </c>
      <c r="Y172" s="272">
        <v>7</v>
      </c>
      <c r="Z172" s="272">
        <v>6</v>
      </c>
      <c r="AA172" s="272">
        <v>6</v>
      </c>
      <c r="AB172" s="271">
        <f t="shared" si="30"/>
        <v>22.8</v>
      </c>
      <c r="AC172" s="272">
        <v>17</v>
      </c>
      <c r="AD172" s="272">
        <v>5</v>
      </c>
      <c r="AE172" s="271">
        <f t="shared" si="31"/>
        <v>8.8000000000000007</v>
      </c>
      <c r="AF172" s="272">
        <v>18</v>
      </c>
      <c r="AG172" s="272">
        <v>4</v>
      </c>
      <c r="AH172" s="271">
        <f t="shared" si="32"/>
        <v>13.2</v>
      </c>
      <c r="AI172" s="272">
        <v>11</v>
      </c>
      <c r="AJ172" s="272">
        <v>8</v>
      </c>
      <c r="AK172" s="271">
        <f t="shared" si="33"/>
        <v>3.8000000000000003</v>
      </c>
      <c r="AL172" s="271">
        <f t="shared" si="34"/>
        <v>48.599999999999994</v>
      </c>
      <c r="AM172" s="273">
        <f t="shared" si="35"/>
        <v>88.1</v>
      </c>
    </row>
    <row r="173" spans="1:39" x14ac:dyDescent="0.25">
      <c r="A173" s="268">
        <v>170</v>
      </c>
      <c r="B173" s="269">
        <v>293</v>
      </c>
      <c r="C173" s="270" t="s">
        <v>2909</v>
      </c>
      <c r="D173" s="269">
        <v>5</v>
      </c>
      <c r="E173" s="269">
        <v>5</v>
      </c>
      <c r="F173" s="269">
        <v>5</v>
      </c>
      <c r="G173" s="269">
        <v>5</v>
      </c>
      <c r="H173" s="271">
        <f t="shared" si="24"/>
        <v>25</v>
      </c>
      <c r="I173" s="272">
        <v>5</v>
      </c>
      <c r="J173" s="272">
        <v>5</v>
      </c>
      <c r="K173" s="272">
        <v>5</v>
      </c>
      <c r="L173" s="272"/>
      <c r="M173" s="272">
        <f t="shared" si="25"/>
        <v>5</v>
      </c>
      <c r="N173" s="272">
        <v>5</v>
      </c>
      <c r="O173" s="272">
        <v>5</v>
      </c>
      <c r="P173" s="272"/>
      <c r="Q173" s="272">
        <f t="shared" si="26"/>
        <v>5</v>
      </c>
      <c r="R173" s="272">
        <v>5</v>
      </c>
      <c r="S173" s="272">
        <v>5</v>
      </c>
      <c r="T173" s="272">
        <v>5</v>
      </c>
      <c r="U173" s="272"/>
      <c r="V173" s="272">
        <f t="shared" si="27"/>
        <v>5</v>
      </c>
      <c r="W173" s="271">
        <f t="shared" si="28"/>
        <v>5</v>
      </c>
      <c r="X173" s="271">
        <f t="shared" si="29"/>
        <v>15</v>
      </c>
      <c r="Y173" s="272">
        <v>7</v>
      </c>
      <c r="Z173" s="272">
        <v>6</v>
      </c>
      <c r="AA173" s="272">
        <v>7</v>
      </c>
      <c r="AB173" s="271">
        <f t="shared" si="30"/>
        <v>24</v>
      </c>
      <c r="AC173" s="272">
        <v>18</v>
      </c>
      <c r="AD173" s="272">
        <v>5</v>
      </c>
      <c r="AE173" s="271">
        <f t="shared" si="31"/>
        <v>9.2000000000000011</v>
      </c>
      <c r="AF173" s="272">
        <v>16</v>
      </c>
      <c r="AG173" s="272">
        <v>4</v>
      </c>
      <c r="AH173" s="271">
        <f t="shared" si="32"/>
        <v>12</v>
      </c>
      <c r="AI173" s="272">
        <v>7</v>
      </c>
      <c r="AJ173" s="272">
        <v>7</v>
      </c>
      <c r="AK173" s="271">
        <f t="shared" si="33"/>
        <v>2.8000000000000003</v>
      </c>
      <c r="AL173" s="271">
        <f t="shared" si="34"/>
        <v>48</v>
      </c>
      <c r="AM173" s="273">
        <f t="shared" si="35"/>
        <v>88</v>
      </c>
    </row>
    <row r="174" spans="1:39" x14ac:dyDescent="0.25">
      <c r="A174" s="268">
        <v>171</v>
      </c>
      <c r="B174" s="269">
        <v>2</v>
      </c>
      <c r="C174" s="269" t="s">
        <v>2671</v>
      </c>
      <c r="D174" s="269">
        <v>5</v>
      </c>
      <c r="E174" s="269">
        <v>5</v>
      </c>
      <c r="F174" s="269">
        <v>5</v>
      </c>
      <c r="G174" s="269">
        <v>5</v>
      </c>
      <c r="H174" s="271">
        <f t="shared" si="24"/>
        <v>25</v>
      </c>
      <c r="I174" s="272">
        <v>5</v>
      </c>
      <c r="J174" s="272">
        <v>5</v>
      </c>
      <c r="K174" s="272">
        <v>5</v>
      </c>
      <c r="L174" s="272">
        <v>5</v>
      </c>
      <c r="M174" s="271">
        <f t="shared" si="25"/>
        <v>5</v>
      </c>
      <c r="N174" s="272">
        <v>5</v>
      </c>
      <c r="O174" s="272">
        <v>5</v>
      </c>
      <c r="P174" s="272">
        <v>5</v>
      </c>
      <c r="Q174" s="271">
        <f t="shared" si="26"/>
        <v>5</v>
      </c>
      <c r="R174" s="272">
        <v>5</v>
      </c>
      <c r="S174" s="272">
        <v>5</v>
      </c>
      <c r="T174" s="272">
        <v>5</v>
      </c>
      <c r="U174" s="272">
        <v>5</v>
      </c>
      <c r="V174" s="271">
        <f t="shared" si="27"/>
        <v>5</v>
      </c>
      <c r="W174" s="271">
        <f t="shared" si="28"/>
        <v>5</v>
      </c>
      <c r="X174" s="271">
        <f t="shared" si="29"/>
        <v>15</v>
      </c>
      <c r="Y174" s="272">
        <v>5</v>
      </c>
      <c r="Z174" s="272">
        <v>7</v>
      </c>
      <c r="AA174" s="272">
        <v>9</v>
      </c>
      <c r="AB174" s="271">
        <f t="shared" si="30"/>
        <v>25.2</v>
      </c>
      <c r="AC174" s="272">
        <v>14</v>
      </c>
      <c r="AD174" s="272">
        <v>5</v>
      </c>
      <c r="AE174" s="271">
        <f t="shared" si="31"/>
        <v>7.6000000000000005</v>
      </c>
      <c r="AF174" s="272">
        <v>15</v>
      </c>
      <c r="AG174" s="272">
        <v>5</v>
      </c>
      <c r="AH174" s="271">
        <f t="shared" si="32"/>
        <v>12</v>
      </c>
      <c r="AI174" s="272">
        <v>7</v>
      </c>
      <c r="AJ174" s="272">
        <v>9</v>
      </c>
      <c r="AK174" s="271">
        <f t="shared" si="33"/>
        <v>3.2</v>
      </c>
      <c r="AL174" s="271">
        <f t="shared" si="34"/>
        <v>48</v>
      </c>
      <c r="AM174" s="273">
        <f t="shared" si="35"/>
        <v>88</v>
      </c>
    </row>
    <row r="175" spans="1:39" x14ac:dyDescent="0.25">
      <c r="A175" s="268">
        <v>172</v>
      </c>
      <c r="B175" s="269">
        <v>69</v>
      </c>
      <c r="C175" s="269" t="s">
        <v>2672</v>
      </c>
      <c r="D175" s="274">
        <v>5</v>
      </c>
      <c r="E175" s="274">
        <v>5</v>
      </c>
      <c r="F175" s="274">
        <v>5</v>
      </c>
      <c r="G175" s="274">
        <v>5</v>
      </c>
      <c r="H175" s="271">
        <f t="shared" si="24"/>
        <v>25</v>
      </c>
      <c r="I175" s="272">
        <v>5</v>
      </c>
      <c r="J175" s="272">
        <v>5</v>
      </c>
      <c r="K175" s="272">
        <v>5</v>
      </c>
      <c r="L175" s="272">
        <v>5</v>
      </c>
      <c r="M175" s="271">
        <f t="shared" si="25"/>
        <v>5</v>
      </c>
      <c r="N175" s="272">
        <v>5</v>
      </c>
      <c r="O175" s="272">
        <v>5</v>
      </c>
      <c r="P175" s="272">
        <v>5</v>
      </c>
      <c r="Q175" s="271">
        <f t="shared" si="26"/>
        <v>5</v>
      </c>
      <c r="R175" s="272">
        <v>5</v>
      </c>
      <c r="S175" s="272">
        <v>5</v>
      </c>
      <c r="T175" s="272">
        <v>5</v>
      </c>
      <c r="U175" s="272">
        <v>5</v>
      </c>
      <c r="V175" s="271">
        <f t="shared" si="27"/>
        <v>5</v>
      </c>
      <c r="W175" s="271">
        <f t="shared" si="28"/>
        <v>5</v>
      </c>
      <c r="X175" s="271">
        <f t="shared" si="29"/>
        <v>15</v>
      </c>
      <c r="Y175" s="272">
        <v>6</v>
      </c>
      <c r="Z175" s="272">
        <v>5</v>
      </c>
      <c r="AA175" s="272">
        <v>5</v>
      </c>
      <c r="AB175" s="271">
        <f t="shared" si="30"/>
        <v>19.2</v>
      </c>
      <c r="AC175" s="272">
        <v>18</v>
      </c>
      <c r="AD175" s="272">
        <v>5</v>
      </c>
      <c r="AE175" s="271">
        <f t="shared" si="31"/>
        <v>9.2000000000000011</v>
      </c>
      <c r="AF175" s="272">
        <v>20</v>
      </c>
      <c r="AG175" s="272">
        <v>5</v>
      </c>
      <c r="AH175" s="271">
        <f t="shared" si="32"/>
        <v>15</v>
      </c>
      <c r="AI175" s="272">
        <v>10</v>
      </c>
      <c r="AJ175" s="272">
        <v>13</v>
      </c>
      <c r="AK175" s="271">
        <f t="shared" si="33"/>
        <v>4.6000000000000005</v>
      </c>
      <c r="AL175" s="271">
        <f t="shared" si="34"/>
        <v>48</v>
      </c>
      <c r="AM175" s="273">
        <f t="shared" si="35"/>
        <v>88</v>
      </c>
    </row>
    <row r="176" spans="1:39" x14ac:dyDescent="0.25">
      <c r="A176" s="268">
        <v>173</v>
      </c>
      <c r="B176" s="269">
        <v>82</v>
      </c>
      <c r="C176" s="269" t="s">
        <v>2673</v>
      </c>
      <c r="D176" s="269">
        <v>5</v>
      </c>
      <c r="E176" s="269">
        <v>5</v>
      </c>
      <c r="F176" s="269">
        <v>5</v>
      </c>
      <c r="G176" s="269">
        <v>5</v>
      </c>
      <c r="H176" s="271">
        <f t="shared" si="24"/>
        <v>25</v>
      </c>
      <c r="I176" s="272">
        <v>5</v>
      </c>
      <c r="J176" s="272">
        <v>5</v>
      </c>
      <c r="K176" s="272">
        <v>5</v>
      </c>
      <c r="L176" s="272">
        <v>5</v>
      </c>
      <c r="M176" s="271">
        <f t="shared" si="25"/>
        <v>5</v>
      </c>
      <c r="N176" s="272">
        <v>5</v>
      </c>
      <c r="O176" s="272">
        <v>5</v>
      </c>
      <c r="P176" s="272">
        <v>5</v>
      </c>
      <c r="Q176" s="271">
        <f t="shared" si="26"/>
        <v>5</v>
      </c>
      <c r="R176" s="272">
        <v>5</v>
      </c>
      <c r="S176" s="272">
        <v>5</v>
      </c>
      <c r="T176" s="272">
        <v>5</v>
      </c>
      <c r="U176" s="272">
        <v>5</v>
      </c>
      <c r="V176" s="271">
        <f t="shared" si="27"/>
        <v>5</v>
      </c>
      <c r="W176" s="271">
        <f t="shared" si="28"/>
        <v>5</v>
      </c>
      <c r="X176" s="271">
        <f t="shared" si="29"/>
        <v>15</v>
      </c>
      <c r="Y176" s="272">
        <v>5</v>
      </c>
      <c r="Z176" s="272">
        <v>8</v>
      </c>
      <c r="AA176" s="272">
        <v>7</v>
      </c>
      <c r="AB176" s="271">
        <f t="shared" si="30"/>
        <v>24</v>
      </c>
      <c r="AC176" s="272">
        <v>16</v>
      </c>
      <c r="AD176" s="272">
        <v>4</v>
      </c>
      <c r="AE176" s="271">
        <f t="shared" si="31"/>
        <v>8</v>
      </c>
      <c r="AF176" s="272">
        <v>16</v>
      </c>
      <c r="AG176" s="272">
        <v>5</v>
      </c>
      <c r="AH176" s="271">
        <f t="shared" si="32"/>
        <v>12.6</v>
      </c>
      <c r="AI176" s="272">
        <v>8</v>
      </c>
      <c r="AJ176" s="272">
        <v>9</v>
      </c>
      <c r="AK176" s="271">
        <f t="shared" si="33"/>
        <v>3.4000000000000004</v>
      </c>
      <c r="AL176" s="271">
        <f t="shared" si="34"/>
        <v>48</v>
      </c>
      <c r="AM176" s="273">
        <f t="shared" si="35"/>
        <v>88</v>
      </c>
    </row>
    <row r="177" spans="1:39" x14ac:dyDescent="0.25">
      <c r="A177" s="268">
        <v>174</v>
      </c>
      <c r="B177" s="269">
        <v>37</v>
      </c>
      <c r="C177" s="270" t="s">
        <v>2674</v>
      </c>
      <c r="D177" s="269">
        <v>5</v>
      </c>
      <c r="E177" s="269">
        <v>5</v>
      </c>
      <c r="F177" s="269">
        <v>5</v>
      </c>
      <c r="G177" s="269">
        <v>5</v>
      </c>
      <c r="H177" s="271">
        <f t="shared" si="24"/>
        <v>25</v>
      </c>
      <c r="I177" s="272">
        <v>5</v>
      </c>
      <c r="J177" s="272">
        <v>5</v>
      </c>
      <c r="K177" s="272">
        <v>5</v>
      </c>
      <c r="L177" s="272">
        <v>5</v>
      </c>
      <c r="M177" s="272">
        <f t="shared" si="25"/>
        <v>5</v>
      </c>
      <c r="N177" s="272">
        <v>5</v>
      </c>
      <c r="O177" s="272">
        <v>5</v>
      </c>
      <c r="P177" s="272">
        <v>5</v>
      </c>
      <c r="Q177" s="272">
        <f t="shared" si="26"/>
        <v>5</v>
      </c>
      <c r="R177" s="272">
        <v>5</v>
      </c>
      <c r="S177" s="272">
        <v>5</v>
      </c>
      <c r="T177" s="272">
        <v>5</v>
      </c>
      <c r="U177" s="272">
        <v>5</v>
      </c>
      <c r="V177" s="272">
        <f t="shared" si="27"/>
        <v>5</v>
      </c>
      <c r="W177" s="271">
        <f t="shared" si="28"/>
        <v>5</v>
      </c>
      <c r="X177" s="271">
        <f t="shared" si="29"/>
        <v>15</v>
      </c>
      <c r="Y177" s="272">
        <v>6</v>
      </c>
      <c r="Z177" s="272">
        <v>8</v>
      </c>
      <c r="AA177" s="272">
        <v>6</v>
      </c>
      <c r="AB177" s="271">
        <f t="shared" si="30"/>
        <v>24</v>
      </c>
      <c r="AC177" s="272">
        <v>18</v>
      </c>
      <c r="AD177" s="272">
        <v>5</v>
      </c>
      <c r="AE177" s="271">
        <f t="shared" si="31"/>
        <v>9.2000000000000011</v>
      </c>
      <c r="AF177" s="272">
        <v>16</v>
      </c>
      <c r="AG177" s="272">
        <v>3</v>
      </c>
      <c r="AH177" s="271">
        <f t="shared" si="32"/>
        <v>11.4</v>
      </c>
      <c r="AI177" s="272">
        <v>6</v>
      </c>
      <c r="AJ177" s="272">
        <v>10</v>
      </c>
      <c r="AK177" s="271">
        <f t="shared" si="33"/>
        <v>3.2</v>
      </c>
      <c r="AL177" s="271">
        <f t="shared" si="34"/>
        <v>47.800000000000004</v>
      </c>
      <c r="AM177" s="273">
        <f t="shared" si="35"/>
        <v>87.800000000000011</v>
      </c>
    </row>
    <row r="178" spans="1:39" x14ac:dyDescent="0.25">
      <c r="A178" s="268">
        <v>175</v>
      </c>
      <c r="B178" s="269">
        <v>3</v>
      </c>
      <c r="C178" s="269" t="s">
        <v>2675</v>
      </c>
      <c r="D178" s="269">
        <v>5</v>
      </c>
      <c r="E178" s="269">
        <v>5</v>
      </c>
      <c r="F178" s="269">
        <v>5</v>
      </c>
      <c r="G178" s="269">
        <v>5</v>
      </c>
      <c r="H178" s="271">
        <f t="shared" si="24"/>
        <v>25</v>
      </c>
      <c r="I178" s="272">
        <v>5</v>
      </c>
      <c r="J178" s="272">
        <v>5</v>
      </c>
      <c r="K178" s="272">
        <v>5</v>
      </c>
      <c r="L178" s="272">
        <v>5</v>
      </c>
      <c r="M178" s="271">
        <f t="shared" si="25"/>
        <v>5</v>
      </c>
      <c r="N178" s="272">
        <v>5</v>
      </c>
      <c r="O178" s="272">
        <v>5</v>
      </c>
      <c r="P178" s="272">
        <v>5</v>
      </c>
      <c r="Q178" s="271">
        <f t="shared" si="26"/>
        <v>5</v>
      </c>
      <c r="R178" s="272">
        <v>5</v>
      </c>
      <c r="S178" s="272">
        <v>5</v>
      </c>
      <c r="T178" s="272">
        <v>5</v>
      </c>
      <c r="U178" s="272">
        <v>5</v>
      </c>
      <c r="V178" s="271">
        <f t="shared" si="27"/>
        <v>5</v>
      </c>
      <c r="W178" s="271">
        <f t="shared" si="28"/>
        <v>5</v>
      </c>
      <c r="X178" s="271">
        <f t="shared" si="29"/>
        <v>15</v>
      </c>
      <c r="Y178" s="272">
        <v>6</v>
      </c>
      <c r="Z178" s="272">
        <v>7</v>
      </c>
      <c r="AA178" s="272">
        <v>6</v>
      </c>
      <c r="AB178" s="271">
        <f t="shared" si="30"/>
        <v>22.8</v>
      </c>
      <c r="AC178" s="272">
        <v>16</v>
      </c>
      <c r="AD178" s="272">
        <v>3</v>
      </c>
      <c r="AE178" s="271">
        <f t="shared" si="31"/>
        <v>7.6000000000000005</v>
      </c>
      <c r="AF178" s="272">
        <v>17</v>
      </c>
      <c r="AG178" s="272">
        <v>5</v>
      </c>
      <c r="AH178" s="271">
        <f t="shared" si="32"/>
        <v>13.2</v>
      </c>
      <c r="AI178" s="272">
        <v>10</v>
      </c>
      <c r="AJ178" s="272">
        <v>11</v>
      </c>
      <c r="AK178" s="271">
        <f t="shared" si="33"/>
        <v>4.2</v>
      </c>
      <c r="AL178" s="271">
        <f t="shared" si="34"/>
        <v>47.800000000000004</v>
      </c>
      <c r="AM178" s="273">
        <f t="shared" si="35"/>
        <v>87.800000000000011</v>
      </c>
    </row>
    <row r="179" spans="1:39" x14ac:dyDescent="0.25">
      <c r="A179" s="268">
        <v>176</v>
      </c>
      <c r="B179" s="269">
        <v>66</v>
      </c>
      <c r="C179" s="270" t="s">
        <v>2676</v>
      </c>
      <c r="D179" s="269">
        <v>5</v>
      </c>
      <c r="E179" s="269">
        <v>5</v>
      </c>
      <c r="F179" s="269">
        <v>5</v>
      </c>
      <c r="G179" s="269">
        <v>5</v>
      </c>
      <c r="H179" s="271">
        <f t="shared" si="24"/>
        <v>25</v>
      </c>
      <c r="I179" s="272">
        <v>5</v>
      </c>
      <c r="J179" s="272">
        <v>5</v>
      </c>
      <c r="K179" s="272">
        <v>5</v>
      </c>
      <c r="L179" s="272">
        <v>5</v>
      </c>
      <c r="M179" s="272">
        <f t="shared" si="25"/>
        <v>5</v>
      </c>
      <c r="N179" s="272">
        <v>5</v>
      </c>
      <c r="O179" s="272">
        <v>5</v>
      </c>
      <c r="P179" s="272">
        <v>5</v>
      </c>
      <c r="Q179" s="272">
        <f t="shared" si="26"/>
        <v>5</v>
      </c>
      <c r="R179" s="272">
        <v>5</v>
      </c>
      <c r="S179" s="272">
        <v>5</v>
      </c>
      <c r="T179" s="272">
        <v>5</v>
      </c>
      <c r="U179" s="272">
        <v>5</v>
      </c>
      <c r="V179" s="272">
        <f t="shared" si="27"/>
        <v>5</v>
      </c>
      <c r="W179" s="271">
        <f t="shared" si="28"/>
        <v>5</v>
      </c>
      <c r="X179" s="271">
        <f t="shared" si="29"/>
        <v>15</v>
      </c>
      <c r="Y179" s="272">
        <v>6</v>
      </c>
      <c r="Z179" s="272">
        <v>7</v>
      </c>
      <c r="AA179" s="272">
        <v>5</v>
      </c>
      <c r="AB179" s="271">
        <f t="shared" si="30"/>
        <v>21.599999999999998</v>
      </c>
      <c r="AC179" s="272">
        <v>18</v>
      </c>
      <c r="AD179" s="272">
        <v>4</v>
      </c>
      <c r="AE179" s="271">
        <f t="shared" si="31"/>
        <v>8.8000000000000007</v>
      </c>
      <c r="AF179" s="272">
        <v>17</v>
      </c>
      <c r="AG179" s="272">
        <v>5</v>
      </c>
      <c r="AH179" s="271">
        <f t="shared" si="32"/>
        <v>13.2</v>
      </c>
      <c r="AI179" s="272">
        <v>11</v>
      </c>
      <c r="AJ179" s="272">
        <v>10</v>
      </c>
      <c r="AK179" s="271">
        <f t="shared" si="33"/>
        <v>4.2</v>
      </c>
      <c r="AL179" s="271">
        <f t="shared" si="34"/>
        <v>47.8</v>
      </c>
      <c r="AM179" s="273">
        <f t="shared" si="35"/>
        <v>87.8</v>
      </c>
    </row>
    <row r="180" spans="1:39" x14ac:dyDescent="0.25">
      <c r="A180" s="268">
        <v>177</v>
      </c>
      <c r="B180" s="269">
        <v>243</v>
      </c>
      <c r="C180" s="270" t="s">
        <v>2677</v>
      </c>
      <c r="D180" s="269">
        <v>5</v>
      </c>
      <c r="E180" s="269">
        <v>5</v>
      </c>
      <c r="F180" s="269">
        <v>5</v>
      </c>
      <c r="G180" s="269">
        <v>5</v>
      </c>
      <c r="H180" s="271">
        <f t="shared" si="24"/>
        <v>25</v>
      </c>
      <c r="I180" s="272">
        <v>5</v>
      </c>
      <c r="J180" s="272">
        <v>5</v>
      </c>
      <c r="K180" s="272">
        <v>5</v>
      </c>
      <c r="L180" s="272">
        <v>5</v>
      </c>
      <c r="M180" s="272">
        <f t="shared" si="25"/>
        <v>5</v>
      </c>
      <c r="N180" s="272">
        <v>5</v>
      </c>
      <c r="O180" s="272">
        <v>5</v>
      </c>
      <c r="P180" s="272">
        <v>5</v>
      </c>
      <c r="Q180" s="272">
        <f t="shared" si="26"/>
        <v>5</v>
      </c>
      <c r="R180" s="272">
        <v>5</v>
      </c>
      <c r="S180" s="272">
        <v>5</v>
      </c>
      <c r="T180" s="272">
        <v>5</v>
      </c>
      <c r="U180" s="272">
        <v>5</v>
      </c>
      <c r="V180" s="272">
        <f t="shared" si="27"/>
        <v>5</v>
      </c>
      <c r="W180" s="271">
        <f t="shared" si="28"/>
        <v>5</v>
      </c>
      <c r="X180" s="271">
        <f t="shared" si="29"/>
        <v>15</v>
      </c>
      <c r="Y180" s="272">
        <v>6</v>
      </c>
      <c r="Z180" s="272">
        <v>7</v>
      </c>
      <c r="AA180" s="272">
        <v>5</v>
      </c>
      <c r="AB180" s="271">
        <f t="shared" si="30"/>
        <v>21.599999999999998</v>
      </c>
      <c r="AC180" s="272">
        <v>16</v>
      </c>
      <c r="AD180" s="272">
        <v>5</v>
      </c>
      <c r="AE180" s="271">
        <f t="shared" si="31"/>
        <v>8.4</v>
      </c>
      <c r="AF180" s="272">
        <v>18</v>
      </c>
      <c r="AG180" s="272">
        <v>5</v>
      </c>
      <c r="AH180" s="271">
        <f t="shared" si="32"/>
        <v>13.799999999999999</v>
      </c>
      <c r="AI180" s="272">
        <v>11</v>
      </c>
      <c r="AJ180" s="272">
        <v>9</v>
      </c>
      <c r="AK180" s="271">
        <f t="shared" si="33"/>
        <v>4</v>
      </c>
      <c r="AL180" s="271">
        <f t="shared" si="34"/>
        <v>47.8</v>
      </c>
      <c r="AM180" s="273">
        <f t="shared" si="35"/>
        <v>87.8</v>
      </c>
    </row>
    <row r="181" spans="1:39" x14ac:dyDescent="0.25">
      <c r="A181" s="268">
        <v>178</v>
      </c>
      <c r="B181" s="269">
        <v>71</v>
      </c>
      <c r="C181" s="269" t="s">
        <v>2678</v>
      </c>
      <c r="D181" s="269">
        <v>5</v>
      </c>
      <c r="E181" s="269">
        <v>5</v>
      </c>
      <c r="F181" s="269">
        <v>5</v>
      </c>
      <c r="G181" s="269">
        <v>5</v>
      </c>
      <c r="H181" s="271">
        <f t="shared" si="24"/>
        <v>25</v>
      </c>
      <c r="I181" s="272">
        <v>5</v>
      </c>
      <c r="J181" s="272">
        <v>5</v>
      </c>
      <c r="K181" s="272">
        <v>5</v>
      </c>
      <c r="L181" s="272">
        <v>5</v>
      </c>
      <c r="M181" s="271">
        <f t="shared" si="25"/>
        <v>5</v>
      </c>
      <c r="N181" s="272">
        <v>5</v>
      </c>
      <c r="O181" s="272">
        <v>5</v>
      </c>
      <c r="P181" s="272">
        <v>5</v>
      </c>
      <c r="Q181" s="271">
        <f t="shared" si="26"/>
        <v>5</v>
      </c>
      <c r="R181" s="272">
        <v>5</v>
      </c>
      <c r="S181" s="272">
        <v>5</v>
      </c>
      <c r="T181" s="272">
        <v>5</v>
      </c>
      <c r="U181" s="272">
        <v>5</v>
      </c>
      <c r="V181" s="271">
        <f t="shared" si="27"/>
        <v>5</v>
      </c>
      <c r="W181" s="271">
        <f t="shared" si="28"/>
        <v>5</v>
      </c>
      <c r="X181" s="271">
        <f t="shared" si="29"/>
        <v>15</v>
      </c>
      <c r="Y181" s="272">
        <v>6</v>
      </c>
      <c r="Z181" s="272">
        <v>3</v>
      </c>
      <c r="AA181" s="272">
        <v>7</v>
      </c>
      <c r="AB181" s="271">
        <f t="shared" si="30"/>
        <v>19.2</v>
      </c>
      <c r="AC181" s="272">
        <v>19</v>
      </c>
      <c r="AD181" s="272">
        <v>5</v>
      </c>
      <c r="AE181" s="271">
        <f t="shared" si="31"/>
        <v>9.6000000000000014</v>
      </c>
      <c r="AF181" s="272">
        <v>20</v>
      </c>
      <c r="AG181" s="272">
        <v>4</v>
      </c>
      <c r="AH181" s="271">
        <f t="shared" si="32"/>
        <v>14.399999999999999</v>
      </c>
      <c r="AI181" s="272">
        <v>12</v>
      </c>
      <c r="AJ181" s="272">
        <v>9</v>
      </c>
      <c r="AK181" s="271">
        <f t="shared" si="33"/>
        <v>4.2</v>
      </c>
      <c r="AL181" s="271">
        <f t="shared" si="34"/>
        <v>47.400000000000006</v>
      </c>
      <c r="AM181" s="273">
        <f t="shared" si="35"/>
        <v>87.4</v>
      </c>
    </row>
    <row r="182" spans="1:39" x14ac:dyDescent="0.25">
      <c r="A182" s="268">
        <v>179</v>
      </c>
      <c r="B182" s="269">
        <v>148</v>
      </c>
      <c r="C182" s="270" t="s">
        <v>2679</v>
      </c>
      <c r="D182" s="269">
        <v>5</v>
      </c>
      <c r="E182" s="269">
        <v>5</v>
      </c>
      <c r="F182" s="269">
        <v>5</v>
      </c>
      <c r="G182" s="269">
        <v>5</v>
      </c>
      <c r="H182" s="271">
        <f t="shared" si="24"/>
        <v>25</v>
      </c>
      <c r="I182" s="272">
        <v>5</v>
      </c>
      <c r="J182" s="272">
        <v>4</v>
      </c>
      <c r="K182" s="272">
        <v>5</v>
      </c>
      <c r="L182" s="272">
        <v>5</v>
      </c>
      <c r="M182" s="272">
        <f t="shared" si="25"/>
        <v>4.75</v>
      </c>
      <c r="N182" s="272">
        <v>4</v>
      </c>
      <c r="O182" s="272">
        <v>5</v>
      </c>
      <c r="P182" s="272">
        <v>5</v>
      </c>
      <c r="Q182" s="272">
        <f t="shared" si="26"/>
        <v>4.666666666666667</v>
      </c>
      <c r="R182" s="272">
        <v>5</v>
      </c>
      <c r="S182" s="272">
        <v>5</v>
      </c>
      <c r="T182" s="272">
        <v>5</v>
      </c>
      <c r="U182" s="272">
        <v>5</v>
      </c>
      <c r="V182" s="272">
        <f t="shared" si="27"/>
        <v>5</v>
      </c>
      <c r="W182" s="271">
        <f t="shared" si="28"/>
        <v>4.8055555555555562</v>
      </c>
      <c r="X182" s="271">
        <f t="shared" si="29"/>
        <v>14.416666666666668</v>
      </c>
      <c r="Y182" s="272">
        <v>7</v>
      </c>
      <c r="Z182" s="272">
        <v>7</v>
      </c>
      <c r="AA182" s="272">
        <v>4</v>
      </c>
      <c r="AB182" s="271">
        <f t="shared" si="30"/>
        <v>21.599999999999998</v>
      </c>
      <c r="AC182" s="272">
        <v>17</v>
      </c>
      <c r="AD182" s="272">
        <v>5</v>
      </c>
      <c r="AE182" s="271">
        <f t="shared" si="31"/>
        <v>8.8000000000000007</v>
      </c>
      <c r="AF182" s="272">
        <v>17</v>
      </c>
      <c r="AG182" s="272">
        <v>4</v>
      </c>
      <c r="AH182" s="271">
        <f t="shared" si="32"/>
        <v>12.6</v>
      </c>
      <c r="AI182" s="272">
        <v>12</v>
      </c>
      <c r="AJ182" s="272">
        <v>12</v>
      </c>
      <c r="AK182" s="271">
        <f t="shared" si="33"/>
        <v>4.8000000000000007</v>
      </c>
      <c r="AL182" s="271">
        <f t="shared" si="34"/>
        <v>47.8</v>
      </c>
      <c r="AM182" s="273">
        <f t="shared" si="35"/>
        <v>87.216666666666669</v>
      </c>
    </row>
    <row r="183" spans="1:39" x14ac:dyDescent="0.25">
      <c r="A183" s="268">
        <v>180</v>
      </c>
      <c r="B183" s="269">
        <v>57</v>
      </c>
      <c r="C183" s="270" t="s">
        <v>2680</v>
      </c>
      <c r="D183" s="269">
        <v>5</v>
      </c>
      <c r="E183" s="269">
        <v>5</v>
      </c>
      <c r="F183" s="269">
        <v>5</v>
      </c>
      <c r="G183" s="269">
        <v>5</v>
      </c>
      <c r="H183" s="271">
        <f t="shared" si="24"/>
        <v>25</v>
      </c>
      <c r="I183" s="272">
        <v>5</v>
      </c>
      <c r="J183" s="272">
        <v>5</v>
      </c>
      <c r="K183" s="272">
        <v>5</v>
      </c>
      <c r="L183" s="272">
        <v>5</v>
      </c>
      <c r="M183" s="272">
        <f t="shared" si="25"/>
        <v>5</v>
      </c>
      <c r="N183" s="272">
        <v>5</v>
      </c>
      <c r="O183" s="272">
        <v>5</v>
      </c>
      <c r="P183" s="272">
        <v>5</v>
      </c>
      <c r="Q183" s="272">
        <f t="shared" si="26"/>
        <v>5</v>
      </c>
      <c r="R183" s="272">
        <v>5</v>
      </c>
      <c r="S183" s="272">
        <v>5</v>
      </c>
      <c r="T183" s="272">
        <v>5</v>
      </c>
      <c r="U183" s="272">
        <v>5</v>
      </c>
      <c r="V183" s="272">
        <f t="shared" si="27"/>
        <v>5</v>
      </c>
      <c r="W183" s="271">
        <f t="shared" si="28"/>
        <v>5</v>
      </c>
      <c r="X183" s="271">
        <f t="shared" si="29"/>
        <v>15</v>
      </c>
      <c r="Y183" s="272">
        <v>6</v>
      </c>
      <c r="Z183" s="272">
        <v>7</v>
      </c>
      <c r="AA183" s="272">
        <v>4</v>
      </c>
      <c r="AB183" s="271">
        <f t="shared" si="30"/>
        <v>20.399999999999999</v>
      </c>
      <c r="AC183" s="272">
        <v>18</v>
      </c>
      <c r="AD183" s="272">
        <v>5</v>
      </c>
      <c r="AE183" s="271">
        <f t="shared" si="31"/>
        <v>9.2000000000000011</v>
      </c>
      <c r="AF183" s="272">
        <v>19</v>
      </c>
      <c r="AG183" s="272">
        <v>4</v>
      </c>
      <c r="AH183" s="271">
        <f t="shared" si="32"/>
        <v>13.799999999999999</v>
      </c>
      <c r="AI183" s="272">
        <v>10</v>
      </c>
      <c r="AJ183" s="272">
        <v>9</v>
      </c>
      <c r="AK183" s="271">
        <f t="shared" si="33"/>
        <v>3.8000000000000003</v>
      </c>
      <c r="AL183" s="271">
        <f t="shared" si="34"/>
        <v>47.199999999999996</v>
      </c>
      <c r="AM183" s="273">
        <f t="shared" si="35"/>
        <v>87.199999999999989</v>
      </c>
    </row>
    <row r="184" spans="1:39" x14ac:dyDescent="0.25">
      <c r="A184" s="268">
        <v>181</v>
      </c>
      <c r="B184" s="269">
        <v>83</v>
      </c>
      <c r="C184" s="270" t="s">
        <v>2681</v>
      </c>
      <c r="D184" s="269">
        <v>5</v>
      </c>
      <c r="E184" s="269">
        <v>5</v>
      </c>
      <c r="F184" s="269">
        <v>5</v>
      </c>
      <c r="G184" s="269">
        <v>5</v>
      </c>
      <c r="H184" s="271">
        <f t="shared" si="24"/>
        <v>25</v>
      </c>
      <c r="I184" s="272">
        <v>5</v>
      </c>
      <c r="J184" s="272">
        <v>5</v>
      </c>
      <c r="K184" s="272">
        <v>5</v>
      </c>
      <c r="L184" s="272">
        <v>5</v>
      </c>
      <c r="M184" s="272">
        <f t="shared" si="25"/>
        <v>5</v>
      </c>
      <c r="N184" s="272">
        <v>5</v>
      </c>
      <c r="O184" s="272">
        <v>5</v>
      </c>
      <c r="P184" s="272">
        <v>5</v>
      </c>
      <c r="Q184" s="272">
        <f t="shared" si="26"/>
        <v>5</v>
      </c>
      <c r="R184" s="272">
        <v>5</v>
      </c>
      <c r="S184" s="272">
        <v>5</v>
      </c>
      <c r="T184" s="272">
        <v>5</v>
      </c>
      <c r="U184" s="272">
        <v>5</v>
      </c>
      <c r="V184" s="272">
        <f t="shared" si="27"/>
        <v>5</v>
      </c>
      <c r="W184" s="271">
        <f t="shared" si="28"/>
        <v>5</v>
      </c>
      <c r="X184" s="271">
        <f t="shared" si="29"/>
        <v>15</v>
      </c>
      <c r="Y184" s="272">
        <v>5</v>
      </c>
      <c r="Z184" s="272">
        <v>6</v>
      </c>
      <c r="AA184" s="272">
        <v>7</v>
      </c>
      <c r="AB184" s="271">
        <f t="shared" si="30"/>
        <v>21.599999999999998</v>
      </c>
      <c r="AC184" s="272">
        <v>17</v>
      </c>
      <c r="AD184" s="272">
        <v>5</v>
      </c>
      <c r="AE184" s="271">
        <f t="shared" si="31"/>
        <v>8.8000000000000007</v>
      </c>
      <c r="AF184" s="272">
        <v>18</v>
      </c>
      <c r="AG184" s="272">
        <v>5</v>
      </c>
      <c r="AH184" s="271">
        <f t="shared" si="32"/>
        <v>13.799999999999999</v>
      </c>
      <c r="AI184" s="272">
        <v>9</v>
      </c>
      <c r="AJ184" s="272">
        <v>6</v>
      </c>
      <c r="AK184" s="271">
        <f t="shared" si="33"/>
        <v>3</v>
      </c>
      <c r="AL184" s="271">
        <f t="shared" si="34"/>
        <v>47.199999999999996</v>
      </c>
      <c r="AM184" s="273">
        <f t="shared" si="35"/>
        <v>87.199999999999989</v>
      </c>
    </row>
    <row r="185" spans="1:39" x14ac:dyDescent="0.25">
      <c r="A185" s="268">
        <v>182</v>
      </c>
      <c r="B185" s="269">
        <v>100</v>
      </c>
      <c r="C185" s="270" t="s">
        <v>2682</v>
      </c>
      <c r="D185" s="269">
        <v>5</v>
      </c>
      <c r="E185" s="269">
        <v>5</v>
      </c>
      <c r="F185" s="269">
        <v>4</v>
      </c>
      <c r="G185" s="269">
        <v>5</v>
      </c>
      <c r="H185" s="271">
        <f t="shared" si="24"/>
        <v>23.75</v>
      </c>
      <c r="I185" s="272">
        <v>5</v>
      </c>
      <c r="J185" s="272">
        <v>4</v>
      </c>
      <c r="K185" s="272">
        <v>5</v>
      </c>
      <c r="L185" s="272">
        <v>5</v>
      </c>
      <c r="M185" s="272">
        <f t="shared" si="25"/>
        <v>4.75</v>
      </c>
      <c r="N185" s="272">
        <v>4</v>
      </c>
      <c r="O185" s="272">
        <v>2</v>
      </c>
      <c r="P185" s="272">
        <v>3</v>
      </c>
      <c r="Q185" s="272">
        <f t="shared" si="26"/>
        <v>3</v>
      </c>
      <c r="R185" s="272">
        <v>4</v>
      </c>
      <c r="S185" s="272">
        <v>5</v>
      </c>
      <c r="T185" s="272">
        <v>4</v>
      </c>
      <c r="U185" s="272">
        <v>4</v>
      </c>
      <c r="V185" s="272">
        <f t="shared" si="27"/>
        <v>4.25</v>
      </c>
      <c r="W185" s="271">
        <f t="shared" si="28"/>
        <v>4</v>
      </c>
      <c r="X185" s="271">
        <f t="shared" si="29"/>
        <v>12</v>
      </c>
      <c r="Y185" s="272">
        <v>8</v>
      </c>
      <c r="Z185" s="272">
        <v>6</v>
      </c>
      <c r="AA185" s="272">
        <v>8</v>
      </c>
      <c r="AB185" s="271">
        <f t="shared" si="30"/>
        <v>26.4</v>
      </c>
      <c r="AC185" s="272">
        <v>16</v>
      </c>
      <c r="AD185" s="272">
        <v>4</v>
      </c>
      <c r="AE185" s="271">
        <f t="shared" si="31"/>
        <v>8</v>
      </c>
      <c r="AF185" s="272">
        <v>18</v>
      </c>
      <c r="AG185" s="272">
        <v>4</v>
      </c>
      <c r="AH185" s="271">
        <f t="shared" si="32"/>
        <v>13.2</v>
      </c>
      <c r="AI185" s="272">
        <v>12</v>
      </c>
      <c r="AJ185" s="272">
        <v>7</v>
      </c>
      <c r="AK185" s="271">
        <f t="shared" si="33"/>
        <v>3.8000000000000003</v>
      </c>
      <c r="AL185" s="271">
        <f t="shared" si="34"/>
        <v>51.399999999999991</v>
      </c>
      <c r="AM185" s="273">
        <f t="shared" si="35"/>
        <v>87.149999999999991</v>
      </c>
    </row>
    <row r="186" spans="1:39" x14ac:dyDescent="0.25">
      <c r="A186" s="268">
        <v>183</v>
      </c>
      <c r="B186" s="269">
        <v>201</v>
      </c>
      <c r="C186" s="269" t="s">
        <v>2683</v>
      </c>
      <c r="D186" s="269">
        <v>5</v>
      </c>
      <c r="E186" s="269">
        <v>5</v>
      </c>
      <c r="F186" s="269">
        <v>4</v>
      </c>
      <c r="G186" s="269">
        <v>4</v>
      </c>
      <c r="H186" s="271">
        <f t="shared" si="24"/>
        <v>22.5</v>
      </c>
      <c r="I186" s="272">
        <v>5</v>
      </c>
      <c r="J186" s="272">
        <v>4</v>
      </c>
      <c r="K186" s="272">
        <v>3</v>
      </c>
      <c r="L186" s="272">
        <v>4</v>
      </c>
      <c r="M186" s="271">
        <f t="shared" si="25"/>
        <v>4</v>
      </c>
      <c r="N186" s="272">
        <v>4</v>
      </c>
      <c r="O186" s="272">
        <v>2</v>
      </c>
      <c r="P186" s="272">
        <v>3</v>
      </c>
      <c r="Q186" s="271">
        <f t="shared" si="26"/>
        <v>3</v>
      </c>
      <c r="R186" s="272">
        <v>5</v>
      </c>
      <c r="S186" s="272">
        <v>5</v>
      </c>
      <c r="T186" s="272">
        <v>5</v>
      </c>
      <c r="U186" s="272">
        <v>5</v>
      </c>
      <c r="V186" s="271">
        <f t="shared" si="27"/>
        <v>5</v>
      </c>
      <c r="W186" s="271">
        <f t="shared" si="28"/>
        <v>4</v>
      </c>
      <c r="X186" s="271">
        <f t="shared" si="29"/>
        <v>12</v>
      </c>
      <c r="Y186" s="272">
        <v>7</v>
      </c>
      <c r="Z186" s="272">
        <v>6</v>
      </c>
      <c r="AA186" s="272">
        <v>8</v>
      </c>
      <c r="AB186" s="271">
        <f t="shared" si="30"/>
        <v>25.2</v>
      </c>
      <c r="AC186" s="272">
        <v>20</v>
      </c>
      <c r="AD186" s="272">
        <v>5</v>
      </c>
      <c r="AE186" s="271">
        <f t="shared" si="31"/>
        <v>10</v>
      </c>
      <c r="AF186" s="272">
        <v>17</v>
      </c>
      <c r="AG186" s="272">
        <v>5</v>
      </c>
      <c r="AH186" s="271">
        <f t="shared" si="32"/>
        <v>13.2</v>
      </c>
      <c r="AI186" s="272">
        <v>12</v>
      </c>
      <c r="AJ186" s="272">
        <v>9</v>
      </c>
      <c r="AK186" s="271">
        <f t="shared" si="33"/>
        <v>4.2</v>
      </c>
      <c r="AL186" s="271">
        <f t="shared" si="34"/>
        <v>52.600000000000009</v>
      </c>
      <c r="AM186" s="273">
        <f t="shared" si="35"/>
        <v>87.100000000000009</v>
      </c>
    </row>
    <row r="187" spans="1:39" x14ac:dyDescent="0.25">
      <c r="A187" s="268">
        <v>184</v>
      </c>
      <c r="B187" s="269">
        <v>198</v>
      </c>
      <c r="C187" s="270" t="s">
        <v>2684</v>
      </c>
      <c r="D187" s="269">
        <v>5</v>
      </c>
      <c r="E187" s="269">
        <v>5</v>
      </c>
      <c r="F187" s="269">
        <v>5</v>
      </c>
      <c r="G187" s="269">
        <v>5</v>
      </c>
      <c r="H187" s="271">
        <f t="shared" si="24"/>
        <v>25</v>
      </c>
      <c r="I187" s="272">
        <v>4</v>
      </c>
      <c r="J187" s="272">
        <v>4</v>
      </c>
      <c r="K187" s="272">
        <v>5</v>
      </c>
      <c r="L187" s="272">
        <v>5</v>
      </c>
      <c r="M187" s="272">
        <f t="shared" si="25"/>
        <v>4.5</v>
      </c>
      <c r="N187" s="272">
        <v>5</v>
      </c>
      <c r="O187" s="272">
        <v>5</v>
      </c>
      <c r="P187" s="272">
        <v>5</v>
      </c>
      <c r="Q187" s="272">
        <f t="shared" si="26"/>
        <v>5</v>
      </c>
      <c r="R187" s="272">
        <v>5</v>
      </c>
      <c r="S187" s="272">
        <v>5</v>
      </c>
      <c r="T187" s="272">
        <v>5</v>
      </c>
      <c r="U187" s="272">
        <v>5</v>
      </c>
      <c r="V187" s="272">
        <f t="shared" si="27"/>
        <v>5</v>
      </c>
      <c r="W187" s="271">
        <f t="shared" si="28"/>
        <v>4.833333333333333</v>
      </c>
      <c r="X187" s="271">
        <f t="shared" si="29"/>
        <v>14.5</v>
      </c>
      <c r="Y187" s="272">
        <v>6</v>
      </c>
      <c r="Z187" s="272">
        <v>7</v>
      </c>
      <c r="AA187" s="272">
        <v>6</v>
      </c>
      <c r="AB187" s="271">
        <f t="shared" si="30"/>
        <v>22.8</v>
      </c>
      <c r="AC187" s="272">
        <v>14</v>
      </c>
      <c r="AD187" s="272">
        <v>5</v>
      </c>
      <c r="AE187" s="271">
        <f t="shared" si="31"/>
        <v>7.6000000000000005</v>
      </c>
      <c r="AF187" s="272">
        <v>20</v>
      </c>
      <c r="AG187" s="272">
        <v>4</v>
      </c>
      <c r="AH187" s="271">
        <f t="shared" si="32"/>
        <v>14.399999999999999</v>
      </c>
      <c r="AI187" s="272">
        <v>11</v>
      </c>
      <c r="AJ187" s="272">
        <v>3</v>
      </c>
      <c r="AK187" s="271">
        <f t="shared" si="33"/>
        <v>2.8000000000000003</v>
      </c>
      <c r="AL187" s="271">
        <f t="shared" si="34"/>
        <v>47.599999999999994</v>
      </c>
      <c r="AM187" s="273">
        <f t="shared" si="35"/>
        <v>87.1</v>
      </c>
    </row>
    <row r="188" spans="1:39" x14ac:dyDescent="0.25">
      <c r="A188" s="268">
        <v>185</v>
      </c>
      <c r="B188" s="269">
        <v>215</v>
      </c>
      <c r="C188" s="269" t="s">
        <v>2685</v>
      </c>
      <c r="D188" s="269">
        <v>5</v>
      </c>
      <c r="E188" s="269">
        <v>5</v>
      </c>
      <c r="F188" s="269">
        <v>5</v>
      </c>
      <c r="G188" s="269">
        <v>5</v>
      </c>
      <c r="H188" s="271">
        <f t="shared" si="24"/>
        <v>25</v>
      </c>
      <c r="I188" s="272">
        <v>5</v>
      </c>
      <c r="J188" s="272">
        <v>5</v>
      </c>
      <c r="K188" s="272">
        <v>5</v>
      </c>
      <c r="L188" s="272">
        <v>5</v>
      </c>
      <c r="M188" s="271">
        <f t="shared" si="25"/>
        <v>5</v>
      </c>
      <c r="N188" s="272">
        <v>5</v>
      </c>
      <c r="O188" s="272">
        <v>4</v>
      </c>
      <c r="P188" s="272">
        <v>5</v>
      </c>
      <c r="Q188" s="271">
        <f t="shared" si="26"/>
        <v>4.666666666666667</v>
      </c>
      <c r="R188" s="272">
        <v>5</v>
      </c>
      <c r="S188" s="272">
        <v>5</v>
      </c>
      <c r="T188" s="272">
        <v>5</v>
      </c>
      <c r="U188" s="272">
        <v>4</v>
      </c>
      <c r="V188" s="271">
        <f t="shared" si="27"/>
        <v>4.75</v>
      </c>
      <c r="W188" s="271">
        <f t="shared" si="28"/>
        <v>4.8055555555555562</v>
      </c>
      <c r="X188" s="271">
        <f t="shared" si="29"/>
        <v>14.416666666666668</v>
      </c>
      <c r="Y188" s="272">
        <v>7</v>
      </c>
      <c r="Z188" s="272">
        <v>7</v>
      </c>
      <c r="AA188" s="272">
        <v>4</v>
      </c>
      <c r="AB188" s="271">
        <f t="shared" si="30"/>
        <v>21.599999999999998</v>
      </c>
      <c r="AC188" s="272">
        <v>14</v>
      </c>
      <c r="AD188" s="272">
        <v>5</v>
      </c>
      <c r="AE188" s="271">
        <f t="shared" si="31"/>
        <v>7.6000000000000005</v>
      </c>
      <c r="AF188" s="272">
        <v>20</v>
      </c>
      <c r="AG188" s="272">
        <v>5</v>
      </c>
      <c r="AH188" s="271">
        <f t="shared" si="32"/>
        <v>15</v>
      </c>
      <c r="AI188" s="272">
        <v>6</v>
      </c>
      <c r="AJ188" s="272">
        <v>11</v>
      </c>
      <c r="AK188" s="271">
        <f t="shared" si="33"/>
        <v>3.4000000000000004</v>
      </c>
      <c r="AL188" s="271">
        <f t="shared" si="34"/>
        <v>47.6</v>
      </c>
      <c r="AM188" s="273">
        <f t="shared" si="35"/>
        <v>87.01666666666668</v>
      </c>
    </row>
    <row r="189" spans="1:39" x14ac:dyDescent="0.25">
      <c r="A189" s="268">
        <v>186</v>
      </c>
      <c r="B189" s="269">
        <v>138</v>
      </c>
      <c r="C189" s="270" t="s">
        <v>2686</v>
      </c>
      <c r="D189" s="269">
        <v>5</v>
      </c>
      <c r="E189" s="269">
        <v>5</v>
      </c>
      <c r="F189" s="269">
        <v>4</v>
      </c>
      <c r="G189" s="269">
        <v>4</v>
      </c>
      <c r="H189" s="271">
        <f t="shared" si="24"/>
        <v>22.5</v>
      </c>
      <c r="I189" s="272">
        <v>5</v>
      </c>
      <c r="J189" s="272">
        <v>5</v>
      </c>
      <c r="K189" s="272">
        <v>4</v>
      </c>
      <c r="L189" s="272">
        <v>4</v>
      </c>
      <c r="M189" s="272">
        <f t="shared" si="25"/>
        <v>4.5</v>
      </c>
      <c r="N189" s="272">
        <v>5</v>
      </c>
      <c r="O189" s="272">
        <v>4</v>
      </c>
      <c r="P189" s="272">
        <v>5</v>
      </c>
      <c r="Q189" s="272">
        <f t="shared" si="26"/>
        <v>4.666666666666667</v>
      </c>
      <c r="R189" s="272">
        <v>5</v>
      </c>
      <c r="S189" s="272">
        <v>5</v>
      </c>
      <c r="T189" s="272">
        <v>5</v>
      </c>
      <c r="U189" s="272">
        <v>4</v>
      </c>
      <c r="V189" s="272">
        <f t="shared" si="27"/>
        <v>4.75</v>
      </c>
      <c r="W189" s="271">
        <f t="shared" si="28"/>
        <v>4.6388888888888893</v>
      </c>
      <c r="X189" s="271">
        <f t="shared" si="29"/>
        <v>13.916666666666668</v>
      </c>
      <c r="Y189" s="272">
        <v>7</v>
      </c>
      <c r="Z189" s="272">
        <v>6</v>
      </c>
      <c r="AA189" s="272">
        <v>8</v>
      </c>
      <c r="AB189" s="271">
        <f t="shared" si="30"/>
        <v>25.2</v>
      </c>
      <c r="AC189" s="272">
        <v>13</v>
      </c>
      <c r="AD189" s="272">
        <v>5</v>
      </c>
      <c r="AE189" s="271">
        <f t="shared" si="31"/>
        <v>7.2</v>
      </c>
      <c r="AF189" s="272">
        <v>19</v>
      </c>
      <c r="AG189" s="272">
        <v>5</v>
      </c>
      <c r="AH189" s="271">
        <f t="shared" si="32"/>
        <v>14.399999999999999</v>
      </c>
      <c r="AI189" s="272">
        <v>10</v>
      </c>
      <c r="AJ189" s="272">
        <v>9</v>
      </c>
      <c r="AK189" s="271">
        <f t="shared" si="33"/>
        <v>3.8000000000000003</v>
      </c>
      <c r="AL189" s="271">
        <f t="shared" si="34"/>
        <v>50.599999999999994</v>
      </c>
      <c r="AM189" s="273">
        <f t="shared" si="35"/>
        <v>87.016666666666666</v>
      </c>
    </row>
    <row r="190" spans="1:39" x14ac:dyDescent="0.25">
      <c r="A190" s="268">
        <v>187</v>
      </c>
      <c r="B190" s="269">
        <v>255</v>
      </c>
      <c r="C190" s="270" t="s">
        <v>2687</v>
      </c>
      <c r="D190" s="269">
        <v>5</v>
      </c>
      <c r="E190" s="269">
        <v>5</v>
      </c>
      <c r="F190" s="269">
        <v>5</v>
      </c>
      <c r="G190" s="269">
        <v>5</v>
      </c>
      <c r="H190" s="271">
        <f t="shared" si="24"/>
        <v>25</v>
      </c>
      <c r="I190" s="272">
        <v>5</v>
      </c>
      <c r="J190" s="272">
        <v>5</v>
      </c>
      <c r="K190" s="272">
        <v>5</v>
      </c>
      <c r="L190" s="272">
        <v>5</v>
      </c>
      <c r="M190" s="272">
        <f t="shared" si="25"/>
        <v>5</v>
      </c>
      <c r="N190" s="272">
        <v>5</v>
      </c>
      <c r="O190" s="272">
        <v>5</v>
      </c>
      <c r="P190" s="272">
        <v>5</v>
      </c>
      <c r="Q190" s="272">
        <f t="shared" si="26"/>
        <v>5</v>
      </c>
      <c r="R190" s="272">
        <v>5</v>
      </c>
      <c r="S190" s="272">
        <v>5</v>
      </c>
      <c r="T190" s="272">
        <v>5</v>
      </c>
      <c r="U190" s="272">
        <v>5</v>
      </c>
      <c r="V190" s="272">
        <f t="shared" si="27"/>
        <v>5</v>
      </c>
      <c r="W190" s="271">
        <f t="shared" si="28"/>
        <v>5</v>
      </c>
      <c r="X190" s="271">
        <f t="shared" si="29"/>
        <v>15</v>
      </c>
      <c r="Y190" s="272">
        <v>5</v>
      </c>
      <c r="Z190" s="272">
        <v>6</v>
      </c>
      <c r="AA190" s="272">
        <v>7</v>
      </c>
      <c r="AB190" s="271">
        <f t="shared" si="30"/>
        <v>21.599999999999998</v>
      </c>
      <c r="AC190" s="272">
        <v>17</v>
      </c>
      <c r="AD190" s="272">
        <v>5</v>
      </c>
      <c r="AE190" s="271">
        <f t="shared" si="31"/>
        <v>8.8000000000000007</v>
      </c>
      <c r="AF190" s="272">
        <v>16</v>
      </c>
      <c r="AG190" s="272">
        <v>5</v>
      </c>
      <c r="AH190" s="271">
        <f t="shared" si="32"/>
        <v>12.6</v>
      </c>
      <c r="AI190" s="272">
        <v>9</v>
      </c>
      <c r="AJ190" s="272">
        <v>11</v>
      </c>
      <c r="AK190" s="271">
        <f t="shared" si="33"/>
        <v>4</v>
      </c>
      <c r="AL190" s="271">
        <f t="shared" si="34"/>
        <v>47</v>
      </c>
      <c r="AM190" s="273">
        <f t="shared" si="35"/>
        <v>87</v>
      </c>
    </row>
    <row r="191" spans="1:39" x14ac:dyDescent="0.25">
      <c r="A191" s="268">
        <v>188</v>
      </c>
      <c r="B191" s="269">
        <v>143</v>
      </c>
      <c r="C191" s="270" t="s">
        <v>2688</v>
      </c>
      <c r="D191" s="269">
        <v>5</v>
      </c>
      <c r="E191" s="269">
        <v>5</v>
      </c>
      <c r="F191" s="269">
        <v>5</v>
      </c>
      <c r="G191" s="269">
        <v>5</v>
      </c>
      <c r="H191" s="271">
        <f t="shared" si="24"/>
        <v>25</v>
      </c>
      <c r="I191" s="272">
        <v>5</v>
      </c>
      <c r="J191" s="272">
        <v>5</v>
      </c>
      <c r="K191" s="272">
        <v>5</v>
      </c>
      <c r="L191" s="272">
        <v>5</v>
      </c>
      <c r="M191" s="272">
        <f t="shared" si="25"/>
        <v>5</v>
      </c>
      <c r="N191" s="272">
        <v>5</v>
      </c>
      <c r="O191" s="272">
        <v>5</v>
      </c>
      <c r="P191" s="272">
        <v>5</v>
      </c>
      <c r="Q191" s="272">
        <f t="shared" si="26"/>
        <v>5</v>
      </c>
      <c r="R191" s="272">
        <v>5</v>
      </c>
      <c r="S191" s="272">
        <v>5</v>
      </c>
      <c r="T191" s="272">
        <v>5</v>
      </c>
      <c r="U191" s="272">
        <v>5</v>
      </c>
      <c r="V191" s="272">
        <f t="shared" si="27"/>
        <v>5</v>
      </c>
      <c r="W191" s="271">
        <f t="shared" si="28"/>
        <v>5</v>
      </c>
      <c r="X191" s="271">
        <f t="shared" si="29"/>
        <v>15</v>
      </c>
      <c r="Y191" s="272">
        <v>8</v>
      </c>
      <c r="Z191" s="272">
        <v>6</v>
      </c>
      <c r="AA191" s="272">
        <v>5</v>
      </c>
      <c r="AB191" s="271">
        <f t="shared" si="30"/>
        <v>22.8</v>
      </c>
      <c r="AC191" s="272">
        <v>13</v>
      </c>
      <c r="AD191" s="272">
        <v>5</v>
      </c>
      <c r="AE191" s="271">
        <f t="shared" si="31"/>
        <v>7.2</v>
      </c>
      <c r="AF191" s="272">
        <v>17</v>
      </c>
      <c r="AG191" s="272">
        <v>5</v>
      </c>
      <c r="AH191" s="271">
        <f t="shared" si="32"/>
        <v>13.2</v>
      </c>
      <c r="AI191" s="272">
        <v>9</v>
      </c>
      <c r="AJ191" s="272">
        <v>10</v>
      </c>
      <c r="AK191" s="271">
        <f t="shared" si="33"/>
        <v>3.8000000000000003</v>
      </c>
      <c r="AL191" s="271">
        <f t="shared" si="34"/>
        <v>47</v>
      </c>
      <c r="AM191" s="273">
        <f t="shared" si="35"/>
        <v>87</v>
      </c>
    </row>
    <row r="192" spans="1:39" x14ac:dyDescent="0.25">
      <c r="A192" s="268">
        <v>189</v>
      </c>
      <c r="B192" s="269">
        <v>166</v>
      </c>
      <c r="C192" s="270" t="s">
        <v>2689</v>
      </c>
      <c r="D192" s="269">
        <v>5</v>
      </c>
      <c r="E192" s="269">
        <v>5</v>
      </c>
      <c r="F192" s="269">
        <v>5</v>
      </c>
      <c r="G192" s="269">
        <v>5</v>
      </c>
      <c r="H192" s="271">
        <f t="shared" si="24"/>
        <v>25</v>
      </c>
      <c r="I192" s="272">
        <v>5</v>
      </c>
      <c r="J192" s="272">
        <v>5</v>
      </c>
      <c r="K192" s="272">
        <v>5</v>
      </c>
      <c r="L192" s="272">
        <v>5</v>
      </c>
      <c r="M192" s="272">
        <f t="shared" si="25"/>
        <v>5</v>
      </c>
      <c r="N192" s="272">
        <v>5</v>
      </c>
      <c r="O192" s="272">
        <v>5</v>
      </c>
      <c r="P192" s="272">
        <v>5</v>
      </c>
      <c r="Q192" s="272">
        <f t="shared" si="26"/>
        <v>5</v>
      </c>
      <c r="R192" s="272">
        <v>5</v>
      </c>
      <c r="S192" s="272">
        <v>5</v>
      </c>
      <c r="T192" s="272">
        <v>5</v>
      </c>
      <c r="U192" s="272">
        <v>5</v>
      </c>
      <c r="V192" s="272">
        <f t="shared" si="27"/>
        <v>5</v>
      </c>
      <c r="W192" s="271">
        <f t="shared" si="28"/>
        <v>5</v>
      </c>
      <c r="X192" s="271">
        <f t="shared" si="29"/>
        <v>15</v>
      </c>
      <c r="Y192" s="272">
        <v>7</v>
      </c>
      <c r="Z192" s="272">
        <v>7</v>
      </c>
      <c r="AA192" s="272">
        <v>5</v>
      </c>
      <c r="AB192" s="271">
        <f t="shared" si="30"/>
        <v>22.8</v>
      </c>
      <c r="AC192" s="272">
        <v>14</v>
      </c>
      <c r="AD192" s="272">
        <v>5</v>
      </c>
      <c r="AE192" s="271">
        <f t="shared" si="31"/>
        <v>7.6000000000000005</v>
      </c>
      <c r="AF192" s="272">
        <v>18</v>
      </c>
      <c r="AG192" s="272">
        <v>5</v>
      </c>
      <c r="AH192" s="271">
        <f t="shared" si="32"/>
        <v>13.799999999999999</v>
      </c>
      <c r="AI192" s="272">
        <v>5</v>
      </c>
      <c r="AJ192" s="272">
        <v>9</v>
      </c>
      <c r="AK192" s="271">
        <f t="shared" si="33"/>
        <v>2.8000000000000003</v>
      </c>
      <c r="AL192" s="271">
        <f t="shared" si="34"/>
        <v>47</v>
      </c>
      <c r="AM192" s="273">
        <f t="shared" si="35"/>
        <v>87</v>
      </c>
    </row>
    <row r="193" spans="1:39" x14ac:dyDescent="0.25">
      <c r="A193" s="268">
        <v>190</v>
      </c>
      <c r="B193" s="269">
        <v>111</v>
      </c>
      <c r="C193" s="269" t="s">
        <v>2690</v>
      </c>
      <c r="D193" s="269">
        <v>5</v>
      </c>
      <c r="E193" s="269">
        <v>5</v>
      </c>
      <c r="F193" s="269">
        <v>5</v>
      </c>
      <c r="G193" s="269">
        <v>5</v>
      </c>
      <c r="H193" s="271">
        <f t="shared" si="24"/>
        <v>25</v>
      </c>
      <c r="I193" s="272">
        <v>5</v>
      </c>
      <c r="J193" s="272">
        <v>5</v>
      </c>
      <c r="K193" s="272">
        <v>5</v>
      </c>
      <c r="L193" s="272">
        <v>5</v>
      </c>
      <c r="M193" s="271">
        <f t="shared" si="25"/>
        <v>5</v>
      </c>
      <c r="N193" s="272">
        <v>5</v>
      </c>
      <c r="O193" s="272">
        <v>5</v>
      </c>
      <c r="P193" s="272">
        <v>5</v>
      </c>
      <c r="Q193" s="271">
        <f t="shared" si="26"/>
        <v>5</v>
      </c>
      <c r="R193" s="272">
        <v>5</v>
      </c>
      <c r="S193" s="272">
        <v>5</v>
      </c>
      <c r="T193" s="272">
        <v>5</v>
      </c>
      <c r="U193" s="272">
        <v>5</v>
      </c>
      <c r="V193" s="271">
        <f t="shared" si="27"/>
        <v>5</v>
      </c>
      <c r="W193" s="271">
        <f t="shared" si="28"/>
        <v>5</v>
      </c>
      <c r="X193" s="271">
        <f t="shared" si="29"/>
        <v>15</v>
      </c>
      <c r="Y193" s="272">
        <v>6</v>
      </c>
      <c r="Z193" s="272">
        <v>7</v>
      </c>
      <c r="AA193" s="272">
        <v>6</v>
      </c>
      <c r="AB193" s="271">
        <f t="shared" si="30"/>
        <v>22.8</v>
      </c>
      <c r="AC193" s="272">
        <v>17</v>
      </c>
      <c r="AD193" s="272">
        <v>5</v>
      </c>
      <c r="AE193" s="271">
        <f t="shared" si="31"/>
        <v>8.8000000000000007</v>
      </c>
      <c r="AF193" s="272">
        <v>17</v>
      </c>
      <c r="AG193" s="272">
        <v>4</v>
      </c>
      <c r="AH193" s="271">
        <f t="shared" si="32"/>
        <v>12.6</v>
      </c>
      <c r="AI193" s="272">
        <v>6</v>
      </c>
      <c r="AJ193" s="272">
        <v>8</v>
      </c>
      <c r="AK193" s="271">
        <f t="shared" si="33"/>
        <v>2.8000000000000003</v>
      </c>
      <c r="AL193" s="271">
        <f t="shared" si="34"/>
        <v>47</v>
      </c>
      <c r="AM193" s="273">
        <f t="shared" si="35"/>
        <v>87</v>
      </c>
    </row>
    <row r="194" spans="1:39" x14ac:dyDescent="0.25">
      <c r="A194" s="268">
        <v>191</v>
      </c>
      <c r="B194" s="269">
        <v>117</v>
      </c>
      <c r="C194" s="269" t="s">
        <v>2691</v>
      </c>
      <c r="D194" s="269">
        <v>5</v>
      </c>
      <c r="E194" s="269">
        <v>5</v>
      </c>
      <c r="F194" s="269">
        <v>5</v>
      </c>
      <c r="G194" s="269">
        <v>5</v>
      </c>
      <c r="H194" s="271">
        <f t="shared" si="24"/>
        <v>25</v>
      </c>
      <c r="I194" s="272">
        <v>5</v>
      </c>
      <c r="J194" s="272">
        <v>5</v>
      </c>
      <c r="K194" s="272">
        <v>5</v>
      </c>
      <c r="L194" s="272">
        <v>5</v>
      </c>
      <c r="M194" s="271">
        <f t="shared" si="25"/>
        <v>5</v>
      </c>
      <c r="N194" s="272">
        <v>5</v>
      </c>
      <c r="O194" s="272">
        <v>5</v>
      </c>
      <c r="P194" s="272">
        <v>5</v>
      </c>
      <c r="Q194" s="271">
        <f t="shared" si="26"/>
        <v>5</v>
      </c>
      <c r="R194" s="272">
        <v>5</v>
      </c>
      <c r="S194" s="272">
        <v>5</v>
      </c>
      <c r="T194" s="272">
        <v>5</v>
      </c>
      <c r="U194" s="272">
        <v>5</v>
      </c>
      <c r="V194" s="271">
        <f t="shared" si="27"/>
        <v>5</v>
      </c>
      <c r="W194" s="271">
        <f t="shared" si="28"/>
        <v>5</v>
      </c>
      <c r="X194" s="271">
        <f t="shared" si="29"/>
        <v>15</v>
      </c>
      <c r="Y194" s="272">
        <v>6</v>
      </c>
      <c r="Z194" s="272">
        <v>7</v>
      </c>
      <c r="AA194" s="272">
        <v>4</v>
      </c>
      <c r="AB194" s="271">
        <f t="shared" si="30"/>
        <v>20.399999999999999</v>
      </c>
      <c r="AC194" s="272">
        <v>17</v>
      </c>
      <c r="AD194" s="272">
        <v>5</v>
      </c>
      <c r="AE194" s="271">
        <f t="shared" si="31"/>
        <v>8.8000000000000007</v>
      </c>
      <c r="AF194" s="272">
        <v>19</v>
      </c>
      <c r="AG194" s="272">
        <v>4</v>
      </c>
      <c r="AH194" s="271">
        <f t="shared" si="32"/>
        <v>13.799999999999999</v>
      </c>
      <c r="AI194" s="272">
        <v>9</v>
      </c>
      <c r="AJ194" s="272">
        <v>11</v>
      </c>
      <c r="AK194" s="271">
        <f t="shared" si="33"/>
        <v>4</v>
      </c>
      <c r="AL194" s="271">
        <f t="shared" si="34"/>
        <v>47</v>
      </c>
      <c r="AM194" s="273">
        <f t="shared" si="35"/>
        <v>87</v>
      </c>
    </row>
    <row r="195" spans="1:39" x14ac:dyDescent="0.25">
      <c r="A195" s="268">
        <v>192</v>
      </c>
      <c r="B195" s="269">
        <v>285</v>
      </c>
      <c r="C195" s="269" t="s">
        <v>2692</v>
      </c>
      <c r="D195" s="269">
        <v>5</v>
      </c>
      <c r="E195" s="269">
        <v>5</v>
      </c>
      <c r="F195" s="269">
        <v>5</v>
      </c>
      <c r="G195" s="269">
        <v>5</v>
      </c>
      <c r="H195" s="271">
        <f t="shared" si="24"/>
        <v>25</v>
      </c>
      <c r="I195" s="272">
        <v>5</v>
      </c>
      <c r="J195" s="272">
        <v>5</v>
      </c>
      <c r="K195" s="272">
        <v>5</v>
      </c>
      <c r="L195" s="272">
        <v>5</v>
      </c>
      <c r="M195" s="271">
        <f t="shared" si="25"/>
        <v>5</v>
      </c>
      <c r="N195" s="272">
        <v>5</v>
      </c>
      <c r="O195" s="272">
        <v>5</v>
      </c>
      <c r="P195" s="272">
        <v>5</v>
      </c>
      <c r="Q195" s="271">
        <f t="shared" si="26"/>
        <v>5</v>
      </c>
      <c r="R195" s="272">
        <v>5</v>
      </c>
      <c r="S195" s="272">
        <v>5</v>
      </c>
      <c r="T195" s="272">
        <v>5</v>
      </c>
      <c r="U195" s="272">
        <v>5</v>
      </c>
      <c r="V195" s="271">
        <f t="shared" si="27"/>
        <v>5</v>
      </c>
      <c r="W195" s="271">
        <f t="shared" si="28"/>
        <v>5</v>
      </c>
      <c r="X195" s="271">
        <f t="shared" si="29"/>
        <v>15</v>
      </c>
      <c r="Y195" s="272">
        <v>5</v>
      </c>
      <c r="Z195" s="272">
        <v>7</v>
      </c>
      <c r="AA195" s="272">
        <v>6</v>
      </c>
      <c r="AB195" s="271">
        <f t="shared" si="30"/>
        <v>21.599999999999998</v>
      </c>
      <c r="AC195" s="272">
        <v>16</v>
      </c>
      <c r="AD195" s="272">
        <v>4</v>
      </c>
      <c r="AE195" s="271">
        <f t="shared" si="31"/>
        <v>8</v>
      </c>
      <c r="AF195" s="272">
        <v>20</v>
      </c>
      <c r="AG195" s="272">
        <v>4</v>
      </c>
      <c r="AH195" s="271">
        <f t="shared" si="32"/>
        <v>14.399999999999999</v>
      </c>
      <c r="AI195" s="272">
        <v>11</v>
      </c>
      <c r="AJ195" s="272">
        <v>4</v>
      </c>
      <c r="AK195" s="271">
        <f t="shared" si="33"/>
        <v>3</v>
      </c>
      <c r="AL195" s="271">
        <f t="shared" si="34"/>
        <v>47</v>
      </c>
      <c r="AM195" s="273">
        <f t="shared" si="35"/>
        <v>87</v>
      </c>
    </row>
    <row r="196" spans="1:39" x14ac:dyDescent="0.25">
      <c r="A196" s="268">
        <v>193</v>
      </c>
      <c r="B196" s="269">
        <v>144</v>
      </c>
      <c r="C196" s="270" t="s">
        <v>2693</v>
      </c>
      <c r="D196" s="269">
        <v>5</v>
      </c>
      <c r="E196" s="269">
        <v>5</v>
      </c>
      <c r="F196" s="269">
        <v>5</v>
      </c>
      <c r="G196" s="269">
        <v>4</v>
      </c>
      <c r="H196" s="271">
        <f t="shared" ref="H196:H259" si="36">AVERAGE(D196:G196)*5</f>
        <v>23.75</v>
      </c>
      <c r="I196" s="272">
        <v>5</v>
      </c>
      <c r="J196" s="272">
        <v>4</v>
      </c>
      <c r="K196" s="272">
        <v>4</v>
      </c>
      <c r="L196" s="272">
        <v>4</v>
      </c>
      <c r="M196" s="272">
        <f t="shared" ref="M196:M259" si="37">AVERAGE(I196:L196)</f>
        <v>4.25</v>
      </c>
      <c r="N196" s="272">
        <v>4</v>
      </c>
      <c r="O196" s="272">
        <v>4</v>
      </c>
      <c r="P196" s="272">
        <v>5</v>
      </c>
      <c r="Q196" s="272">
        <f t="shared" ref="Q196:Q259" si="38">AVERAGE(N196:P196)</f>
        <v>4.333333333333333</v>
      </c>
      <c r="R196" s="272">
        <v>5</v>
      </c>
      <c r="S196" s="272">
        <v>4</v>
      </c>
      <c r="T196" s="272">
        <v>4</v>
      </c>
      <c r="U196" s="272">
        <v>4</v>
      </c>
      <c r="V196" s="272">
        <f t="shared" ref="V196:V259" si="39">AVERAGE(R196:U196)</f>
        <v>4.25</v>
      </c>
      <c r="W196" s="271">
        <f t="shared" ref="W196:W259" si="40">AVERAGE(M196,Q196,V196)</f>
        <v>4.2777777777777777</v>
      </c>
      <c r="X196" s="271">
        <f t="shared" ref="X196:X259" si="41">M196+Q196+V196</f>
        <v>12.833333333333332</v>
      </c>
      <c r="Y196" s="272">
        <v>6</v>
      </c>
      <c r="Z196" s="272">
        <v>7</v>
      </c>
      <c r="AA196" s="272">
        <v>7</v>
      </c>
      <c r="AB196" s="271">
        <f t="shared" ref="AB196:AB259" si="42">SUM(Y196,Z196,AA196)*1.2</f>
        <v>24</v>
      </c>
      <c r="AC196" s="272">
        <v>16</v>
      </c>
      <c r="AD196" s="272">
        <v>5</v>
      </c>
      <c r="AE196" s="271">
        <f t="shared" ref="AE196:AE259" si="43">SUM(AC196,AD196)*0.4</f>
        <v>8.4</v>
      </c>
      <c r="AF196" s="272">
        <v>18</v>
      </c>
      <c r="AG196" s="272">
        <v>5</v>
      </c>
      <c r="AH196" s="271">
        <f t="shared" ref="AH196:AH259" si="44">SUM(AF196,AG196)*0.6</f>
        <v>13.799999999999999</v>
      </c>
      <c r="AI196" s="272">
        <v>9</v>
      </c>
      <c r="AJ196" s="272">
        <v>12</v>
      </c>
      <c r="AK196" s="271">
        <f t="shared" ref="AK196:AK259" si="45">SUM(AI196,AJ196)*0.2</f>
        <v>4.2</v>
      </c>
      <c r="AL196" s="271">
        <f t="shared" ref="AL196:AL259" si="46">SUM(AB196+AE196+AH196+AK196)</f>
        <v>50.4</v>
      </c>
      <c r="AM196" s="273">
        <f t="shared" ref="AM196:AM259" si="47">SUM(H196,X196,AL196)</f>
        <v>86.98333333333332</v>
      </c>
    </row>
    <row r="197" spans="1:39" x14ac:dyDescent="0.25">
      <c r="A197" s="268">
        <v>194</v>
      </c>
      <c r="B197" s="269">
        <v>184</v>
      </c>
      <c r="C197" s="270" t="s">
        <v>2694</v>
      </c>
      <c r="D197" s="269">
        <v>5</v>
      </c>
      <c r="E197" s="269">
        <v>4</v>
      </c>
      <c r="F197" s="269">
        <v>5</v>
      </c>
      <c r="G197" s="269">
        <v>5</v>
      </c>
      <c r="H197" s="271">
        <f t="shared" si="36"/>
        <v>23.75</v>
      </c>
      <c r="I197" s="272">
        <v>3</v>
      </c>
      <c r="J197" s="272">
        <v>3</v>
      </c>
      <c r="K197" s="272">
        <v>5</v>
      </c>
      <c r="L197" s="272">
        <v>5</v>
      </c>
      <c r="M197" s="272">
        <f t="shared" si="37"/>
        <v>4</v>
      </c>
      <c r="N197" s="272">
        <v>3</v>
      </c>
      <c r="O197" s="272">
        <v>5</v>
      </c>
      <c r="P197" s="272">
        <v>5</v>
      </c>
      <c r="Q197" s="272">
        <f t="shared" si="38"/>
        <v>4.333333333333333</v>
      </c>
      <c r="R197" s="272">
        <v>5</v>
      </c>
      <c r="S197" s="272">
        <v>5</v>
      </c>
      <c r="T197" s="272">
        <v>5</v>
      </c>
      <c r="U197" s="272">
        <v>5</v>
      </c>
      <c r="V197" s="272">
        <f t="shared" si="39"/>
        <v>5</v>
      </c>
      <c r="W197" s="271">
        <f t="shared" si="40"/>
        <v>4.4444444444444438</v>
      </c>
      <c r="X197" s="271">
        <f t="shared" si="41"/>
        <v>13.333333333333332</v>
      </c>
      <c r="Y197" s="272">
        <v>7</v>
      </c>
      <c r="Z197" s="272">
        <v>7</v>
      </c>
      <c r="AA197" s="272">
        <v>6</v>
      </c>
      <c r="AB197" s="271">
        <f t="shared" si="42"/>
        <v>24</v>
      </c>
      <c r="AC197" s="272">
        <v>17</v>
      </c>
      <c r="AD197" s="272">
        <v>5</v>
      </c>
      <c r="AE197" s="271">
        <f t="shared" si="43"/>
        <v>8.8000000000000007</v>
      </c>
      <c r="AF197" s="272">
        <v>17</v>
      </c>
      <c r="AG197" s="272">
        <v>5</v>
      </c>
      <c r="AH197" s="271">
        <f t="shared" si="44"/>
        <v>13.2</v>
      </c>
      <c r="AI197" s="272">
        <v>9</v>
      </c>
      <c r="AJ197" s="272">
        <v>10</v>
      </c>
      <c r="AK197" s="271">
        <f t="shared" si="45"/>
        <v>3.8000000000000003</v>
      </c>
      <c r="AL197" s="271">
        <f t="shared" si="46"/>
        <v>49.8</v>
      </c>
      <c r="AM197" s="273">
        <f t="shared" si="47"/>
        <v>86.883333333333326</v>
      </c>
    </row>
    <row r="198" spans="1:39" x14ac:dyDescent="0.25">
      <c r="A198" s="268">
        <v>195</v>
      </c>
      <c r="B198" s="269">
        <v>22</v>
      </c>
      <c r="C198" s="270" t="s">
        <v>2695</v>
      </c>
      <c r="D198" s="269">
        <v>4</v>
      </c>
      <c r="E198" s="269">
        <v>5</v>
      </c>
      <c r="F198" s="269">
        <v>5</v>
      </c>
      <c r="G198" s="269">
        <v>5</v>
      </c>
      <c r="H198" s="271">
        <f t="shared" si="36"/>
        <v>23.75</v>
      </c>
      <c r="I198" s="272">
        <v>4</v>
      </c>
      <c r="J198" s="272">
        <v>5</v>
      </c>
      <c r="K198" s="272">
        <v>5</v>
      </c>
      <c r="L198" s="272">
        <v>5</v>
      </c>
      <c r="M198" s="272">
        <f t="shared" si="37"/>
        <v>4.75</v>
      </c>
      <c r="N198" s="272">
        <v>5</v>
      </c>
      <c r="O198" s="272">
        <v>5</v>
      </c>
      <c r="P198" s="272">
        <v>5</v>
      </c>
      <c r="Q198" s="272">
        <f t="shared" si="38"/>
        <v>5</v>
      </c>
      <c r="R198" s="272">
        <v>4</v>
      </c>
      <c r="S198" s="272">
        <v>5</v>
      </c>
      <c r="T198" s="272">
        <v>5</v>
      </c>
      <c r="U198" s="272">
        <v>5</v>
      </c>
      <c r="V198" s="272">
        <f t="shared" si="39"/>
        <v>4.75</v>
      </c>
      <c r="W198" s="271">
        <f t="shared" si="40"/>
        <v>4.833333333333333</v>
      </c>
      <c r="X198" s="271">
        <f t="shared" si="41"/>
        <v>14.5</v>
      </c>
      <c r="Y198" s="272">
        <v>6</v>
      </c>
      <c r="Z198" s="272">
        <v>5</v>
      </c>
      <c r="AA198" s="272">
        <v>8</v>
      </c>
      <c r="AB198" s="271">
        <f t="shared" si="42"/>
        <v>22.8</v>
      </c>
      <c r="AC198" s="272">
        <v>17</v>
      </c>
      <c r="AD198" s="272">
        <v>5</v>
      </c>
      <c r="AE198" s="271">
        <f t="shared" si="43"/>
        <v>8.8000000000000007</v>
      </c>
      <c r="AF198" s="272">
        <v>16</v>
      </c>
      <c r="AG198" s="272">
        <v>5</v>
      </c>
      <c r="AH198" s="271">
        <f t="shared" si="44"/>
        <v>12.6</v>
      </c>
      <c r="AI198" s="272">
        <v>10</v>
      </c>
      <c r="AJ198" s="272">
        <v>12</v>
      </c>
      <c r="AK198" s="271">
        <f t="shared" si="45"/>
        <v>4.4000000000000004</v>
      </c>
      <c r="AL198" s="271">
        <f t="shared" si="46"/>
        <v>48.6</v>
      </c>
      <c r="AM198" s="273">
        <f t="shared" si="47"/>
        <v>86.85</v>
      </c>
    </row>
    <row r="199" spans="1:39" x14ac:dyDescent="0.25">
      <c r="A199" s="268">
        <v>196</v>
      </c>
      <c r="B199" s="269">
        <v>19</v>
      </c>
      <c r="C199" s="270" t="s">
        <v>2696</v>
      </c>
      <c r="D199" s="269">
        <v>5</v>
      </c>
      <c r="E199" s="269">
        <v>5</v>
      </c>
      <c r="F199" s="269">
        <v>5</v>
      </c>
      <c r="G199" s="269">
        <v>5</v>
      </c>
      <c r="H199" s="271">
        <f t="shared" si="36"/>
        <v>25</v>
      </c>
      <c r="I199" s="272">
        <v>5</v>
      </c>
      <c r="J199" s="272">
        <v>5</v>
      </c>
      <c r="K199" s="272">
        <v>5</v>
      </c>
      <c r="L199" s="272">
        <v>5</v>
      </c>
      <c r="M199" s="272">
        <f t="shared" si="37"/>
        <v>5</v>
      </c>
      <c r="N199" s="272">
        <v>5</v>
      </c>
      <c r="O199" s="272">
        <v>5</v>
      </c>
      <c r="P199" s="272">
        <v>5</v>
      </c>
      <c r="Q199" s="272">
        <f t="shared" si="38"/>
        <v>5</v>
      </c>
      <c r="R199" s="272">
        <v>5</v>
      </c>
      <c r="S199" s="272">
        <v>5</v>
      </c>
      <c r="T199" s="272">
        <v>5</v>
      </c>
      <c r="U199" s="272">
        <v>5</v>
      </c>
      <c r="V199" s="272">
        <f t="shared" si="39"/>
        <v>5</v>
      </c>
      <c r="W199" s="271">
        <f t="shared" si="40"/>
        <v>5</v>
      </c>
      <c r="X199" s="271">
        <f t="shared" si="41"/>
        <v>15</v>
      </c>
      <c r="Y199" s="272">
        <v>7</v>
      </c>
      <c r="Z199" s="272">
        <v>5</v>
      </c>
      <c r="AA199" s="272">
        <v>7</v>
      </c>
      <c r="AB199" s="271">
        <f t="shared" si="42"/>
        <v>22.8</v>
      </c>
      <c r="AC199" s="272">
        <v>16</v>
      </c>
      <c r="AD199" s="272">
        <v>5</v>
      </c>
      <c r="AE199" s="271">
        <f t="shared" si="43"/>
        <v>8.4</v>
      </c>
      <c r="AF199" s="272">
        <v>17</v>
      </c>
      <c r="AG199" s="272">
        <v>3</v>
      </c>
      <c r="AH199" s="271">
        <f t="shared" si="44"/>
        <v>12</v>
      </c>
      <c r="AI199" s="272">
        <v>10</v>
      </c>
      <c r="AJ199" s="272">
        <v>8</v>
      </c>
      <c r="AK199" s="271">
        <f t="shared" si="45"/>
        <v>3.6</v>
      </c>
      <c r="AL199" s="271">
        <f t="shared" si="46"/>
        <v>46.800000000000004</v>
      </c>
      <c r="AM199" s="273">
        <f t="shared" si="47"/>
        <v>86.800000000000011</v>
      </c>
    </row>
    <row r="200" spans="1:39" x14ac:dyDescent="0.25">
      <c r="A200" s="268">
        <v>197</v>
      </c>
      <c r="B200" s="269">
        <v>87</v>
      </c>
      <c r="C200" s="270" t="s">
        <v>2697</v>
      </c>
      <c r="D200" s="269">
        <v>5</v>
      </c>
      <c r="E200" s="269">
        <v>5</v>
      </c>
      <c r="F200" s="269">
        <v>5</v>
      </c>
      <c r="G200" s="269">
        <v>5</v>
      </c>
      <c r="H200" s="271">
        <f t="shared" si="36"/>
        <v>25</v>
      </c>
      <c r="I200" s="272">
        <v>5</v>
      </c>
      <c r="J200" s="272">
        <v>5</v>
      </c>
      <c r="K200" s="272">
        <v>5</v>
      </c>
      <c r="L200" s="272">
        <v>5</v>
      </c>
      <c r="M200" s="272">
        <f t="shared" si="37"/>
        <v>5</v>
      </c>
      <c r="N200" s="272">
        <v>5</v>
      </c>
      <c r="O200" s="272">
        <v>5</v>
      </c>
      <c r="P200" s="272">
        <v>5</v>
      </c>
      <c r="Q200" s="272">
        <f t="shared" si="38"/>
        <v>5</v>
      </c>
      <c r="R200" s="272">
        <v>5</v>
      </c>
      <c r="S200" s="272">
        <v>5</v>
      </c>
      <c r="T200" s="272">
        <v>5</v>
      </c>
      <c r="U200" s="272">
        <v>5</v>
      </c>
      <c r="V200" s="272">
        <f t="shared" si="39"/>
        <v>5</v>
      </c>
      <c r="W200" s="271">
        <f t="shared" si="40"/>
        <v>5</v>
      </c>
      <c r="X200" s="271">
        <f t="shared" si="41"/>
        <v>15</v>
      </c>
      <c r="Y200" s="272">
        <v>5</v>
      </c>
      <c r="Z200" s="272">
        <v>8</v>
      </c>
      <c r="AA200" s="272">
        <v>6</v>
      </c>
      <c r="AB200" s="271">
        <f t="shared" si="42"/>
        <v>22.8</v>
      </c>
      <c r="AC200" s="272">
        <v>18</v>
      </c>
      <c r="AD200" s="272">
        <v>4</v>
      </c>
      <c r="AE200" s="271">
        <f t="shared" si="43"/>
        <v>8.8000000000000007</v>
      </c>
      <c r="AF200" s="272">
        <v>16</v>
      </c>
      <c r="AG200" s="272">
        <v>4</v>
      </c>
      <c r="AH200" s="271">
        <f t="shared" si="44"/>
        <v>12</v>
      </c>
      <c r="AI200" s="272">
        <v>7</v>
      </c>
      <c r="AJ200" s="272">
        <v>9</v>
      </c>
      <c r="AK200" s="271">
        <f t="shared" si="45"/>
        <v>3.2</v>
      </c>
      <c r="AL200" s="271">
        <f t="shared" si="46"/>
        <v>46.800000000000004</v>
      </c>
      <c r="AM200" s="273">
        <f t="shared" si="47"/>
        <v>86.800000000000011</v>
      </c>
    </row>
    <row r="201" spans="1:39" x14ac:dyDescent="0.25">
      <c r="A201" s="268">
        <v>198</v>
      </c>
      <c r="B201" s="269">
        <v>59</v>
      </c>
      <c r="C201" s="270" t="s">
        <v>2698</v>
      </c>
      <c r="D201" s="269">
        <v>5</v>
      </c>
      <c r="E201" s="269">
        <v>5</v>
      </c>
      <c r="F201" s="269">
        <v>5</v>
      </c>
      <c r="G201" s="269">
        <v>5</v>
      </c>
      <c r="H201" s="271">
        <f t="shared" si="36"/>
        <v>25</v>
      </c>
      <c r="I201" s="272">
        <v>5</v>
      </c>
      <c r="J201" s="272">
        <v>5</v>
      </c>
      <c r="K201" s="272">
        <v>5</v>
      </c>
      <c r="L201" s="272">
        <v>5</v>
      </c>
      <c r="M201" s="272">
        <f t="shared" si="37"/>
        <v>5</v>
      </c>
      <c r="N201" s="272">
        <v>5</v>
      </c>
      <c r="O201" s="272">
        <v>5</v>
      </c>
      <c r="P201" s="272">
        <v>5</v>
      </c>
      <c r="Q201" s="272">
        <f t="shared" si="38"/>
        <v>5</v>
      </c>
      <c r="R201" s="272">
        <v>5</v>
      </c>
      <c r="S201" s="272">
        <v>5</v>
      </c>
      <c r="T201" s="272">
        <v>5</v>
      </c>
      <c r="U201" s="272">
        <v>5</v>
      </c>
      <c r="V201" s="272">
        <f t="shared" si="39"/>
        <v>5</v>
      </c>
      <c r="W201" s="271">
        <f t="shared" si="40"/>
        <v>5</v>
      </c>
      <c r="X201" s="271">
        <f t="shared" si="41"/>
        <v>15</v>
      </c>
      <c r="Y201" s="272">
        <v>5</v>
      </c>
      <c r="Z201" s="272">
        <v>6</v>
      </c>
      <c r="AA201" s="272">
        <v>6</v>
      </c>
      <c r="AB201" s="271">
        <f t="shared" si="42"/>
        <v>20.399999999999999</v>
      </c>
      <c r="AC201" s="272">
        <v>17</v>
      </c>
      <c r="AD201" s="272">
        <v>5</v>
      </c>
      <c r="AE201" s="271">
        <f t="shared" si="43"/>
        <v>8.8000000000000007</v>
      </c>
      <c r="AF201" s="272">
        <v>18</v>
      </c>
      <c r="AG201" s="272">
        <v>4</v>
      </c>
      <c r="AH201" s="271">
        <f t="shared" si="44"/>
        <v>13.2</v>
      </c>
      <c r="AI201" s="272">
        <v>11</v>
      </c>
      <c r="AJ201" s="272">
        <v>11</v>
      </c>
      <c r="AK201" s="271">
        <f t="shared" si="45"/>
        <v>4.4000000000000004</v>
      </c>
      <c r="AL201" s="271">
        <f t="shared" si="46"/>
        <v>46.8</v>
      </c>
      <c r="AM201" s="273">
        <f t="shared" si="47"/>
        <v>86.8</v>
      </c>
    </row>
    <row r="202" spans="1:39" x14ac:dyDescent="0.25">
      <c r="A202" s="268">
        <v>199</v>
      </c>
      <c r="B202" s="269">
        <v>81</v>
      </c>
      <c r="C202" s="270" t="s">
        <v>2699</v>
      </c>
      <c r="D202" s="269">
        <v>5</v>
      </c>
      <c r="E202" s="269">
        <v>5</v>
      </c>
      <c r="F202" s="269">
        <v>5</v>
      </c>
      <c r="G202" s="269">
        <v>5</v>
      </c>
      <c r="H202" s="271">
        <f t="shared" si="36"/>
        <v>25</v>
      </c>
      <c r="I202" s="272">
        <v>5</v>
      </c>
      <c r="J202" s="272">
        <v>5</v>
      </c>
      <c r="K202" s="272">
        <v>5</v>
      </c>
      <c r="L202" s="272">
        <v>5</v>
      </c>
      <c r="M202" s="272">
        <f t="shared" si="37"/>
        <v>5</v>
      </c>
      <c r="N202" s="272">
        <v>5</v>
      </c>
      <c r="O202" s="272">
        <v>5</v>
      </c>
      <c r="P202" s="272">
        <v>5</v>
      </c>
      <c r="Q202" s="272">
        <f t="shared" si="38"/>
        <v>5</v>
      </c>
      <c r="R202" s="272">
        <v>5</v>
      </c>
      <c r="S202" s="272">
        <v>5</v>
      </c>
      <c r="T202" s="272">
        <v>5</v>
      </c>
      <c r="U202" s="272">
        <v>5</v>
      </c>
      <c r="V202" s="272">
        <f t="shared" si="39"/>
        <v>5</v>
      </c>
      <c r="W202" s="271">
        <f t="shared" si="40"/>
        <v>5</v>
      </c>
      <c r="X202" s="271">
        <f t="shared" si="41"/>
        <v>15</v>
      </c>
      <c r="Y202" s="272">
        <v>6</v>
      </c>
      <c r="Z202" s="272">
        <v>4</v>
      </c>
      <c r="AA202" s="272">
        <v>6</v>
      </c>
      <c r="AB202" s="271">
        <f t="shared" si="42"/>
        <v>19.2</v>
      </c>
      <c r="AC202" s="272">
        <v>17</v>
      </c>
      <c r="AD202" s="272">
        <v>5</v>
      </c>
      <c r="AE202" s="271">
        <f t="shared" si="43"/>
        <v>8.8000000000000007</v>
      </c>
      <c r="AF202" s="272">
        <v>19</v>
      </c>
      <c r="AG202" s="272">
        <v>5</v>
      </c>
      <c r="AH202" s="271">
        <f t="shared" si="44"/>
        <v>14.399999999999999</v>
      </c>
      <c r="AI202" s="272">
        <v>11</v>
      </c>
      <c r="AJ202" s="272">
        <v>11</v>
      </c>
      <c r="AK202" s="271">
        <f t="shared" si="45"/>
        <v>4.4000000000000004</v>
      </c>
      <c r="AL202" s="271">
        <f t="shared" si="46"/>
        <v>46.8</v>
      </c>
      <c r="AM202" s="273">
        <f t="shared" si="47"/>
        <v>86.8</v>
      </c>
    </row>
    <row r="203" spans="1:39" x14ac:dyDescent="0.25">
      <c r="A203" s="268">
        <v>200</v>
      </c>
      <c r="B203" s="269">
        <v>248</v>
      </c>
      <c r="C203" s="270" t="s">
        <v>2700</v>
      </c>
      <c r="D203" s="269">
        <v>5</v>
      </c>
      <c r="E203" s="269">
        <v>5</v>
      </c>
      <c r="F203" s="269">
        <v>5</v>
      </c>
      <c r="G203" s="269">
        <v>5</v>
      </c>
      <c r="H203" s="271">
        <f t="shared" si="36"/>
        <v>25</v>
      </c>
      <c r="I203" s="272">
        <v>5</v>
      </c>
      <c r="J203" s="272">
        <v>5</v>
      </c>
      <c r="K203" s="272">
        <v>4</v>
      </c>
      <c r="L203" s="272">
        <v>5</v>
      </c>
      <c r="M203" s="272">
        <f t="shared" si="37"/>
        <v>4.75</v>
      </c>
      <c r="N203" s="272">
        <v>5</v>
      </c>
      <c r="O203" s="272">
        <v>5</v>
      </c>
      <c r="P203" s="272">
        <v>5</v>
      </c>
      <c r="Q203" s="272">
        <f t="shared" si="38"/>
        <v>5</v>
      </c>
      <c r="R203" s="272">
        <v>5</v>
      </c>
      <c r="S203" s="272">
        <v>4</v>
      </c>
      <c r="T203" s="272">
        <v>5</v>
      </c>
      <c r="U203" s="272">
        <v>3</v>
      </c>
      <c r="V203" s="272">
        <f t="shared" si="39"/>
        <v>4.25</v>
      </c>
      <c r="W203" s="271">
        <f t="shared" si="40"/>
        <v>4.666666666666667</v>
      </c>
      <c r="X203" s="271">
        <f t="shared" si="41"/>
        <v>14</v>
      </c>
      <c r="Y203" s="272">
        <v>6</v>
      </c>
      <c r="Z203" s="272">
        <v>7</v>
      </c>
      <c r="AA203" s="272">
        <v>9</v>
      </c>
      <c r="AB203" s="271">
        <f t="shared" si="42"/>
        <v>26.4</v>
      </c>
      <c r="AC203" s="272">
        <v>11</v>
      </c>
      <c r="AD203" s="272">
        <v>3</v>
      </c>
      <c r="AE203" s="271">
        <f t="shared" si="43"/>
        <v>5.6000000000000005</v>
      </c>
      <c r="AF203" s="272">
        <v>15</v>
      </c>
      <c r="AG203" s="272">
        <v>5</v>
      </c>
      <c r="AH203" s="271">
        <f t="shared" si="44"/>
        <v>12</v>
      </c>
      <c r="AI203" s="272">
        <v>11</v>
      </c>
      <c r="AJ203" s="272">
        <v>8</v>
      </c>
      <c r="AK203" s="271">
        <f t="shared" si="45"/>
        <v>3.8000000000000003</v>
      </c>
      <c r="AL203" s="271">
        <f t="shared" si="46"/>
        <v>47.8</v>
      </c>
      <c r="AM203" s="273">
        <f t="shared" si="47"/>
        <v>86.8</v>
      </c>
    </row>
    <row r="204" spans="1:39" x14ac:dyDescent="0.25">
      <c r="A204" s="268">
        <v>201</v>
      </c>
      <c r="B204" s="269">
        <v>81</v>
      </c>
      <c r="C204" s="269" t="s">
        <v>2701</v>
      </c>
      <c r="D204" s="269">
        <v>5</v>
      </c>
      <c r="E204" s="269">
        <v>5</v>
      </c>
      <c r="F204" s="269">
        <v>5</v>
      </c>
      <c r="G204" s="269">
        <v>5</v>
      </c>
      <c r="H204" s="271">
        <f t="shared" si="36"/>
        <v>25</v>
      </c>
      <c r="I204" s="272">
        <v>5</v>
      </c>
      <c r="J204" s="272">
        <v>5</v>
      </c>
      <c r="K204" s="272">
        <v>5</v>
      </c>
      <c r="L204" s="272">
        <v>5</v>
      </c>
      <c r="M204" s="271">
        <f t="shared" si="37"/>
        <v>5</v>
      </c>
      <c r="N204" s="272">
        <v>5</v>
      </c>
      <c r="O204" s="272">
        <v>5</v>
      </c>
      <c r="P204" s="272">
        <v>5</v>
      </c>
      <c r="Q204" s="271">
        <f t="shared" si="38"/>
        <v>5</v>
      </c>
      <c r="R204" s="272">
        <v>5</v>
      </c>
      <c r="S204" s="272">
        <v>5</v>
      </c>
      <c r="T204" s="272">
        <v>5</v>
      </c>
      <c r="U204" s="272">
        <v>5</v>
      </c>
      <c r="V204" s="271">
        <f t="shared" si="39"/>
        <v>5</v>
      </c>
      <c r="W204" s="271">
        <f t="shared" si="40"/>
        <v>5</v>
      </c>
      <c r="X204" s="271">
        <f t="shared" si="41"/>
        <v>15</v>
      </c>
      <c r="Y204" s="272">
        <v>5</v>
      </c>
      <c r="Z204" s="272">
        <v>7</v>
      </c>
      <c r="AA204" s="272">
        <v>8</v>
      </c>
      <c r="AB204" s="271">
        <f t="shared" si="42"/>
        <v>24</v>
      </c>
      <c r="AC204" s="272">
        <v>17</v>
      </c>
      <c r="AD204" s="272">
        <v>4</v>
      </c>
      <c r="AE204" s="271">
        <f t="shared" si="43"/>
        <v>8.4</v>
      </c>
      <c r="AF204" s="272">
        <v>15</v>
      </c>
      <c r="AG204" s="272">
        <v>4</v>
      </c>
      <c r="AH204" s="271">
        <f t="shared" si="44"/>
        <v>11.4</v>
      </c>
      <c r="AI204" s="272">
        <v>7</v>
      </c>
      <c r="AJ204" s="272">
        <v>8</v>
      </c>
      <c r="AK204" s="271">
        <f t="shared" si="45"/>
        <v>3</v>
      </c>
      <c r="AL204" s="271">
        <f t="shared" si="46"/>
        <v>46.8</v>
      </c>
      <c r="AM204" s="273">
        <f t="shared" si="47"/>
        <v>86.8</v>
      </c>
    </row>
    <row r="205" spans="1:39" x14ac:dyDescent="0.25">
      <c r="A205" s="268">
        <v>202</v>
      </c>
      <c r="B205" s="269">
        <v>85</v>
      </c>
      <c r="C205" s="269" t="s">
        <v>2702</v>
      </c>
      <c r="D205" s="274">
        <v>5</v>
      </c>
      <c r="E205" s="274">
        <v>5</v>
      </c>
      <c r="F205" s="274">
        <v>5</v>
      </c>
      <c r="G205" s="274">
        <v>5</v>
      </c>
      <c r="H205" s="271">
        <f t="shared" si="36"/>
        <v>25</v>
      </c>
      <c r="I205" s="272">
        <v>5</v>
      </c>
      <c r="J205" s="272">
        <v>5</v>
      </c>
      <c r="K205" s="272">
        <v>5</v>
      </c>
      <c r="L205" s="272">
        <v>5</v>
      </c>
      <c r="M205" s="271">
        <f t="shared" si="37"/>
        <v>5</v>
      </c>
      <c r="N205" s="272">
        <v>5</v>
      </c>
      <c r="O205" s="272">
        <v>5</v>
      </c>
      <c r="P205" s="272">
        <v>5</v>
      </c>
      <c r="Q205" s="271">
        <f t="shared" si="38"/>
        <v>5</v>
      </c>
      <c r="R205" s="272">
        <v>5</v>
      </c>
      <c r="S205" s="272">
        <v>5</v>
      </c>
      <c r="T205" s="272">
        <v>5</v>
      </c>
      <c r="U205" s="272">
        <v>5</v>
      </c>
      <c r="V205" s="271">
        <f t="shared" si="39"/>
        <v>5</v>
      </c>
      <c r="W205" s="271">
        <f t="shared" si="40"/>
        <v>5</v>
      </c>
      <c r="X205" s="271">
        <f t="shared" si="41"/>
        <v>15</v>
      </c>
      <c r="Y205" s="272">
        <v>5</v>
      </c>
      <c r="Z205" s="272">
        <v>6</v>
      </c>
      <c r="AA205" s="272">
        <v>7</v>
      </c>
      <c r="AB205" s="271">
        <f t="shared" si="42"/>
        <v>21.599999999999998</v>
      </c>
      <c r="AC205" s="272">
        <v>16</v>
      </c>
      <c r="AD205" s="272">
        <v>4</v>
      </c>
      <c r="AE205" s="271">
        <f t="shared" si="43"/>
        <v>8</v>
      </c>
      <c r="AF205" s="272">
        <v>18</v>
      </c>
      <c r="AG205" s="272">
        <v>5</v>
      </c>
      <c r="AH205" s="271">
        <f t="shared" si="44"/>
        <v>13.799999999999999</v>
      </c>
      <c r="AI205" s="272">
        <v>10</v>
      </c>
      <c r="AJ205" s="272">
        <v>7</v>
      </c>
      <c r="AK205" s="271">
        <f t="shared" si="45"/>
        <v>3.4000000000000004</v>
      </c>
      <c r="AL205" s="271">
        <f t="shared" si="46"/>
        <v>46.8</v>
      </c>
      <c r="AM205" s="273">
        <f t="shared" si="47"/>
        <v>86.8</v>
      </c>
    </row>
    <row r="206" spans="1:39" x14ac:dyDescent="0.25">
      <c r="A206" s="268">
        <v>203</v>
      </c>
      <c r="B206" s="269">
        <v>93</v>
      </c>
      <c r="C206" s="269" t="s">
        <v>2703</v>
      </c>
      <c r="D206" s="269">
        <v>5</v>
      </c>
      <c r="E206" s="269">
        <v>5</v>
      </c>
      <c r="F206" s="269">
        <v>5</v>
      </c>
      <c r="G206" s="269">
        <v>5</v>
      </c>
      <c r="H206" s="271">
        <f t="shared" si="36"/>
        <v>25</v>
      </c>
      <c r="I206" s="272">
        <v>5</v>
      </c>
      <c r="J206" s="272">
        <v>5</v>
      </c>
      <c r="K206" s="272">
        <v>5</v>
      </c>
      <c r="L206" s="272">
        <v>5</v>
      </c>
      <c r="M206" s="271">
        <f t="shared" si="37"/>
        <v>5</v>
      </c>
      <c r="N206" s="272">
        <v>5</v>
      </c>
      <c r="O206" s="272">
        <v>5</v>
      </c>
      <c r="P206" s="272">
        <v>5</v>
      </c>
      <c r="Q206" s="271">
        <f t="shared" si="38"/>
        <v>5</v>
      </c>
      <c r="R206" s="272">
        <v>5</v>
      </c>
      <c r="S206" s="272">
        <v>5</v>
      </c>
      <c r="T206" s="272">
        <v>5</v>
      </c>
      <c r="U206" s="272">
        <v>5</v>
      </c>
      <c r="V206" s="271">
        <f t="shared" si="39"/>
        <v>5</v>
      </c>
      <c r="W206" s="271">
        <f t="shared" si="40"/>
        <v>5</v>
      </c>
      <c r="X206" s="271">
        <f t="shared" si="41"/>
        <v>15</v>
      </c>
      <c r="Y206" s="272">
        <v>6</v>
      </c>
      <c r="Z206" s="272">
        <v>8</v>
      </c>
      <c r="AA206" s="272">
        <v>6</v>
      </c>
      <c r="AB206" s="271">
        <f t="shared" si="42"/>
        <v>24</v>
      </c>
      <c r="AC206" s="272">
        <v>14</v>
      </c>
      <c r="AD206" s="272">
        <v>5</v>
      </c>
      <c r="AE206" s="271">
        <f t="shared" si="43"/>
        <v>7.6000000000000005</v>
      </c>
      <c r="AF206" s="272">
        <v>16</v>
      </c>
      <c r="AG206" s="272">
        <v>3</v>
      </c>
      <c r="AH206" s="271">
        <f t="shared" si="44"/>
        <v>11.4</v>
      </c>
      <c r="AI206" s="272">
        <v>8</v>
      </c>
      <c r="AJ206" s="272">
        <v>11</v>
      </c>
      <c r="AK206" s="271">
        <f t="shared" si="45"/>
        <v>3.8000000000000003</v>
      </c>
      <c r="AL206" s="271">
        <f t="shared" si="46"/>
        <v>46.8</v>
      </c>
      <c r="AM206" s="273">
        <f t="shared" si="47"/>
        <v>86.8</v>
      </c>
    </row>
    <row r="207" spans="1:39" x14ac:dyDescent="0.25">
      <c r="A207" s="268">
        <v>204</v>
      </c>
      <c r="B207" s="269">
        <v>110</v>
      </c>
      <c r="C207" s="269" t="s">
        <v>2704</v>
      </c>
      <c r="D207" s="269">
        <v>5</v>
      </c>
      <c r="E207" s="269">
        <v>5</v>
      </c>
      <c r="F207" s="269">
        <v>5</v>
      </c>
      <c r="G207" s="269">
        <v>5</v>
      </c>
      <c r="H207" s="271">
        <f t="shared" si="36"/>
        <v>25</v>
      </c>
      <c r="I207" s="272">
        <v>5</v>
      </c>
      <c r="J207" s="272">
        <v>5</v>
      </c>
      <c r="K207" s="272">
        <v>5</v>
      </c>
      <c r="L207" s="272">
        <v>5</v>
      </c>
      <c r="M207" s="271">
        <f t="shared" si="37"/>
        <v>5</v>
      </c>
      <c r="N207" s="272">
        <v>5</v>
      </c>
      <c r="O207" s="272">
        <v>5</v>
      </c>
      <c r="P207" s="272">
        <v>5</v>
      </c>
      <c r="Q207" s="271">
        <f t="shared" si="38"/>
        <v>5</v>
      </c>
      <c r="R207" s="272">
        <v>5</v>
      </c>
      <c r="S207" s="272">
        <v>5</v>
      </c>
      <c r="T207" s="272">
        <v>5</v>
      </c>
      <c r="U207" s="272">
        <v>5</v>
      </c>
      <c r="V207" s="271">
        <f t="shared" si="39"/>
        <v>5</v>
      </c>
      <c r="W207" s="271">
        <f t="shared" si="40"/>
        <v>5</v>
      </c>
      <c r="X207" s="271">
        <f t="shared" si="41"/>
        <v>15</v>
      </c>
      <c r="Y207" s="272">
        <v>7</v>
      </c>
      <c r="Z207" s="272">
        <v>4</v>
      </c>
      <c r="AA207" s="272">
        <v>7</v>
      </c>
      <c r="AB207" s="271">
        <f t="shared" si="42"/>
        <v>21.599999999999998</v>
      </c>
      <c r="AC207" s="272">
        <v>15</v>
      </c>
      <c r="AD207" s="272">
        <v>4</v>
      </c>
      <c r="AE207" s="271">
        <f t="shared" si="43"/>
        <v>7.6000000000000005</v>
      </c>
      <c r="AF207" s="272">
        <v>18</v>
      </c>
      <c r="AG207" s="272">
        <v>4</v>
      </c>
      <c r="AH207" s="271">
        <f t="shared" si="44"/>
        <v>13.2</v>
      </c>
      <c r="AI207" s="272">
        <v>12</v>
      </c>
      <c r="AJ207" s="272">
        <v>10</v>
      </c>
      <c r="AK207" s="271">
        <f t="shared" si="45"/>
        <v>4.4000000000000004</v>
      </c>
      <c r="AL207" s="271">
        <f t="shared" si="46"/>
        <v>46.8</v>
      </c>
      <c r="AM207" s="273">
        <f t="shared" si="47"/>
        <v>86.8</v>
      </c>
    </row>
    <row r="208" spans="1:39" x14ac:dyDescent="0.25">
      <c r="A208" s="268">
        <v>205</v>
      </c>
      <c r="B208" s="269">
        <v>57</v>
      </c>
      <c r="C208" s="269" t="s">
        <v>2705</v>
      </c>
      <c r="D208" s="269">
        <v>5</v>
      </c>
      <c r="E208" s="269">
        <v>5</v>
      </c>
      <c r="F208" s="269">
        <v>5</v>
      </c>
      <c r="G208" s="269">
        <v>5</v>
      </c>
      <c r="H208" s="271">
        <f t="shared" si="36"/>
        <v>25</v>
      </c>
      <c r="I208" s="272">
        <v>4</v>
      </c>
      <c r="J208" s="272">
        <v>5</v>
      </c>
      <c r="K208" s="272">
        <v>5</v>
      </c>
      <c r="L208" s="272">
        <v>5</v>
      </c>
      <c r="M208" s="271">
        <f t="shared" si="37"/>
        <v>4.75</v>
      </c>
      <c r="N208" s="272">
        <v>4</v>
      </c>
      <c r="O208" s="272">
        <v>4</v>
      </c>
      <c r="P208" s="272">
        <v>5</v>
      </c>
      <c r="Q208" s="271">
        <f t="shared" si="38"/>
        <v>4.333333333333333</v>
      </c>
      <c r="R208" s="272">
        <v>5</v>
      </c>
      <c r="S208" s="272">
        <v>5</v>
      </c>
      <c r="T208" s="272">
        <v>5</v>
      </c>
      <c r="U208" s="272">
        <v>3</v>
      </c>
      <c r="V208" s="271">
        <f t="shared" si="39"/>
        <v>4.5</v>
      </c>
      <c r="W208" s="271">
        <f t="shared" si="40"/>
        <v>4.5277777777777777</v>
      </c>
      <c r="X208" s="271">
        <f t="shared" si="41"/>
        <v>13.583333333333332</v>
      </c>
      <c r="Y208" s="272">
        <v>6</v>
      </c>
      <c r="Z208" s="272">
        <v>5</v>
      </c>
      <c r="AA208" s="272">
        <v>7</v>
      </c>
      <c r="AB208" s="271">
        <f t="shared" si="42"/>
        <v>21.599999999999998</v>
      </c>
      <c r="AC208" s="272">
        <v>16</v>
      </c>
      <c r="AD208" s="272">
        <v>4</v>
      </c>
      <c r="AE208" s="271">
        <f t="shared" si="43"/>
        <v>8</v>
      </c>
      <c r="AF208" s="272">
        <v>19</v>
      </c>
      <c r="AG208" s="272">
        <v>5</v>
      </c>
      <c r="AH208" s="271">
        <f t="shared" si="44"/>
        <v>14.399999999999999</v>
      </c>
      <c r="AI208" s="272">
        <v>9</v>
      </c>
      <c r="AJ208" s="272">
        <v>12</v>
      </c>
      <c r="AK208" s="271">
        <f t="shared" si="45"/>
        <v>4.2</v>
      </c>
      <c r="AL208" s="271">
        <f t="shared" si="46"/>
        <v>48.2</v>
      </c>
      <c r="AM208" s="273">
        <f t="shared" si="47"/>
        <v>86.783333333333331</v>
      </c>
    </row>
    <row r="209" spans="1:39" x14ac:dyDescent="0.25">
      <c r="A209" s="268">
        <v>206</v>
      </c>
      <c r="B209" s="269">
        <v>45</v>
      </c>
      <c r="C209" s="269" t="s">
        <v>2706</v>
      </c>
      <c r="D209" s="269">
        <v>5</v>
      </c>
      <c r="E209" s="269">
        <v>5</v>
      </c>
      <c r="F209" s="269">
        <v>5</v>
      </c>
      <c r="G209" s="269">
        <v>5</v>
      </c>
      <c r="H209" s="271">
        <f t="shared" si="36"/>
        <v>25</v>
      </c>
      <c r="I209" s="272">
        <v>5</v>
      </c>
      <c r="J209" s="272">
        <v>5</v>
      </c>
      <c r="K209" s="272">
        <v>5</v>
      </c>
      <c r="L209" s="272">
        <v>5</v>
      </c>
      <c r="M209" s="271">
        <f t="shared" si="37"/>
        <v>5</v>
      </c>
      <c r="N209" s="272">
        <v>5</v>
      </c>
      <c r="O209" s="272">
        <v>4</v>
      </c>
      <c r="P209" s="272">
        <v>5</v>
      </c>
      <c r="Q209" s="271">
        <f t="shared" si="38"/>
        <v>4.666666666666667</v>
      </c>
      <c r="R209" s="272">
        <v>5</v>
      </c>
      <c r="S209" s="272">
        <v>5</v>
      </c>
      <c r="T209" s="272">
        <v>5</v>
      </c>
      <c r="U209" s="272">
        <v>5</v>
      </c>
      <c r="V209" s="271">
        <f t="shared" si="39"/>
        <v>5</v>
      </c>
      <c r="W209" s="271">
        <f t="shared" si="40"/>
        <v>4.8888888888888893</v>
      </c>
      <c r="X209" s="271">
        <f t="shared" si="41"/>
        <v>14.666666666666668</v>
      </c>
      <c r="Y209" s="272">
        <v>5</v>
      </c>
      <c r="Z209" s="272">
        <v>7</v>
      </c>
      <c r="AA209" s="272">
        <v>9</v>
      </c>
      <c r="AB209" s="271">
        <f t="shared" si="42"/>
        <v>25.2</v>
      </c>
      <c r="AC209" s="272">
        <v>14</v>
      </c>
      <c r="AD209" s="272">
        <v>5</v>
      </c>
      <c r="AE209" s="271">
        <f t="shared" si="43"/>
        <v>7.6000000000000005</v>
      </c>
      <c r="AF209" s="272">
        <v>15</v>
      </c>
      <c r="AG209" s="272">
        <v>4</v>
      </c>
      <c r="AH209" s="271">
        <f t="shared" si="44"/>
        <v>11.4</v>
      </c>
      <c r="AI209" s="272">
        <v>6</v>
      </c>
      <c r="AJ209" s="272">
        <v>8</v>
      </c>
      <c r="AK209" s="271">
        <f t="shared" si="45"/>
        <v>2.8000000000000003</v>
      </c>
      <c r="AL209" s="271">
        <f t="shared" si="46"/>
        <v>46.999999999999993</v>
      </c>
      <c r="AM209" s="273">
        <f t="shared" si="47"/>
        <v>86.666666666666657</v>
      </c>
    </row>
    <row r="210" spans="1:39" x14ac:dyDescent="0.25">
      <c r="A210" s="268">
        <v>207</v>
      </c>
      <c r="B210" s="269">
        <v>112</v>
      </c>
      <c r="C210" s="270" t="s">
        <v>2707</v>
      </c>
      <c r="D210" s="269">
        <v>5</v>
      </c>
      <c r="E210" s="269">
        <v>5</v>
      </c>
      <c r="F210" s="269">
        <v>5</v>
      </c>
      <c r="G210" s="269">
        <v>5</v>
      </c>
      <c r="H210" s="271">
        <f t="shared" si="36"/>
        <v>25</v>
      </c>
      <c r="I210" s="272">
        <v>5</v>
      </c>
      <c r="J210" s="272">
        <v>5</v>
      </c>
      <c r="K210" s="272">
        <v>5</v>
      </c>
      <c r="L210" s="272">
        <v>5</v>
      </c>
      <c r="M210" s="272">
        <f t="shared" si="37"/>
        <v>5</v>
      </c>
      <c r="N210" s="272">
        <v>5</v>
      </c>
      <c r="O210" s="272">
        <v>5</v>
      </c>
      <c r="P210" s="272">
        <v>5</v>
      </c>
      <c r="Q210" s="272">
        <f t="shared" si="38"/>
        <v>5</v>
      </c>
      <c r="R210" s="272">
        <v>5</v>
      </c>
      <c r="S210" s="272">
        <v>5</v>
      </c>
      <c r="T210" s="272">
        <v>5</v>
      </c>
      <c r="U210" s="272">
        <v>5</v>
      </c>
      <c r="V210" s="272">
        <f t="shared" si="39"/>
        <v>5</v>
      </c>
      <c r="W210" s="271">
        <f t="shared" si="40"/>
        <v>5</v>
      </c>
      <c r="X210" s="271">
        <f t="shared" si="41"/>
        <v>15</v>
      </c>
      <c r="Y210" s="272">
        <v>4</v>
      </c>
      <c r="Z210" s="272">
        <v>8</v>
      </c>
      <c r="AA210" s="272">
        <v>8</v>
      </c>
      <c r="AB210" s="271">
        <f t="shared" si="42"/>
        <v>24</v>
      </c>
      <c r="AC210" s="272">
        <v>12</v>
      </c>
      <c r="AD210" s="272">
        <v>4</v>
      </c>
      <c r="AE210" s="271">
        <f t="shared" si="43"/>
        <v>6.4</v>
      </c>
      <c r="AF210" s="272">
        <v>16</v>
      </c>
      <c r="AG210" s="272">
        <v>5</v>
      </c>
      <c r="AH210" s="271">
        <f t="shared" si="44"/>
        <v>12.6</v>
      </c>
      <c r="AI210" s="272">
        <v>9</v>
      </c>
      <c r="AJ210" s="272">
        <v>9</v>
      </c>
      <c r="AK210" s="271">
        <f t="shared" si="45"/>
        <v>3.6</v>
      </c>
      <c r="AL210" s="271">
        <f t="shared" si="46"/>
        <v>46.6</v>
      </c>
      <c r="AM210" s="273">
        <f t="shared" si="47"/>
        <v>86.6</v>
      </c>
    </row>
    <row r="211" spans="1:39" x14ac:dyDescent="0.25">
      <c r="A211" s="268">
        <v>208</v>
      </c>
      <c r="B211" s="269" t="s">
        <v>2708</v>
      </c>
      <c r="C211" s="270" t="s">
        <v>2709</v>
      </c>
      <c r="D211" s="269">
        <v>5</v>
      </c>
      <c r="E211" s="269">
        <v>5</v>
      </c>
      <c r="F211" s="269">
        <v>5</v>
      </c>
      <c r="G211" s="269">
        <v>5</v>
      </c>
      <c r="H211" s="271">
        <f t="shared" si="36"/>
        <v>25</v>
      </c>
      <c r="I211" s="272">
        <v>5</v>
      </c>
      <c r="J211" s="272">
        <v>5</v>
      </c>
      <c r="K211" s="272">
        <v>5</v>
      </c>
      <c r="L211" s="272">
        <v>5</v>
      </c>
      <c r="M211" s="272">
        <f t="shared" si="37"/>
        <v>5</v>
      </c>
      <c r="N211" s="272">
        <v>5</v>
      </c>
      <c r="O211" s="272">
        <v>5</v>
      </c>
      <c r="P211" s="272">
        <v>5</v>
      </c>
      <c r="Q211" s="272">
        <f t="shared" si="38"/>
        <v>5</v>
      </c>
      <c r="R211" s="272">
        <v>5</v>
      </c>
      <c r="S211" s="272">
        <v>5</v>
      </c>
      <c r="T211" s="272">
        <v>5</v>
      </c>
      <c r="U211" s="272">
        <v>5</v>
      </c>
      <c r="V211" s="272">
        <f t="shared" si="39"/>
        <v>5</v>
      </c>
      <c r="W211" s="271">
        <f t="shared" si="40"/>
        <v>5</v>
      </c>
      <c r="X211" s="271">
        <f t="shared" si="41"/>
        <v>15</v>
      </c>
      <c r="Y211" s="272">
        <v>5</v>
      </c>
      <c r="Z211" s="272">
        <v>8</v>
      </c>
      <c r="AA211" s="272">
        <v>4</v>
      </c>
      <c r="AB211" s="271">
        <f t="shared" si="42"/>
        <v>20.399999999999999</v>
      </c>
      <c r="AC211" s="272">
        <v>16</v>
      </c>
      <c r="AD211" s="272">
        <v>5</v>
      </c>
      <c r="AE211" s="271">
        <f t="shared" si="43"/>
        <v>8.4</v>
      </c>
      <c r="AF211" s="272">
        <v>19</v>
      </c>
      <c r="AG211" s="272">
        <v>5</v>
      </c>
      <c r="AH211" s="271">
        <f t="shared" si="44"/>
        <v>14.399999999999999</v>
      </c>
      <c r="AI211" s="272">
        <v>8</v>
      </c>
      <c r="AJ211" s="272">
        <v>9</v>
      </c>
      <c r="AK211" s="271">
        <f t="shared" si="45"/>
        <v>3.4000000000000004</v>
      </c>
      <c r="AL211" s="271">
        <f t="shared" si="46"/>
        <v>46.599999999999994</v>
      </c>
      <c r="AM211" s="273">
        <f t="shared" si="47"/>
        <v>86.6</v>
      </c>
    </row>
    <row r="212" spans="1:39" x14ac:dyDescent="0.25">
      <c r="A212" s="268">
        <v>209</v>
      </c>
      <c r="B212" s="269">
        <v>94</v>
      </c>
      <c r="C212" s="269" t="s">
        <v>2710</v>
      </c>
      <c r="D212" s="269">
        <v>5</v>
      </c>
      <c r="E212" s="269">
        <v>5</v>
      </c>
      <c r="F212" s="269">
        <v>5</v>
      </c>
      <c r="G212" s="269">
        <v>5</v>
      </c>
      <c r="H212" s="271">
        <f t="shared" si="36"/>
        <v>25</v>
      </c>
      <c r="I212" s="272">
        <v>5</v>
      </c>
      <c r="J212" s="272">
        <v>5</v>
      </c>
      <c r="K212" s="272">
        <v>5</v>
      </c>
      <c r="L212" s="272">
        <v>5</v>
      </c>
      <c r="M212" s="271">
        <f t="shared" si="37"/>
        <v>5</v>
      </c>
      <c r="N212" s="272">
        <v>5</v>
      </c>
      <c r="O212" s="272">
        <v>5</v>
      </c>
      <c r="P212" s="272">
        <v>5</v>
      </c>
      <c r="Q212" s="271">
        <f t="shared" si="38"/>
        <v>5</v>
      </c>
      <c r="R212" s="272">
        <v>5</v>
      </c>
      <c r="S212" s="272">
        <v>5</v>
      </c>
      <c r="T212" s="272">
        <v>5</v>
      </c>
      <c r="U212" s="272">
        <v>5</v>
      </c>
      <c r="V212" s="271">
        <f t="shared" si="39"/>
        <v>5</v>
      </c>
      <c r="W212" s="271">
        <f t="shared" si="40"/>
        <v>5</v>
      </c>
      <c r="X212" s="271">
        <f t="shared" si="41"/>
        <v>15</v>
      </c>
      <c r="Y212" s="272">
        <v>7</v>
      </c>
      <c r="Z212" s="272">
        <v>5</v>
      </c>
      <c r="AA212" s="272">
        <v>5</v>
      </c>
      <c r="AB212" s="271">
        <f t="shared" si="42"/>
        <v>20.399999999999999</v>
      </c>
      <c r="AC212" s="272">
        <v>16</v>
      </c>
      <c r="AD212" s="272">
        <v>5</v>
      </c>
      <c r="AE212" s="271">
        <f t="shared" si="43"/>
        <v>8.4</v>
      </c>
      <c r="AF212" s="272">
        <v>17</v>
      </c>
      <c r="AG212" s="272">
        <v>5</v>
      </c>
      <c r="AH212" s="271">
        <f t="shared" si="44"/>
        <v>13.2</v>
      </c>
      <c r="AI212" s="272">
        <v>11</v>
      </c>
      <c r="AJ212" s="272">
        <v>12</v>
      </c>
      <c r="AK212" s="271">
        <f t="shared" si="45"/>
        <v>4.6000000000000005</v>
      </c>
      <c r="AL212" s="271">
        <f t="shared" si="46"/>
        <v>46.6</v>
      </c>
      <c r="AM212" s="273">
        <f t="shared" si="47"/>
        <v>86.6</v>
      </c>
    </row>
    <row r="213" spans="1:39" x14ac:dyDescent="0.25">
      <c r="A213" s="268">
        <v>210</v>
      </c>
      <c r="B213" s="269">
        <v>246</v>
      </c>
      <c r="C213" s="270" t="s">
        <v>2711</v>
      </c>
      <c r="D213" s="269">
        <v>5</v>
      </c>
      <c r="E213" s="269">
        <v>5</v>
      </c>
      <c r="F213" s="269">
        <v>5</v>
      </c>
      <c r="G213" s="269">
        <v>5</v>
      </c>
      <c r="H213" s="271">
        <f t="shared" si="36"/>
        <v>25</v>
      </c>
      <c r="I213" s="272">
        <v>5</v>
      </c>
      <c r="J213" s="272">
        <v>5</v>
      </c>
      <c r="K213" s="272">
        <v>5</v>
      </c>
      <c r="L213" s="272">
        <v>4</v>
      </c>
      <c r="M213" s="272">
        <f t="shared" si="37"/>
        <v>4.75</v>
      </c>
      <c r="N213" s="272">
        <v>5</v>
      </c>
      <c r="O213" s="272">
        <v>5</v>
      </c>
      <c r="P213" s="272">
        <v>5</v>
      </c>
      <c r="Q213" s="272">
        <f t="shared" si="38"/>
        <v>5</v>
      </c>
      <c r="R213" s="272">
        <v>5</v>
      </c>
      <c r="S213" s="272">
        <v>5</v>
      </c>
      <c r="T213" s="272">
        <v>5</v>
      </c>
      <c r="U213" s="272">
        <v>5</v>
      </c>
      <c r="V213" s="272">
        <f t="shared" si="39"/>
        <v>5</v>
      </c>
      <c r="W213" s="271">
        <f t="shared" si="40"/>
        <v>4.916666666666667</v>
      </c>
      <c r="X213" s="271">
        <f t="shared" si="41"/>
        <v>14.75</v>
      </c>
      <c r="Y213" s="272">
        <v>6</v>
      </c>
      <c r="Z213" s="272">
        <v>7</v>
      </c>
      <c r="AA213" s="272">
        <v>4</v>
      </c>
      <c r="AB213" s="271">
        <f t="shared" si="42"/>
        <v>20.399999999999999</v>
      </c>
      <c r="AC213" s="272">
        <v>19</v>
      </c>
      <c r="AD213" s="272">
        <v>4</v>
      </c>
      <c r="AE213" s="271">
        <f t="shared" si="43"/>
        <v>9.2000000000000011</v>
      </c>
      <c r="AF213" s="272">
        <v>18</v>
      </c>
      <c r="AG213" s="272">
        <v>4</v>
      </c>
      <c r="AH213" s="271">
        <f t="shared" si="44"/>
        <v>13.2</v>
      </c>
      <c r="AI213" s="272">
        <v>9</v>
      </c>
      <c r="AJ213" s="272">
        <v>11</v>
      </c>
      <c r="AK213" s="271">
        <f t="shared" si="45"/>
        <v>4</v>
      </c>
      <c r="AL213" s="271">
        <f t="shared" si="46"/>
        <v>46.8</v>
      </c>
      <c r="AM213" s="273">
        <f t="shared" si="47"/>
        <v>86.55</v>
      </c>
    </row>
    <row r="214" spans="1:39" x14ac:dyDescent="0.25">
      <c r="A214" s="268">
        <v>211</v>
      </c>
      <c r="B214" s="269">
        <v>130</v>
      </c>
      <c r="C214" s="270" t="s">
        <v>2712</v>
      </c>
      <c r="D214" s="269">
        <v>5</v>
      </c>
      <c r="E214" s="269">
        <v>5</v>
      </c>
      <c r="F214" s="269">
        <v>5</v>
      </c>
      <c r="G214" s="269">
        <v>5</v>
      </c>
      <c r="H214" s="271">
        <f t="shared" si="36"/>
        <v>25</v>
      </c>
      <c r="I214" s="272">
        <v>3</v>
      </c>
      <c r="J214" s="272">
        <v>4</v>
      </c>
      <c r="K214" s="272">
        <v>5</v>
      </c>
      <c r="L214" s="272">
        <v>5</v>
      </c>
      <c r="M214" s="272">
        <f t="shared" si="37"/>
        <v>4.25</v>
      </c>
      <c r="N214" s="272">
        <v>5</v>
      </c>
      <c r="O214" s="272">
        <v>5</v>
      </c>
      <c r="P214" s="272">
        <v>5</v>
      </c>
      <c r="Q214" s="272">
        <f t="shared" si="38"/>
        <v>5</v>
      </c>
      <c r="R214" s="272">
        <v>4</v>
      </c>
      <c r="S214" s="272">
        <v>4</v>
      </c>
      <c r="T214" s="272">
        <v>5</v>
      </c>
      <c r="U214" s="272">
        <v>5</v>
      </c>
      <c r="V214" s="272">
        <f t="shared" si="39"/>
        <v>4.5</v>
      </c>
      <c r="W214" s="271">
        <f t="shared" si="40"/>
        <v>4.583333333333333</v>
      </c>
      <c r="X214" s="271">
        <f t="shared" si="41"/>
        <v>13.75</v>
      </c>
      <c r="Y214" s="272">
        <v>8</v>
      </c>
      <c r="Z214" s="272">
        <v>7</v>
      </c>
      <c r="AA214" s="272">
        <v>6</v>
      </c>
      <c r="AB214" s="271">
        <f t="shared" si="42"/>
        <v>25.2</v>
      </c>
      <c r="AC214" s="272">
        <v>14</v>
      </c>
      <c r="AD214" s="272">
        <v>4</v>
      </c>
      <c r="AE214" s="271">
        <f t="shared" si="43"/>
        <v>7.2</v>
      </c>
      <c r="AF214" s="272">
        <v>19</v>
      </c>
      <c r="AG214" s="272">
        <v>4</v>
      </c>
      <c r="AH214" s="271">
        <f t="shared" si="44"/>
        <v>13.799999999999999</v>
      </c>
      <c r="AI214" s="272">
        <v>3</v>
      </c>
      <c r="AJ214" s="272">
        <v>5</v>
      </c>
      <c r="AK214" s="271">
        <f t="shared" si="45"/>
        <v>1.6</v>
      </c>
      <c r="AL214" s="271">
        <f t="shared" si="46"/>
        <v>47.8</v>
      </c>
      <c r="AM214" s="273">
        <f t="shared" si="47"/>
        <v>86.55</v>
      </c>
    </row>
    <row r="215" spans="1:39" x14ac:dyDescent="0.25">
      <c r="A215" s="268">
        <v>212</v>
      </c>
      <c r="B215" s="269">
        <v>265</v>
      </c>
      <c r="C215" s="269" t="s">
        <v>2713</v>
      </c>
      <c r="D215" s="269">
        <v>5</v>
      </c>
      <c r="E215" s="269">
        <v>4</v>
      </c>
      <c r="F215" s="269">
        <v>5</v>
      </c>
      <c r="G215" s="269">
        <v>4</v>
      </c>
      <c r="H215" s="271">
        <f t="shared" si="36"/>
        <v>22.5</v>
      </c>
      <c r="I215" s="272">
        <v>4</v>
      </c>
      <c r="J215" s="272">
        <v>4</v>
      </c>
      <c r="K215" s="272">
        <v>5</v>
      </c>
      <c r="L215" s="272">
        <v>3</v>
      </c>
      <c r="M215" s="271">
        <f t="shared" si="37"/>
        <v>4</v>
      </c>
      <c r="N215" s="272">
        <v>5</v>
      </c>
      <c r="O215" s="272">
        <v>5</v>
      </c>
      <c r="P215" s="272">
        <v>5</v>
      </c>
      <c r="Q215" s="271">
        <f t="shared" si="38"/>
        <v>5</v>
      </c>
      <c r="R215" s="272">
        <v>5</v>
      </c>
      <c r="S215" s="272">
        <v>5</v>
      </c>
      <c r="T215" s="272">
        <v>5</v>
      </c>
      <c r="U215" s="272">
        <v>5</v>
      </c>
      <c r="V215" s="271">
        <f t="shared" si="39"/>
        <v>5</v>
      </c>
      <c r="W215" s="271">
        <f t="shared" si="40"/>
        <v>4.666666666666667</v>
      </c>
      <c r="X215" s="271">
        <f t="shared" si="41"/>
        <v>14</v>
      </c>
      <c r="Y215" s="272">
        <v>6</v>
      </c>
      <c r="Z215" s="272">
        <v>8</v>
      </c>
      <c r="AA215" s="272">
        <v>5</v>
      </c>
      <c r="AB215" s="271">
        <f t="shared" si="42"/>
        <v>22.8</v>
      </c>
      <c r="AC215" s="272">
        <v>16</v>
      </c>
      <c r="AD215" s="272">
        <v>5</v>
      </c>
      <c r="AE215" s="271">
        <f t="shared" si="43"/>
        <v>8.4</v>
      </c>
      <c r="AF215" s="272">
        <v>19</v>
      </c>
      <c r="AG215" s="272">
        <v>5</v>
      </c>
      <c r="AH215" s="271">
        <f t="shared" si="44"/>
        <v>14.399999999999999</v>
      </c>
      <c r="AI215" s="272">
        <v>12</v>
      </c>
      <c r="AJ215" s="272">
        <v>10</v>
      </c>
      <c r="AK215" s="271">
        <f t="shared" si="45"/>
        <v>4.4000000000000004</v>
      </c>
      <c r="AL215" s="271">
        <f t="shared" si="46"/>
        <v>50</v>
      </c>
      <c r="AM215" s="273">
        <f t="shared" si="47"/>
        <v>86.5</v>
      </c>
    </row>
    <row r="216" spans="1:39" x14ac:dyDescent="0.25">
      <c r="A216" s="268">
        <v>213</v>
      </c>
      <c r="B216" s="269">
        <v>3</v>
      </c>
      <c r="C216" s="270" t="s">
        <v>2714</v>
      </c>
      <c r="D216" s="269">
        <v>5</v>
      </c>
      <c r="E216" s="269">
        <v>5</v>
      </c>
      <c r="F216" s="269">
        <v>5</v>
      </c>
      <c r="G216" s="269">
        <v>5</v>
      </c>
      <c r="H216" s="271">
        <f t="shared" si="36"/>
        <v>25</v>
      </c>
      <c r="I216" s="272">
        <v>5</v>
      </c>
      <c r="J216" s="272">
        <v>5</v>
      </c>
      <c r="K216" s="272">
        <v>5</v>
      </c>
      <c r="L216" s="272">
        <v>5</v>
      </c>
      <c r="M216" s="272">
        <f t="shared" si="37"/>
        <v>5</v>
      </c>
      <c r="N216" s="272">
        <v>5</v>
      </c>
      <c r="O216" s="272">
        <v>5</v>
      </c>
      <c r="P216" s="272">
        <v>5</v>
      </c>
      <c r="Q216" s="272">
        <f t="shared" si="38"/>
        <v>5</v>
      </c>
      <c r="R216" s="272">
        <v>5</v>
      </c>
      <c r="S216" s="272">
        <v>5</v>
      </c>
      <c r="T216" s="272">
        <v>5</v>
      </c>
      <c r="U216" s="272">
        <v>5</v>
      </c>
      <c r="V216" s="272">
        <f t="shared" si="39"/>
        <v>5</v>
      </c>
      <c r="W216" s="271">
        <f t="shared" si="40"/>
        <v>5</v>
      </c>
      <c r="X216" s="271">
        <f t="shared" si="41"/>
        <v>15</v>
      </c>
      <c r="Y216" s="272">
        <v>6</v>
      </c>
      <c r="Z216" s="272">
        <v>6</v>
      </c>
      <c r="AA216" s="272">
        <v>7</v>
      </c>
      <c r="AB216" s="271">
        <f t="shared" si="42"/>
        <v>22.8</v>
      </c>
      <c r="AC216" s="272">
        <v>12</v>
      </c>
      <c r="AD216" s="272">
        <v>5</v>
      </c>
      <c r="AE216" s="271">
        <f t="shared" si="43"/>
        <v>6.8000000000000007</v>
      </c>
      <c r="AF216" s="272">
        <v>18</v>
      </c>
      <c r="AG216" s="272">
        <v>5</v>
      </c>
      <c r="AH216" s="271">
        <f t="shared" si="44"/>
        <v>13.799999999999999</v>
      </c>
      <c r="AI216" s="272">
        <v>5</v>
      </c>
      <c r="AJ216" s="272">
        <v>10</v>
      </c>
      <c r="AK216" s="271">
        <f t="shared" si="45"/>
        <v>3</v>
      </c>
      <c r="AL216" s="271">
        <f t="shared" si="46"/>
        <v>46.4</v>
      </c>
      <c r="AM216" s="273">
        <f t="shared" si="47"/>
        <v>86.4</v>
      </c>
    </row>
    <row r="217" spans="1:39" x14ac:dyDescent="0.25">
      <c r="A217" s="268">
        <v>214</v>
      </c>
      <c r="B217" s="269">
        <v>78</v>
      </c>
      <c r="C217" s="270" t="s">
        <v>2715</v>
      </c>
      <c r="D217" s="269">
        <v>5</v>
      </c>
      <c r="E217" s="269">
        <v>5</v>
      </c>
      <c r="F217" s="269">
        <v>5</v>
      </c>
      <c r="G217" s="269">
        <v>5</v>
      </c>
      <c r="H217" s="271">
        <f t="shared" si="36"/>
        <v>25</v>
      </c>
      <c r="I217" s="272">
        <v>5</v>
      </c>
      <c r="J217" s="272">
        <v>5</v>
      </c>
      <c r="K217" s="272">
        <v>5</v>
      </c>
      <c r="L217" s="272">
        <v>5</v>
      </c>
      <c r="M217" s="272">
        <f t="shared" si="37"/>
        <v>5</v>
      </c>
      <c r="N217" s="272">
        <v>5</v>
      </c>
      <c r="O217" s="272">
        <v>5</v>
      </c>
      <c r="P217" s="272">
        <v>5</v>
      </c>
      <c r="Q217" s="272">
        <f t="shared" si="38"/>
        <v>5</v>
      </c>
      <c r="R217" s="272">
        <v>5</v>
      </c>
      <c r="S217" s="272">
        <v>5</v>
      </c>
      <c r="T217" s="272">
        <v>5</v>
      </c>
      <c r="U217" s="272">
        <v>5</v>
      </c>
      <c r="V217" s="272">
        <f t="shared" si="39"/>
        <v>5</v>
      </c>
      <c r="W217" s="271">
        <f t="shared" si="40"/>
        <v>5</v>
      </c>
      <c r="X217" s="271">
        <f t="shared" si="41"/>
        <v>15</v>
      </c>
      <c r="Y217" s="272">
        <v>5</v>
      </c>
      <c r="Z217" s="272">
        <v>7</v>
      </c>
      <c r="AA217" s="272">
        <v>6</v>
      </c>
      <c r="AB217" s="271">
        <f t="shared" si="42"/>
        <v>21.599999999999998</v>
      </c>
      <c r="AC217" s="272">
        <v>18</v>
      </c>
      <c r="AD217" s="272">
        <v>5</v>
      </c>
      <c r="AE217" s="271">
        <f t="shared" si="43"/>
        <v>9.2000000000000011</v>
      </c>
      <c r="AF217" s="272">
        <v>16</v>
      </c>
      <c r="AG217" s="272">
        <v>4</v>
      </c>
      <c r="AH217" s="271">
        <f t="shared" si="44"/>
        <v>12</v>
      </c>
      <c r="AI217" s="272">
        <v>11</v>
      </c>
      <c r="AJ217" s="272">
        <v>7</v>
      </c>
      <c r="AK217" s="271">
        <f t="shared" si="45"/>
        <v>3.6</v>
      </c>
      <c r="AL217" s="271">
        <f t="shared" si="46"/>
        <v>46.4</v>
      </c>
      <c r="AM217" s="273">
        <f t="shared" si="47"/>
        <v>86.4</v>
      </c>
    </row>
    <row r="218" spans="1:39" x14ac:dyDescent="0.25">
      <c r="A218" s="268">
        <v>215</v>
      </c>
      <c r="B218" s="269">
        <v>141</v>
      </c>
      <c r="C218" s="270" t="s">
        <v>2716</v>
      </c>
      <c r="D218" s="269">
        <v>5</v>
      </c>
      <c r="E218" s="269">
        <v>5</v>
      </c>
      <c r="F218" s="269">
        <v>5</v>
      </c>
      <c r="G218" s="269">
        <v>5</v>
      </c>
      <c r="H218" s="271">
        <f t="shared" si="36"/>
        <v>25</v>
      </c>
      <c r="I218" s="272">
        <v>5</v>
      </c>
      <c r="J218" s="272">
        <v>5</v>
      </c>
      <c r="K218" s="272">
        <v>5</v>
      </c>
      <c r="L218" s="272">
        <v>5</v>
      </c>
      <c r="M218" s="272">
        <f t="shared" si="37"/>
        <v>5</v>
      </c>
      <c r="N218" s="272">
        <v>5</v>
      </c>
      <c r="O218" s="272">
        <v>5</v>
      </c>
      <c r="P218" s="272">
        <v>5</v>
      </c>
      <c r="Q218" s="272">
        <f t="shared" si="38"/>
        <v>5</v>
      </c>
      <c r="R218" s="272">
        <v>5</v>
      </c>
      <c r="S218" s="272">
        <v>5</v>
      </c>
      <c r="T218" s="272">
        <v>5</v>
      </c>
      <c r="U218" s="272">
        <v>5</v>
      </c>
      <c r="V218" s="272">
        <f t="shared" si="39"/>
        <v>5</v>
      </c>
      <c r="W218" s="271">
        <f t="shared" si="40"/>
        <v>5</v>
      </c>
      <c r="X218" s="271">
        <f t="shared" si="41"/>
        <v>15</v>
      </c>
      <c r="Y218" s="272">
        <v>6</v>
      </c>
      <c r="Z218" s="272">
        <v>5</v>
      </c>
      <c r="AA218" s="272">
        <v>8</v>
      </c>
      <c r="AB218" s="271">
        <f t="shared" si="42"/>
        <v>22.8</v>
      </c>
      <c r="AC218" s="272">
        <v>17</v>
      </c>
      <c r="AD218" s="272">
        <v>4</v>
      </c>
      <c r="AE218" s="271">
        <f t="shared" si="43"/>
        <v>8.4</v>
      </c>
      <c r="AF218" s="272">
        <v>18</v>
      </c>
      <c r="AG218" s="272">
        <v>3</v>
      </c>
      <c r="AH218" s="271">
        <f t="shared" si="44"/>
        <v>12.6</v>
      </c>
      <c r="AI218" s="272">
        <v>5</v>
      </c>
      <c r="AJ218" s="272">
        <v>8</v>
      </c>
      <c r="AK218" s="271">
        <f t="shared" si="45"/>
        <v>2.6</v>
      </c>
      <c r="AL218" s="271">
        <f t="shared" si="46"/>
        <v>46.400000000000006</v>
      </c>
      <c r="AM218" s="273">
        <f t="shared" si="47"/>
        <v>86.4</v>
      </c>
    </row>
    <row r="219" spans="1:39" x14ac:dyDescent="0.25">
      <c r="A219" s="268">
        <v>216</v>
      </c>
      <c r="B219" s="269">
        <v>38</v>
      </c>
      <c r="C219" s="269" t="s">
        <v>2717</v>
      </c>
      <c r="D219" s="269">
        <v>5</v>
      </c>
      <c r="E219" s="269">
        <v>5</v>
      </c>
      <c r="F219" s="269">
        <v>5</v>
      </c>
      <c r="G219" s="269">
        <v>5</v>
      </c>
      <c r="H219" s="271">
        <f t="shared" si="36"/>
        <v>25</v>
      </c>
      <c r="I219" s="272">
        <v>5</v>
      </c>
      <c r="J219" s="272">
        <v>5</v>
      </c>
      <c r="K219" s="272">
        <v>5</v>
      </c>
      <c r="L219" s="272">
        <v>5</v>
      </c>
      <c r="M219" s="271">
        <f t="shared" si="37"/>
        <v>5</v>
      </c>
      <c r="N219" s="272">
        <v>5</v>
      </c>
      <c r="O219" s="272">
        <v>5</v>
      </c>
      <c r="P219" s="272">
        <v>5</v>
      </c>
      <c r="Q219" s="271">
        <f t="shared" si="38"/>
        <v>5</v>
      </c>
      <c r="R219" s="272">
        <v>5</v>
      </c>
      <c r="S219" s="272">
        <v>5</v>
      </c>
      <c r="T219" s="272">
        <v>5</v>
      </c>
      <c r="U219" s="272">
        <v>5</v>
      </c>
      <c r="V219" s="271">
        <f t="shared" si="39"/>
        <v>5</v>
      </c>
      <c r="W219" s="271">
        <f t="shared" si="40"/>
        <v>5</v>
      </c>
      <c r="X219" s="271">
        <f t="shared" si="41"/>
        <v>15</v>
      </c>
      <c r="Y219" s="272">
        <v>5</v>
      </c>
      <c r="Z219" s="272">
        <v>7</v>
      </c>
      <c r="AA219" s="272">
        <v>6</v>
      </c>
      <c r="AB219" s="271">
        <f t="shared" si="42"/>
        <v>21.599999999999998</v>
      </c>
      <c r="AC219" s="272">
        <v>15</v>
      </c>
      <c r="AD219" s="272">
        <v>4</v>
      </c>
      <c r="AE219" s="271">
        <f t="shared" si="43"/>
        <v>7.6000000000000005</v>
      </c>
      <c r="AF219" s="272">
        <v>18</v>
      </c>
      <c r="AG219" s="272">
        <v>4</v>
      </c>
      <c r="AH219" s="271">
        <f t="shared" si="44"/>
        <v>13.2</v>
      </c>
      <c r="AI219" s="272">
        <v>10</v>
      </c>
      <c r="AJ219" s="272">
        <v>10</v>
      </c>
      <c r="AK219" s="271">
        <f t="shared" si="45"/>
        <v>4</v>
      </c>
      <c r="AL219" s="271">
        <f t="shared" si="46"/>
        <v>46.4</v>
      </c>
      <c r="AM219" s="273">
        <f t="shared" si="47"/>
        <v>86.4</v>
      </c>
    </row>
    <row r="220" spans="1:39" x14ac:dyDescent="0.25">
      <c r="A220" s="268">
        <v>217</v>
      </c>
      <c r="B220" s="269">
        <v>160</v>
      </c>
      <c r="C220" s="270" t="s">
        <v>2718</v>
      </c>
      <c r="D220" s="269">
        <v>5</v>
      </c>
      <c r="E220" s="269">
        <v>5</v>
      </c>
      <c r="F220" s="269">
        <v>5</v>
      </c>
      <c r="G220" s="269">
        <v>5</v>
      </c>
      <c r="H220" s="271">
        <f t="shared" si="36"/>
        <v>25</v>
      </c>
      <c r="I220" s="272">
        <v>4</v>
      </c>
      <c r="J220" s="272">
        <v>4</v>
      </c>
      <c r="K220" s="272">
        <v>5</v>
      </c>
      <c r="L220" s="272">
        <v>5</v>
      </c>
      <c r="M220" s="272">
        <f t="shared" si="37"/>
        <v>4.5</v>
      </c>
      <c r="N220" s="272">
        <v>5</v>
      </c>
      <c r="O220" s="272">
        <v>5</v>
      </c>
      <c r="P220" s="272">
        <v>4</v>
      </c>
      <c r="Q220" s="272">
        <f t="shared" si="38"/>
        <v>4.666666666666667</v>
      </c>
      <c r="R220" s="272">
        <v>5</v>
      </c>
      <c r="S220" s="272">
        <v>5</v>
      </c>
      <c r="T220" s="272">
        <v>5</v>
      </c>
      <c r="U220" s="272">
        <v>5</v>
      </c>
      <c r="V220" s="272">
        <f t="shared" si="39"/>
        <v>5</v>
      </c>
      <c r="W220" s="271">
        <f t="shared" si="40"/>
        <v>4.7222222222222223</v>
      </c>
      <c r="X220" s="271">
        <f t="shared" si="41"/>
        <v>14.166666666666668</v>
      </c>
      <c r="Y220" s="272">
        <v>7</v>
      </c>
      <c r="Z220" s="272">
        <v>6</v>
      </c>
      <c r="AA220" s="272">
        <v>6</v>
      </c>
      <c r="AB220" s="271">
        <f t="shared" si="42"/>
        <v>22.8</v>
      </c>
      <c r="AC220" s="272">
        <v>16</v>
      </c>
      <c r="AD220" s="272">
        <v>5</v>
      </c>
      <c r="AE220" s="271">
        <f t="shared" si="43"/>
        <v>8.4</v>
      </c>
      <c r="AF220" s="272">
        <v>18</v>
      </c>
      <c r="AG220" s="272">
        <v>3</v>
      </c>
      <c r="AH220" s="271">
        <f t="shared" si="44"/>
        <v>12.6</v>
      </c>
      <c r="AI220" s="272">
        <v>8</v>
      </c>
      <c r="AJ220" s="272">
        <v>9</v>
      </c>
      <c r="AK220" s="271">
        <f t="shared" si="45"/>
        <v>3.4000000000000004</v>
      </c>
      <c r="AL220" s="271">
        <f t="shared" si="46"/>
        <v>47.2</v>
      </c>
      <c r="AM220" s="273">
        <f t="shared" si="47"/>
        <v>86.366666666666674</v>
      </c>
    </row>
    <row r="221" spans="1:39" x14ac:dyDescent="0.25">
      <c r="A221" s="268">
        <v>218</v>
      </c>
      <c r="B221" s="269">
        <v>42</v>
      </c>
      <c r="C221" s="269" t="s">
        <v>2719</v>
      </c>
      <c r="D221" s="269">
        <v>5</v>
      </c>
      <c r="E221" s="269">
        <v>4</v>
      </c>
      <c r="F221" s="269">
        <v>4</v>
      </c>
      <c r="G221" s="269">
        <v>5</v>
      </c>
      <c r="H221" s="271">
        <f t="shared" si="36"/>
        <v>22.5</v>
      </c>
      <c r="I221" s="272">
        <v>5</v>
      </c>
      <c r="J221" s="272">
        <v>5</v>
      </c>
      <c r="K221" s="272">
        <v>5</v>
      </c>
      <c r="L221" s="272">
        <v>5</v>
      </c>
      <c r="M221" s="271">
        <f t="shared" si="37"/>
        <v>5</v>
      </c>
      <c r="N221" s="272">
        <v>3</v>
      </c>
      <c r="O221" s="272">
        <v>3</v>
      </c>
      <c r="P221" s="272">
        <v>3</v>
      </c>
      <c r="Q221" s="271">
        <f t="shared" si="38"/>
        <v>3</v>
      </c>
      <c r="R221" s="272">
        <v>5</v>
      </c>
      <c r="S221" s="272">
        <v>3</v>
      </c>
      <c r="T221" s="272">
        <v>4</v>
      </c>
      <c r="U221" s="272">
        <v>4</v>
      </c>
      <c r="V221" s="271">
        <f t="shared" si="39"/>
        <v>4</v>
      </c>
      <c r="W221" s="271">
        <f t="shared" si="40"/>
        <v>4</v>
      </c>
      <c r="X221" s="271">
        <f t="shared" si="41"/>
        <v>12</v>
      </c>
      <c r="Y221" s="272">
        <v>4</v>
      </c>
      <c r="Z221" s="272">
        <v>7</v>
      </c>
      <c r="AA221" s="272">
        <v>9</v>
      </c>
      <c r="AB221" s="271">
        <f t="shared" si="42"/>
        <v>24</v>
      </c>
      <c r="AC221" s="272">
        <v>17</v>
      </c>
      <c r="AD221" s="272">
        <v>4</v>
      </c>
      <c r="AE221" s="271">
        <f t="shared" si="43"/>
        <v>8.4</v>
      </c>
      <c r="AF221" s="272">
        <v>20</v>
      </c>
      <c r="AG221" s="272">
        <v>5</v>
      </c>
      <c r="AH221" s="271">
        <f t="shared" si="44"/>
        <v>15</v>
      </c>
      <c r="AI221" s="272">
        <v>11</v>
      </c>
      <c r="AJ221" s="272">
        <v>11</v>
      </c>
      <c r="AK221" s="271">
        <f t="shared" si="45"/>
        <v>4.4000000000000004</v>
      </c>
      <c r="AL221" s="271">
        <f t="shared" si="46"/>
        <v>51.8</v>
      </c>
      <c r="AM221" s="273">
        <f t="shared" si="47"/>
        <v>86.3</v>
      </c>
    </row>
    <row r="222" spans="1:39" x14ac:dyDescent="0.25">
      <c r="A222" s="268">
        <v>219</v>
      </c>
      <c r="B222" s="269">
        <v>14</v>
      </c>
      <c r="C222" s="270" t="s">
        <v>2720</v>
      </c>
      <c r="D222" s="269">
        <v>5</v>
      </c>
      <c r="E222" s="269">
        <v>5</v>
      </c>
      <c r="F222" s="269">
        <v>5</v>
      </c>
      <c r="G222" s="269">
        <v>5</v>
      </c>
      <c r="H222" s="271">
        <f t="shared" si="36"/>
        <v>25</v>
      </c>
      <c r="I222" s="272">
        <v>5</v>
      </c>
      <c r="J222" s="272">
        <v>5</v>
      </c>
      <c r="K222" s="272">
        <v>5</v>
      </c>
      <c r="L222" s="272">
        <v>5</v>
      </c>
      <c r="M222" s="272">
        <f t="shared" si="37"/>
        <v>5</v>
      </c>
      <c r="N222" s="272">
        <v>5</v>
      </c>
      <c r="O222" s="272">
        <v>5</v>
      </c>
      <c r="P222" s="272">
        <v>5</v>
      </c>
      <c r="Q222" s="272">
        <f t="shared" si="38"/>
        <v>5</v>
      </c>
      <c r="R222" s="272">
        <v>5</v>
      </c>
      <c r="S222" s="272">
        <v>5</v>
      </c>
      <c r="T222" s="272">
        <v>5</v>
      </c>
      <c r="U222" s="272">
        <v>5</v>
      </c>
      <c r="V222" s="272">
        <f t="shared" si="39"/>
        <v>5</v>
      </c>
      <c r="W222" s="271">
        <f t="shared" si="40"/>
        <v>5</v>
      </c>
      <c r="X222" s="271">
        <f t="shared" si="41"/>
        <v>15</v>
      </c>
      <c r="Y222" s="272">
        <v>7</v>
      </c>
      <c r="Z222" s="272">
        <v>4</v>
      </c>
      <c r="AA222" s="272">
        <v>9</v>
      </c>
      <c r="AB222" s="271">
        <f t="shared" si="42"/>
        <v>24</v>
      </c>
      <c r="AC222" s="272">
        <v>14</v>
      </c>
      <c r="AD222" s="272">
        <v>4</v>
      </c>
      <c r="AE222" s="271">
        <f t="shared" si="43"/>
        <v>7.2</v>
      </c>
      <c r="AF222" s="272">
        <v>15</v>
      </c>
      <c r="AG222" s="272">
        <v>3</v>
      </c>
      <c r="AH222" s="271">
        <f t="shared" si="44"/>
        <v>10.799999999999999</v>
      </c>
      <c r="AI222" s="272">
        <v>9</v>
      </c>
      <c r="AJ222" s="272">
        <v>12</v>
      </c>
      <c r="AK222" s="271">
        <f t="shared" si="45"/>
        <v>4.2</v>
      </c>
      <c r="AL222" s="271">
        <f t="shared" si="46"/>
        <v>46.2</v>
      </c>
      <c r="AM222" s="273">
        <f t="shared" si="47"/>
        <v>86.2</v>
      </c>
    </row>
    <row r="223" spans="1:39" x14ac:dyDescent="0.25">
      <c r="A223" s="268">
        <v>220</v>
      </c>
      <c r="B223" s="269">
        <v>107</v>
      </c>
      <c r="C223" s="270" t="s">
        <v>2721</v>
      </c>
      <c r="D223" s="269">
        <v>5</v>
      </c>
      <c r="E223" s="269">
        <v>5</v>
      </c>
      <c r="F223" s="269">
        <v>5</v>
      </c>
      <c r="G223" s="269">
        <v>5</v>
      </c>
      <c r="H223" s="271">
        <f t="shared" si="36"/>
        <v>25</v>
      </c>
      <c r="I223" s="272">
        <v>5</v>
      </c>
      <c r="J223" s="272">
        <v>5</v>
      </c>
      <c r="K223" s="272">
        <v>5</v>
      </c>
      <c r="L223" s="272">
        <v>5</v>
      </c>
      <c r="M223" s="272">
        <f t="shared" si="37"/>
        <v>5</v>
      </c>
      <c r="N223" s="272">
        <v>5</v>
      </c>
      <c r="O223" s="272">
        <v>5</v>
      </c>
      <c r="P223" s="272">
        <v>5</v>
      </c>
      <c r="Q223" s="272">
        <f t="shared" si="38"/>
        <v>5</v>
      </c>
      <c r="R223" s="272">
        <v>5</v>
      </c>
      <c r="S223" s="272">
        <v>5</v>
      </c>
      <c r="T223" s="272">
        <v>5</v>
      </c>
      <c r="U223" s="272">
        <v>5</v>
      </c>
      <c r="V223" s="272">
        <f t="shared" si="39"/>
        <v>5</v>
      </c>
      <c r="W223" s="271">
        <f t="shared" si="40"/>
        <v>5</v>
      </c>
      <c r="X223" s="271">
        <f t="shared" si="41"/>
        <v>15</v>
      </c>
      <c r="Y223" s="272">
        <v>5</v>
      </c>
      <c r="Z223" s="272">
        <v>7</v>
      </c>
      <c r="AA223" s="272">
        <v>6</v>
      </c>
      <c r="AB223" s="271">
        <f t="shared" si="42"/>
        <v>21.599999999999998</v>
      </c>
      <c r="AC223" s="272">
        <v>16</v>
      </c>
      <c r="AD223" s="272">
        <v>5</v>
      </c>
      <c r="AE223" s="271">
        <f t="shared" si="43"/>
        <v>8.4</v>
      </c>
      <c r="AF223" s="272">
        <v>17</v>
      </c>
      <c r="AG223" s="272">
        <v>4</v>
      </c>
      <c r="AH223" s="271">
        <f t="shared" si="44"/>
        <v>12.6</v>
      </c>
      <c r="AI223" s="272">
        <v>9</v>
      </c>
      <c r="AJ223" s="272">
        <v>9</v>
      </c>
      <c r="AK223" s="271">
        <f t="shared" si="45"/>
        <v>3.6</v>
      </c>
      <c r="AL223" s="271">
        <f t="shared" si="46"/>
        <v>46.2</v>
      </c>
      <c r="AM223" s="273">
        <f t="shared" si="47"/>
        <v>86.2</v>
      </c>
    </row>
    <row r="224" spans="1:39" x14ac:dyDescent="0.25">
      <c r="A224" s="268">
        <v>221</v>
      </c>
      <c r="B224" s="269">
        <v>256</v>
      </c>
      <c r="C224" s="270" t="s">
        <v>2722</v>
      </c>
      <c r="D224" s="269">
        <v>5</v>
      </c>
      <c r="E224" s="269">
        <v>5</v>
      </c>
      <c r="F224" s="269">
        <v>5</v>
      </c>
      <c r="G224" s="269">
        <v>5</v>
      </c>
      <c r="H224" s="271">
        <f t="shared" si="36"/>
        <v>25</v>
      </c>
      <c r="I224" s="272">
        <v>5</v>
      </c>
      <c r="J224" s="272">
        <v>5</v>
      </c>
      <c r="K224" s="272">
        <v>5</v>
      </c>
      <c r="L224" s="272">
        <v>5</v>
      </c>
      <c r="M224" s="272">
        <f t="shared" si="37"/>
        <v>5</v>
      </c>
      <c r="N224" s="272">
        <v>5</v>
      </c>
      <c r="O224" s="272">
        <v>5</v>
      </c>
      <c r="P224" s="272">
        <v>5</v>
      </c>
      <c r="Q224" s="272">
        <f t="shared" si="38"/>
        <v>5</v>
      </c>
      <c r="R224" s="272">
        <v>5</v>
      </c>
      <c r="S224" s="272">
        <v>5</v>
      </c>
      <c r="T224" s="272">
        <v>5</v>
      </c>
      <c r="U224" s="272">
        <v>5</v>
      </c>
      <c r="V224" s="272">
        <f t="shared" si="39"/>
        <v>5</v>
      </c>
      <c r="W224" s="271">
        <f t="shared" si="40"/>
        <v>5</v>
      </c>
      <c r="X224" s="271">
        <f t="shared" si="41"/>
        <v>15</v>
      </c>
      <c r="Y224" s="272">
        <v>5</v>
      </c>
      <c r="Z224" s="272">
        <v>7</v>
      </c>
      <c r="AA224" s="272">
        <v>6</v>
      </c>
      <c r="AB224" s="271">
        <f t="shared" si="42"/>
        <v>21.599999999999998</v>
      </c>
      <c r="AC224" s="272">
        <v>15</v>
      </c>
      <c r="AD224" s="272">
        <v>5</v>
      </c>
      <c r="AE224" s="271">
        <f t="shared" si="43"/>
        <v>8</v>
      </c>
      <c r="AF224" s="272">
        <v>17</v>
      </c>
      <c r="AG224" s="272">
        <v>4</v>
      </c>
      <c r="AH224" s="271">
        <f t="shared" si="44"/>
        <v>12.6</v>
      </c>
      <c r="AI224" s="272">
        <v>9</v>
      </c>
      <c r="AJ224" s="272">
        <v>11</v>
      </c>
      <c r="AK224" s="271">
        <f t="shared" si="45"/>
        <v>4</v>
      </c>
      <c r="AL224" s="271">
        <f t="shared" si="46"/>
        <v>46.199999999999996</v>
      </c>
      <c r="AM224" s="273">
        <f t="shared" si="47"/>
        <v>86.199999999999989</v>
      </c>
    </row>
    <row r="225" spans="1:39" x14ac:dyDescent="0.25">
      <c r="A225" s="268">
        <v>222</v>
      </c>
      <c r="B225" s="269">
        <v>294</v>
      </c>
      <c r="C225" s="270" t="s">
        <v>2723</v>
      </c>
      <c r="D225" s="269">
        <v>5</v>
      </c>
      <c r="E225" s="269">
        <v>5</v>
      </c>
      <c r="F225" s="269">
        <v>5</v>
      </c>
      <c r="G225" s="269">
        <v>5</v>
      </c>
      <c r="H225" s="271">
        <f t="shared" si="36"/>
        <v>25</v>
      </c>
      <c r="I225" s="272">
        <v>5</v>
      </c>
      <c r="J225" s="272">
        <v>5</v>
      </c>
      <c r="K225" s="272">
        <v>5</v>
      </c>
      <c r="L225" s="272">
        <v>5</v>
      </c>
      <c r="M225" s="272">
        <f t="shared" si="37"/>
        <v>5</v>
      </c>
      <c r="N225" s="272">
        <v>5</v>
      </c>
      <c r="O225" s="272">
        <v>5</v>
      </c>
      <c r="P225" s="272">
        <v>5</v>
      </c>
      <c r="Q225" s="272">
        <f t="shared" si="38"/>
        <v>5</v>
      </c>
      <c r="R225" s="272">
        <v>5</v>
      </c>
      <c r="S225" s="272">
        <v>5</v>
      </c>
      <c r="T225" s="272">
        <v>5</v>
      </c>
      <c r="U225" s="272">
        <v>5</v>
      </c>
      <c r="V225" s="272">
        <f t="shared" si="39"/>
        <v>5</v>
      </c>
      <c r="W225" s="271">
        <f t="shared" si="40"/>
        <v>5</v>
      </c>
      <c r="X225" s="271">
        <f t="shared" si="41"/>
        <v>15</v>
      </c>
      <c r="Y225" s="272">
        <v>5</v>
      </c>
      <c r="Z225" s="272">
        <v>7</v>
      </c>
      <c r="AA225" s="272">
        <v>7</v>
      </c>
      <c r="AB225" s="271">
        <f t="shared" si="42"/>
        <v>22.8</v>
      </c>
      <c r="AC225" s="272">
        <v>9</v>
      </c>
      <c r="AD225" s="272">
        <v>4</v>
      </c>
      <c r="AE225" s="271">
        <f t="shared" si="43"/>
        <v>5.2</v>
      </c>
      <c r="AF225" s="272">
        <v>19</v>
      </c>
      <c r="AG225" s="272">
        <v>5</v>
      </c>
      <c r="AH225" s="271">
        <f t="shared" si="44"/>
        <v>14.399999999999999</v>
      </c>
      <c r="AI225" s="272">
        <v>9</v>
      </c>
      <c r="AJ225" s="272">
        <v>10</v>
      </c>
      <c r="AK225" s="271">
        <f t="shared" si="45"/>
        <v>3.8000000000000003</v>
      </c>
      <c r="AL225" s="271">
        <f t="shared" si="46"/>
        <v>46.199999999999996</v>
      </c>
      <c r="AM225" s="273">
        <f t="shared" si="47"/>
        <v>86.199999999999989</v>
      </c>
    </row>
    <row r="226" spans="1:39" x14ac:dyDescent="0.25">
      <c r="A226" s="268">
        <v>223</v>
      </c>
      <c r="B226" s="269">
        <v>84</v>
      </c>
      <c r="C226" s="269" t="s">
        <v>2724</v>
      </c>
      <c r="D226" s="274">
        <v>5</v>
      </c>
      <c r="E226" s="274">
        <v>5</v>
      </c>
      <c r="F226" s="274">
        <v>5</v>
      </c>
      <c r="G226" s="274">
        <v>5</v>
      </c>
      <c r="H226" s="271">
        <f t="shared" si="36"/>
        <v>25</v>
      </c>
      <c r="I226" s="272">
        <v>3</v>
      </c>
      <c r="J226" s="272">
        <v>3</v>
      </c>
      <c r="K226" s="272">
        <v>5</v>
      </c>
      <c r="L226" s="272">
        <v>5</v>
      </c>
      <c r="M226" s="271">
        <f t="shared" si="37"/>
        <v>4</v>
      </c>
      <c r="N226" s="272">
        <v>5</v>
      </c>
      <c r="O226" s="272">
        <v>5</v>
      </c>
      <c r="P226" s="272">
        <v>5</v>
      </c>
      <c r="Q226" s="271">
        <f t="shared" si="38"/>
        <v>5</v>
      </c>
      <c r="R226" s="272">
        <v>5</v>
      </c>
      <c r="S226" s="272">
        <v>5</v>
      </c>
      <c r="T226" s="272">
        <v>5</v>
      </c>
      <c r="U226" s="272">
        <v>5</v>
      </c>
      <c r="V226" s="271">
        <f t="shared" si="39"/>
        <v>5</v>
      </c>
      <c r="W226" s="271">
        <f t="shared" si="40"/>
        <v>4.666666666666667</v>
      </c>
      <c r="X226" s="271">
        <f t="shared" si="41"/>
        <v>14</v>
      </c>
      <c r="Y226" s="272">
        <v>5</v>
      </c>
      <c r="Z226" s="272">
        <v>6</v>
      </c>
      <c r="AA226" s="272">
        <v>7</v>
      </c>
      <c r="AB226" s="271">
        <f t="shared" si="42"/>
        <v>21.599999999999998</v>
      </c>
      <c r="AC226" s="272">
        <v>18</v>
      </c>
      <c r="AD226" s="272">
        <v>5</v>
      </c>
      <c r="AE226" s="271">
        <f t="shared" si="43"/>
        <v>9.2000000000000011</v>
      </c>
      <c r="AF226" s="272">
        <v>18</v>
      </c>
      <c r="AG226" s="272">
        <v>3</v>
      </c>
      <c r="AH226" s="271">
        <f t="shared" si="44"/>
        <v>12.6</v>
      </c>
      <c r="AI226" s="272">
        <v>11</v>
      </c>
      <c r="AJ226" s="272">
        <v>8</v>
      </c>
      <c r="AK226" s="271">
        <f t="shared" si="45"/>
        <v>3.8000000000000003</v>
      </c>
      <c r="AL226" s="271">
        <f t="shared" si="46"/>
        <v>47.199999999999996</v>
      </c>
      <c r="AM226" s="273">
        <f t="shared" si="47"/>
        <v>86.199999999999989</v>
      </c>
    </row>
    <row r="227" spans="1:39" x14ac:dyDescent="0.25">
      <c r="A227" s="268">
        <v>224</v>
      </c>
      <c r="B227" s="269">
        <v>107</v>
      </c>
      <c r="C227" s="269" t="s">
        <v>2725</v>
      </c>
      <c r="D227" s="274">
        <v>5</v>
      </c>
      <c r="E227" s="274">
        <v>5</v>
      </c>
      <c r="F227" s="274">
        <v>5</v>
      </c>
      <c r="G227" s="274">
        <v>5</v>
      </c>
      <c r="H227" s="271">
        <f t="shared" si="36"/>
        <v>25</v>
      </c>
      <c r="I227" s="272">
        <v>5</v>
      </c>
      <c r="J227" s="272">
        <v>5</v>
      </c>
      <c r="K227" s="272">
        <v>5</v>
      </c>
      <c r="L227" s="272">
        <v>5</v>
      </c>
      <c r="M227" s="271">
        <f t="shared" si="37"/>
        <v>5</v>
      </c>
      <c r="N227" s="272">
        <v>5</v>
      </c>
      <c r="O227" s="272">
        <v>5</v>
      </c>
      <c r="P227" s="272">
        <v>5</v>
      </c>
      <c r="Q227" s="271">
        <f t="shared" si="38"/>
        <v>5</v>
      </c>
      <c r="R227" s="272">
        <v>5</v>
      </c>
      <c r="S227" s="272">
        <v>5</v>
      </c>
      <c r="T227" s="272">
        <v>5</v>
      </c>
      <c r="U227" s="272">
        <v>5</v>
      </c>
      <c r="V227" s="271">
        <f t="shared" si="39"/>
        <v>5</v>
      </c>
      <c r="W227" s="271">
        <f t="shared" si="40"/>
        <v>5</v>
      </c>
      <c r="X227" s="271">
        <f t="shared" si="41"/>
        <v>15</v>
      </c>
      <c r="Y227" s="272">
        <v>5</v>
      </c>
      <c r="Z227" s="272">
        <v>6</v>
      </c>
      <c r="AA227" s="272">
        <v>8</v>
      </c>
      <c r="AB227" s="271">
        <f t="shared" si="42"/>
        <v>22.8</v>
      </c>
      <c r="AC227" s="272">
        <v>18</v>
      </c>
      <c r="AD227" s="272">
        <v>5</v>
      </c>
      <c r="AE227" s="271">
        <f t="shared" si="43"/>
        <v>9.2000000000000011</v>
      </c>
      <c r="AF227" s="272">
        <v>14</v>
      </c>
      <c r="AG227" s="272">
        <v>5</v>
      </c>
      <c r="AH227" s="271">
        <f t="shared" si="44"/>
        <v>11.4</v>
      </c>
      <c r="AI227" s="272">
        <v>5</v>
      </c>
      <c r="AJ227" s="272">
        <v>9</v>
      </c>
      <c r="AK227" s="271">
        <f t="shared" si="45"/>
        <v>2.8000000000000003</v>
      </c>
      <c r="AL227" s="271">
        <f t="shared" si="46"/>
        <v>46.199999999999996</v>
      </c>
      <c r="AM227" s="273">
        <f t="shared" si="47"/>
        <v>86.199999999999989</v>
      </c>
    </row>
    <row r="228" spans="1:39" x14ac:dyDescent="0.25">
      <c r="A228" s="268">
        <v>225</v>
      </c>
      <c r="B228" s="269">
        <v>31</v>
      </c>
      <c r="C228" s="270" t="s">
        <v>2726</v>
      </c>
      <c r="D228" s="269">
        <v>5</v>
      </c>
      <c r="E228" s="269">
        <v>4</v>
      </c>
      <c r="F228" s="269">
        <v>5</v>
      </c>
      <c r="G228" s="269">
        <v>4</v>
      </c>
      <c r="H228" s="271">
        <f t="shared" si="36"/>
        <v>22.5</v>
      </c>
      <c r="I228" s="272">
        <v>5</v>
      </c>
      <c r="J228" s="272">
        <v>4</v>
      </c>
      <c r="K228" s="272">
        <v>5</v>
      </c>
      <c r="L228" s="272">
        <v>4</v>
      </c>
      <c r="M228" s="272">
        <f t="shared" si="37"/>
        <v>4.5</v>
      </c>
      <c r="N228" s="272">
        <v>5</v>
      </c>
      <c r="O228" s="272">
        <v>5</v>
      </c>
      <c r="P228" s="272">
        <v>4</v>
      </c>
      <c r="Q228" s="272">
        <f t="shared" si="38"/>
        <v>4.666666666666667</v>
      </c>
      <c r="R228" s="272">
        <v>5</v>
      </c>
      <c r="S228" s="272">
        <v>4</v>
      </c>
      <c r="T228" s="272">
        <v>5</v>
      </c>
      <c r="U228" s="272">
        <v>4</v>
      </c>
      <c r="V228" s="272">
        <f t="shared" si="39"/>
        <v>4.5</v>
      </c>
      <c r="W228" s="271">
        <f t="shared" si="40"/>
        <v>4.5555555555555562</v>
      </c>
      <c r="X228" s="271">
        <f t="shared" si="41"/>
        <v>13.666666666666668</v>
      </c>
      <c r="Y228" s="272">
        <v>6</v>
      </c>
      <c r="Z228" s="272">
        <v>6</v>
      </c>
      <c r="AA228" s="272">
        <v>8</v>
      </c>
      <c r="AB228" s="271">
        <f t="shared" si="42"/>
        <v>24</v>
      </c>
      <c r="AC228" s="272">
        <v>16</v>
      </c>
      <c r="AD228" s="272">
        <v>5</v>
      </c>
      <c r="AE228" s="271">
        <f t="shared" si="43"/>
        <v>8.4</v>
      </c>
      <c r="AF228" s="272">
        <v>18</v>
      </c>
      <c r="AG228" s="272">
        <v>4</v>
      </c>
      <c r="AH228" s="271">
        <f t="shared" si="44"/>
        <v>13.2</v>
      </c>
      <c r="AI228" s="272">
        <v>11</v>
      </c>
      <c r="AJ228" s="272">
        <v>11</v>
      </c>
      <c r="AK228" s="271">
        <f t="shared" si="45"/>
        <v>4.4000000000000004</v>
      </c>
      <c r="AL228" s="271">
        <f t="shared" si="46"/>
        <v>49.999999999999993</v>
      </c>
      <c r="AM228" s="273">
        <f t="shared" si="47"/>
        <v>86.166666666666657</v>
      </c>
    </row>
    <row r="229" spans="1:39" x14ac:dyDescent="0.25">
      <c r="A229" s="268">
        <v>226</v>
      </c>
      <c r="B229" s="269">
        <v>83</v>
      </c>
      <c r="C229" s="269" t="s">
        <v>2727</v>
      </c>
      <c r="D229" s="269">
        <v>5</v>
      </c>
      <c r="E229" s="269">
        <v>5</v>
      </c>
      <c r="F229" s="269">
        <v>5</v>
      </c>
      <c r="G229" s="269">
        <v>5</v>
      </c>
      <c r="H229" s="271">
        <f t="shared" si="36"/>
        <v>25</v>
      </c>
      <c r="I229" s="272">
        <v>5</v>
      </c>
      <c r="J229" s="272">
        <v>4</v>
      </c>
      <c r="K229" s="272">
        <v>5</v>
      </c>
      <c r="L229" s="272">
        <v>5</v>
      </c>
      <c r="M229" s="271">
        <f t="shared" si="37"/>
        <v>4.75</v>
      </c>
      <c r="N229" s="272">
        <v>4</v>
      </c>
      <c r="O229" s="272">
        <v>4</v>
      </c>
      <c r="P229" s="272">
        <v>4</v>
      </c>
      <c r="Q229" s="271">
        <f t="shared" si="38"/>
        <v>4</v>
      </c>
      <c r="R229" s="272">
        <v>4</v>
      </c>
      <c r="S229" s="272">
        <v>4</v>
      </c>
      <c r="T229" s="272">
        <v>5</v>
      </c>
      <c r="U229" s="272">
        <v>5</v>
      </c>
      <c r="V229" s="271">
        <f t="shared" si="39"/>
        <v>4.5</v>
      </c>
      <c r="W229" s="271">
        <f t="shared" si="40"/>
        <v>4.416666666666667</v>
      </c>
      <c r="X229" s="271">
        <f t="shared" si="41"/>
        <v>13.25</v>
      </c>
      <c r="Y229" s="272">
        <v>6</v>
      </c>
      <c r="Z229" s="272">
        <v>3</v>
      </c>
      <c r="AA229" s="272">
        <v>9</v>
      </c>
      <c r="AB229" s="271">
        <f t="shared" si="42"/>
        <v>21.599999999999998</v>
      </c>
      <c r="AC229" s="272">
        <v>13</v>
      </c>
      <c r="AD229" s="272">
        <v>5</v>
      </c>
      <c r="AE229" s="271">
        <f t="shared" si="43"/>
        <v>7.2</v>
      </c>
      <c r="AF229" s="272">
        <v>20</v>
      </c>
      <c r="AG229" s="272">
        <v>5</v>
      </c>
      <c r="AH229" s="271">
        <f t="shared" si="44"/>
        <v>15</v>
      </c>
      <c r="AI229" s="272">
        <v>9</v>
      </c>
      <c r="AJ229" s="272">
        <v>11</v>
      </c>
      <c r="AK229" s="271">
        <f t="shared" si="45"/>
        <v>4</v>
      </c>
      <c r="AL229" s="271">
        <f t="shared" si="46"/>
        <v>47.8</v>
      </c>
      <c r="AM229" s="273">
        <f t="shared" si="47"/>
        <v>86.05</v>
      </c>
    </row>
    <row r="230" spans="1:39" x14ac:dyDescent="0.25">
      <c r="A230" s="268">
        <v>227</v>
      </c>
      <c r="B230" s="269">
        <v>197</v>
      </c>
      <c r="C230" s="269" t="s">
        <v>2728</v>
      </c>
      <c r="D230" s="269">
        <v>5</v>
      </c>
      <c r="E230" s="269">
        <v>5</v>
      </c>
      <c r="F230" s="269">
        <v>5</v>
      </c>
      <c r="G230" s="269">
        <v>5</v>
      </c>
      <c r="H230" s="271">
        <f t="shared" si="36"/>
        <v>25</v>
      </c>
      <c r="I230" s="272">
        <v>5</v>
      </c>
      <c r="J230" s="272">
        <v>5</v>
      </c>
      <c r="K230" s="272">
        <v>5</v>
      </c>
      <c r="L230" s="272">
        <v>5</v>
      </c>
      <c r="M230" s="271">
        <f t="shared" si="37"/>
        <v>5</v>
      </c>
      <c r="N230" s="272">
        <v>5</v>
      </c>
      <c r="O230" s="272">
        <v>5</v>
      </c>
      <c r="P230" s="272">
        <v>5</v>
      </c>
      <c r="Q230" s="271">
        <f t="shared" si="38"/>
        <v>5</v>
      </c>
      <c r="R230" s="272">
        <v>5</v>
      </c>
      <c r="S230" s="272">
        <v>5</v>
      </c>
      <c r="T230" s="272">
        <v>5</v>
      </c>
      <c r="U230" s="272">
        <v>5</v>
      </c>
      <c r="V230" s="271">
        <f t="shared" si="39"/>
        <v>5</v>
      </c>
      <c r="W230" s="271">
        <f t="shared" si="40"/>
        <v>5</v>
      </c>
      <c r="X230" s="271">
        <f t="shared" si="41"/>
        <v>15</v>
      </c>
      <c r="Y230" s="272">
        <v>6</v>
      </c>
      <c r="Z230" s="272">
        <v>6</v>
      </c>
      <c r="AA230" s="272">
        <v>5</v>
      </c>
      <c r="AB230" s="271">
        <f t="shared" si="42"/>
        <v>20.399999999999999</v>
      </c>
      <c r="AC230" s="272">
        <v>16</v>
      </c>
      <c r="AD230" s="272">
        <v>4</v>
      </c>
      <c r="AE230" s="271">
        <f t="shared" si="43"/>
        <v>8</v>
      </c>
      <c r="AF230" s="272">
        <v>19</v>
      </c>
      <c r="AG230" s="272">
        <v>4</v>
      </c>
      <c r="AH230" s="271">
        <f t="shared" si="44"/>
        <v>13.799999999999999</v>
      </c>
      <c r="AI230" s="272">
        <v>10</v>
      </c>
      <c r="AJ230" s="272">
        <v>9</v>
      </c>
      <c r="AK230" s="271">
        <f t="shared" si="45"/>
        <v>3.8000000000000003</v>
      </c>
      <c r="AL230" s="271">
        <f t="shared" si="46"/>
        <v>45.999999999999993</v>
      </c>
      <c r="AM230" s="273">
        <f t="shared" si="47"/>
        <v>86</v>
      </c>
    </row>
    <row r="231" spans="1:39" x14ac:dyDescent="0.25">
      <c r="A231" s="268">
        <v>228</v>
      </c>
      <c r="B231" s="269">
        <v>50</v>
      </c>
      <c r="C231" s="270" t="s">
        <v>2729</v>
      </c>
      <c r="D231" s="269">
        <v>5</v>
      </c>
      <c r="E231" s="269">
        <v>5</v>
      </c>
      <c r="F231" s="269">
        <v>5</v>
      </c>
      <c r="G231" s="269">
        <v>5</v>
      </c>
      <c r="H231" s="271">
        <f t="shared" si="36"/>
        <v>25</v>
      </c>
      <c r="I231" s="272">
        <v>5</v>
      </c>
      <c r="J231" s="272">
        <v>5</v>
      </c>
      <c r="K231" s="272">
        <v>5</v>
      </c>
      <c r="L231" s="272">
        <v>5</v>
      </c>
      <c r="M231" s="272">
        <f t="shared" si="37"/>
        <v>5</v>
      </c>
      <c r="N231" s="272">
        <v>5</v>
      </c>
      <c r="O231" s="272">
        <v>5</v>
      </c>
      <c r="P231" s="272">
        <v>5</v>
      </c>
      <c r="Q231" s="272">
        <f t="shared" si="38"/>
        <v>5</v>
      </c>
      <c r="R231" s="272">
        <v>5</v>
      </c>
      <c r="S231" s="272">
        <v>5</v>
      </c>
      <c r="T231" s="272">
        <v>5</v>
      </c>
      <c r="U231" s="272">
        <v>5</v>
      </c>
      <c r="V231" s="272">
        <f t="shared" si="39"/>
        <v>5</v>
      </c>
      <c r="W231" s="271">
        <f t="shared" si="40"/>
        <v>5</v>
      </c>
      <c r="X231" s="271">
        <f t="shared" si="41"/>
        <v>15</v>
      </c>
      <c r="Y231" s="272">
        <v>7</v>
      </c>
      <c r="Z231" s="272">
        <v>4</v>
      </c>
      <c r="AA231" s="272">
        <v>8</v>
      </c>
      <c r="AB231" s="271">
        <f t="shared" si="42"/>
        <v>22.8</v>
      </c>
      <c r="AC231" s="272">
        <v>15</v>
      </c>
      <c r="AD231" s="272">
        <v>5</v>
      </c>
      <c r="AE231" s="271">
        <f t="shared" si="43"/>
        <v>8</v>
      </c>
      <c r="AF231" s="272">
        <v>17</v>
      </c>
      <c r="AG231" s="272">
        <v>4</v>
      </c>
      <c r="AH231" s="271">
        <f t="shared" si="44"/>
        <v>12.6</v>
      </c>
      <c r="AI231" s="272">
        <v>7</v>
      </c>
      <c r="AJ231" s="272">
        <v>5</v>
      </c>
      <c r="AK231" s="271">
        <f t="shared" si="45"/>
        <v>2.4000000000000004</v>
      </c>
      <c r="AL231" s="271">
        <f t="shared" si="46"/>
        <v>45.8</v>
      </c>
      <c r="AM231" s="273">
        <f t="shared" si="47"/>
        <v>85.8</v>
      </c>
    </row>
    <row r="232" spans="1:39" x14ac:dyDescent="0.25">
      <c r="A232" s="268">
        <v>229</v>
      </c>
      <c r="B232" s="269">
        <v>108</v>
      </c>
      <c r="C232" s="270" t="s">
        <v>2730</v>
      </c>
      <c r="D232" s="269">
        <v>5</v>
      </c>
      <c r="E232" s="269">
        <v>5</v>
      </c>
      <c r="F232" s="269">
        <v>5</v>
      </c>
      <c r="G232" s="269">
        <v>5</v>
      </c>
      <c r="H232" s="271">
        <f t="shared" si="36"/>
        <v>25</v>
      </c>
      <c r="I232" s="272">
        <v>5</v>
      </c>
      <c r="J232" s="272">
        <v>5</v>
      </c>
      <c r="K232" s="272">
        <v>5</v>
      </c>
      <c r="L232" s="272">
        <v>5</v>
      </c>
      <c r="M232" s="272">
        <f t="shared" si="37"/>
        <v>5</v>
      </c>
      <c r="N232" s="272">
        <v>5</v>
      </c>
      <c r="O232" s="272">
        <v>5</v>
      </c>
      <c r="P232" s="272">
        <v>5</v>
      </c>
      <c r="Q232" s="272">
        <f t="shared" si="38"/>
        <v>5</v>
      </c>
      <c r="R232" s="272">
        <v>5</v>
      </c>
      <c r="S232" s="272">
        <v>5</v>
      </c>
      <c r="T232" s="272">
        <v>5</v>
      </c>
      <c r="U232" s="272">
        <v>5</v>
      </c>
      <c r="V232" s="272">
        <f t="shared" si="39"/>
        <v>5</v>
      </c>
      <c r="W232" s="271">
        <f t="shared" si="40"/>
        <v>5</v>
      </c>
      <c r="X232" s="271">
        <f t="shared" si="41"/>
        <v>15</v>
      </c>
      <c r="Y232" s="272">
        <v>8</v>
      </c>
      <c r="Z232" s="272">
        <v>5</v>
      </c>
      <c r="AA232" s="272">
        <v>7</v>
      </c>
      <c r="AB232" s="271">
        <f t="shared" si="42"/>
        <v>24</v>
      </c>
      <c r="AC232" s="272">
        <v>12</v>
      </c>
      <c r="AD232" s="272">
        <v>5</v>
      </c>
      <c r="AE232" s="271">
        <f t="shared" si="43"/>
        <v>6.8000000000000007</v>
      </c>
      <c r="AF232" s="272">
        <v>16</v>
      </c>
      <c r="AG232" s="272">
        <v>4</v>
      </c>
      <c r="AH232" s="271">
        <f t="shared" si="44"/>
        <v>12</v>
      </c>
      <c r="AI232" s="272">
        <v>8</v>
      </c>
      <c r="AJ232" s="272">
        <v>7</v>
      </c>
      <c r="AK232" s="271">
        <f t="shared" si="45"/>
        <v>3</v>
      </c>
      <c r="AL232" s="271">
        <f t="shared" si="46"/>
        <v>45.8</v>
      </c>
      <c r="AM232" s="273">
        <f t="shared" si="47"/>
        <v>85.8</v>
      </c>
    </row>
    <row r="233" spans="1:39" x14ac:dyDescent="0.25">
      <c r="A233" s="268">
        <v>230</v>
      </c>
      <c r="B233" s="269">
        <v>91</v>
      </c>
      <c r="C233" s="269" t="s">
        <v>2731</v>
      </c>
      <c r="D233" s="274">
        <v>5</v>
      </c>
      <c r="E233" s="274">
        <v>5</v>
      </c>
      <c r="F233" s="274">
        <v>5</v>
      </c>
      <c r="G233" s="274">
        <v>5</v>
      </c>
      <c r="H233" s="271">
        <f t="shared" si="36"/>
        <v>25</v>
      </c>
      <c r="I233" s="272">
        <v>5</v>
      </c>
      <c r="J233" s="272">
        <v>5</v>
      </c>
      <c r="K233" s="272">
        <v>5</v>
      </c>
      <c r="L233" s="272">
        <v>5</v>
      </c>
      <c r="M233" s="271">
        <f t="shared" si="37"/>
        <v>5</v>
      </c>
      <c r="N233" s="272">
        <v>5</v>
      </c>
      <c r="O233" s="272">
        <v>5</v>
      </c>
      <c r="P233" s="272">
        <v>5</v>
      </c>
      <c r="Q233" s="271">
        <f t="shared" si="38"/>
        <v>5</v>
      </c>
      <c r="R233" s="272">
        <v>5</v>
      </c>
      <c r="S233" s="272">
        <v>5</v>
      </c>
      <c r="T233" s="272">
        <v>5</v>
      </c>
      <c r="U233" s="272">
        <v>5</v>
      </c>
      <c r="V233" s="271">
        <f t="shared" si="39"/>
        <v>5</v>
      </c>
      <c r="W233" s="271">
        <f t="shared" si="40"/>
        <v>5</v>
      </c>
      <c r="X233" s="271">
        <f t="shared" si="41"/>
        <v>15</v>
      </c>
      <c r="Y233" s="272">
        <v>5</v>
      </c>
      <c r="Z233" s="272">
        <v>7</v>
      </c>
      <c r="AA233" s="272">
        <v>4</v>
      </c>
      <c r="AB233" s="271">
        <f t="shared" si="42"/>
        <v>19.2</v>
      </c>
      <c r="AC233" s="272">
        <v>17</v>
      </c>
      <c r="AD233" s="272">
        <v>5</v>
      </c>
      <c r="AE233" s="271">
        <f t="shared" si="43"/>
        <v>8.8000000000000007</v>
      </c>
      <c r="AF233" s="272">
        <v>18</v>
      </c>
      <c r="AG233" s="272">
        <v>5</v>
      </c>
      <c r="AH233" s="271">
        <f t="shared" si="44"/>
        <v>13.799999999999999</v>
      </c>
      <c r="AI233" s="272">
        <v>9</v>
      </c>
      <c r="AJ233" s="272">
        <v>11</v>
      </c>
      <c r="AK233" s="271">
        <f t="shared" si="45"/>
        <v>4</v>
      </c>
      <c r="AL233" s="271">
        <f t="shared" si="46"/>
        <v>45.8</v>
      </c>
      <c r="AM233" s="273">
        <f t="shared" si="47"/>
        <v>85.8</v>
      </c>
    </row>
    <row r="234" spans="1:39" x14ac:dyDescent="0.25">
      <c r="A234" s="268">
        <v>231</v>
      </c>
      <c r="B234" s="269">
        <v>92</v>
      </c>
      <c r="C234" s="269" t="s">
        <v>2732</v>
      </c>
      <c r="D234" s="269">
        <v>5</v>
      </c>
      <c r="E234" s="269">
        <v>5</v>
      </c>
      <c r="F234" s="269">
        <v>5</v>
      </c>
      <c r="G234" s="269">
        <v>5</v>
      </c>
      <c r="H234" s="271">
        <f t="shared" si="36"/>
        <v>25</v>
      </c>
      <c r="I234" s="272">
        <v>5</v>
      </c>
      <c r="J234" s="272">
        <v>5</v>
      </c>
      <c r="K234" s="272">
        <v>5</v>
      </c>
      <c r="L234" s="272">
        <v>5</v>
      </c>
      <c r="M234" s="271">
        <f t="shared" si="37"/>
        <v>5</v>
      </c>
      <c r="N234" s="272">
        <v>5</v>
      </c>
      <c r="O234" s="272">
        <v>5</v>
      </c>
      <c r="P234" s="272">
        <v>5</v>
      </c>
      <c r="Q234" s="271">
        <f t="shared" si="38"/>
        <v>5</v>
      </c>
      <c r="R234" s="272">
        <v>5</v>
      </c>
      <c r="S234" s="272">
        <v>5</v>
      </c>
      <c r="T234" s="272">
        <v>5</v>
      </c>
      <c r="U234" s="272">
        <v>5</v>
      </c>
      <c r="V234" s="271">
        <f t="shared" si="39"/>
        <v>5</v>
      </c>
      <c r="W234" s="271">
        <f t="shared" si="40"/>
        <v>5</v>
      </c>
      <c r="X234" s="271">
        <f t="shared" si="41"/>
        <v>15</v>
      </c>
      <c r="Y234" s="272">
        <v>5</v>
      </c>
      <c r="Z234" s="272">
        <v>7</v>
      </c>
      <c r="AA234" s="272">
        <v>4</v>
      </c>
      <c r="AB234" s="271">
        <f t="shared" si="42"/>
        <v>19.2</v>
      </c>
      <c r="AC234" s="272">
        <v>17</v>
      </c>
      <c r="AD234" s="272">
        <v>5</v>
      </c>
      <c r="AE234" s="271">
        <f t="shared" si="43"/>
        <v>8.8000000000000007</v>
      </c>
      <c r="AF234" s="272">
        <v>18</v>
      </c>
      <c r="AG234" s="272">
        <v>5</v>
      </c>
      <c r="AH234" s="271">
        <f t="shared" si="44"/>
        <v>13.799999999999999</v>
      </c>
      <c r="AI234" s="272">
        <v>9</v>
      </c>
      <c r="AJ234" s="272">
        <v>11</v>
      </c>
      <c r="AK234" s="271">
        <f t="shared" si="45"/>
        <v>4</v>
      </c>
      <c r="AL234" s="271">
        <f t="shared" si="46"/>
        <v>45.8</v>
      </c>
      <c r="AM234" s="273">
        <f t="shared" si="47"/>
        <v>85.8</v>
      </c>
    </row>
    <row r="235" spans="1:39" x14ac:dyDescent="0.25">
      <c r="A235" s="268">
        <v>232</v>
      </c>
      <c r="B235" s="269">
        <v>284</v>
      </c>
      <c r="C235" s="269" t="s">
        <v>2733</v>
      </c>
      <c r="D235" s="269">
        <v>5</v>
      </c>
      <c r="E235" s="269">
        <v>5</v>
      </c>
      <c r="F235" s="269">
        <v>5</v>
      </c>
      <c r="G235" s="269">
        <v>5</v>
      </c>
      <c r="H235" s="271">
        <f t="shared" si="36"/>
        <v>25</v>
      </c>
      <c r="I235" s="272">
        <v>5</v>
      </c>
      <c r="J235" s="272">
        <v>5</v>
      </c>
      <c r="K235" s="272">
        <v>5</v>
      </c>
      <c r="L235" s="272">
        <v>5</v>
      </c>
      <c r="M235" s="271">
        <f t="shared" si="37"/>
        <v>5</v>
      </c>
      <c r="N235" s="272">
        <v>5</v>
      </c>
      <c r="O235" s="272">
        <v>5</v>
      </c>
      <c r="P235" s="272">
        <v>5</v>
      </c>
      <c r="Q235" s="271">
        <f t="shared" si="38"/>
        <v>5</v>
      </c>
      <c r="R235" s="272">
        <v>5</v>
      </c>
      <c r="S235" s="272">
        <v>5</v>
      </c>
      <c r="T235" s="272">
        <v>5</v>
      </c>
      <c r="U235" s="272">
        <v>5</v>
      </c>
      <c r="V235" s="271">
        <f t="shared" si="39"/>
        <v>5</v>
      </c>
      <c r="W235" s="271">
        <f t="shared" si="40"/>
        <v>5</v>
      </c>
      <c r="X235" s="271">
        <f t="shared" si="41"/>
        <v>15</v>
      </c>
      <c r="Y235" s="272">
        <v>6</v>
      </c>
      <c r="Z235" s="272">
        <v>4</v>
      </c>
      <c r="AA235" s="272">
        <v>8</v>
      </c>
      <c r="AB235" s="271">
        <f t="shared" si="42"/>
        <v>21.599999999999998</v>
      </c>
      <c r="AC235" s="272">
        <v>16</v>
      </c>
      <c r="AD235" s="272">
        <v>4</v>
      </c>
      <c r="AE235" s="271">
        <f t="shared" si="43"/>
        <v>8</v>
      </c>
      <c r="AF235" s="272">
        <v>16</v>
      </c>
      <c r="AG235" s="272">
        <v>5</v>
      </c>
      <c r="AH235" s="271">
        <f t="shared" si="44"/>
        <v>12.6</v>
      </c>
      <c r="AI235" s="272">
        <v>9</v>
      </c>
      <c r="AJ235" s="272">
        <v>9</v>
      </c>
      <c r="AK235" s="271">
        <f t="shared" si="45"/>
        <v>3.6</v>
      </c>
      <c r="AL235" s="271">
        <f t="shared" si="46"/>
        <v>45.8</v>
      </c>
      <c r="AM235" s="273">
        <f t="shared" si="47"/>
        <v>85.8</v>
      </c>
    </row>
    <row r="236" spans="1:39" x14ac:dyDescent="0.25">
      <c r="A236" s="268">
        <v>233</v>
      </c>
      <c r="B236" s="269">
        <v>247</v>
      </c>
      <c r="C236" s="270" t="s">
        <v>2734</v>
      </c>
      <c r="D236" s="269">
        <v>5</v>
      </c>
      <c r="E236" s="269">
        <v>5</v>
      </c>
      <c r="F236" s="269">
        <v>5</v>
      </c>
      <c r="G236" s="269">
        <v>5</v>
      </c>
      <c r="H236" s="271">
        <f t="shared" si="36"/>
        <v>25</v>
      </c>
      <c r="I236" s="272">
        <v>5</v>
      </c>
      <c r="J236" s="272">
        <v>5</v>
      </c>
      <c r="K236" s="272">
        <v>5</v>
      </c>
      <c r="L236" s="272">
        <v>5</v>
      </c>
      <c r="M236" s="272">
        <f t="shared" si="37"/>
        <v>5</v>
      </c>
      <c r="N236" s="272">
        <v>4</v>
      </c>
      <c r="O236" s="272">
        <v>4</v>
      </c>
      <c r="P236" s="272">
        <v>5</v>
      </c>
      <c r="Q236" s="272">
        <f t="shared" si="38"/>
        <v>4.333333333333333</v>
      </c>
      <c r="R236" s="272">
        <v>5</v>
      </c>
      <c r="S236" s="272">
        <v>3</v>
      </c>
      <c r="T236" s="272">
        <v>4</v>
      </c>
      <c r="U236" s="272">
        <v>4</v>
      </c>
      <c r="V236" s="272">
        <f t="shared" si="39"/>
        <v>4</v>
      </c>
      <c r="W236" s="271">
        <f t="shared" si="40"/>
        <v>4.4444444444444438</v>
      </c>
      <c r="X236" s="271">
        <f t="shared" si="41"/>
        <v>13.333333333333332</v>
      </c>
      <c r="Y236" s="272">
        <v>6</v>
      </c>
      <c r="Z236" s="272">
        <v>7</v>
      </c>
      <c r="AA236" s="272">
        <v>9</v>
      </c>
      <c r="AB236" s="271">
        <f t="shared" si="42"/>
        <v>26.4</v>
      </c>
      <c r="AC236" s="272">
        <v>10</v>
      </c>
      <c r="AD236" s="272">
        <v>3</v>
      </c>
      <c r="AE236" s="271">
        <f t="shared" si="43"/>
        <v>5.2</v>
      </c>
      <c r="AF236" s="272">
        <v>15</v>
      </c>
      <c r="AG236" s="272">
        <v>5</v>
      </c>
      <c r="AH236" s="271">
        <f t="shared" si="44"/>
        <v>12</v>
      </c>
      <c r="AI236" s="272">
        <v>11</v>
      </c>
      <c r="AJ236" s="272">
        <v>8</v>
      </c>
      <c r="AK236" s="271">
        <f t="shared" si="45"/>
        <v>3.8000000000000003</v>
      </c>
      <c r="AL236" s="271">
        <f t="shared" si="46"/>
        <v>47.399999999999991</v>
      </c>
      <c r="AM236" s="273">
        <f t="shared" si="47"/>
        <v>85.73333333333332</v>
      </c>
    </row>
    <row r="237" spans="1:39" x14ac:dyDescent="0.25">
      <c r="A237" s="268">
        <v>234</v>
      </c>
      <c r="B237" s="269">
        <v>44</v>
      </c>
      <c r="C237" s="270" t="s">
        <v>2735</v>
      </c>
      <c r="D237" s="269">
        <v>5</v>
      </c>
      <c r="E237" s="269">
        <v>5</v>
      </c>
      <c r="F237" s="269">
        <v>5</v>
      </c>
      <c r="G237" s="269">
        <v>5</v>
      </c>
      <c r="H237" s="271">
        <f t="shared" si="36"/>
        <v>25</v>
      </c>
      <c r="I237" s="272">
        <v>5</v>
      </c>
      <c r="J237" s="272">
        <v>5</v>
      </c>
      <c r="K237" s="272">
        <v>5</v>
      </c>
      <c r="L237" s="272">
        <v>5</v>
      </c>
      <c r="M237" s="272">
        <f t="shared" si="37"/>
        <v>5</v>
      </c>
      <c r="N237" s="272">
        <v>5</v>
      </c>
      <c r="O237" s="272">
        <v>5</v>
      </c>
      <c r="P237" s="272">
        <v>5</v>
      </c>
      <c r="Q237" s="272">
        <f t="shared" si="38"/>
        <v>5</v>
      </c>
      <c r="R237" s="272">
        <v>5</v>
      </c>
      <c r="S237" s="272">
        <v>5</v>
      </c>
      <c r="T237" s="272">
        <v>5</v>
      </c>
      <c r="U237" s="272">
        <v>5</v>
      </c>
      <c r="V237" s="272">
        <f t="shared" si="39"/>
        <v>5</v>
      </c>
      <c r="W237" s="271">
        <f t="shared" si="40"/>
        <v>5</v>
      </c>
      <c r="X237" s="271">
        <f t="shared" si="41"/>
        <v>15</v>
      </c>
      <c r="Y237" s="272">
        <v>5</v>
      </c>
      <c r="Z237" s="272">
        <v>5</v>
      </c>
      <c r="AA237" s="272">
        <v>6</v>
      </c>
      <c r="AB237" s="271">
        <f t="shared" si="42"/>
        <v>19.2</v>
      </c>
      <c r="AC237" s="272">
        <v>17</v>
      </c>
      <c r="AD237" s="272">
        <v>5</v>
      </c>
      <c r="AE237" s="271">
        <f t="shared" si="43"/>
        <v>8.8000000000000007</v>
      </c>
      <c r="AF237" s="272">
        <v>18</v>
      </c>
      <c r="AG237" s="272">
        <v>4</v>
      </c>
      <c r="AH237" s="271">
        <f t="shared" si="44"/>
        <v>13.2</v>
      </c>
      <c r="AI237" s="272">
        <v>11</v>
      </c>
      <c r="AJ237" s="272">
        <v>11</v>
      </c>
      <c r="AK237" s="271">
        <f t="shared" si="45"/>
        <v>4.4000000000000004</v>
      </c>
      <c r="AL237" s="271">
        <f t="shared" si="46"/>
        <v>45.6</v>
      </c>
      <c r="AM237" s="273">
        <f t="shared" si="47"/>
        <v>85.6</v>
      </c>
    </row>
    <row r="238" spans="1:39" x14ac:dyDescent="0.25">
      <c r="A238" s="268">
        <v>235</v>
      </c>
      <c r="B238" s="269">
        <v>92</v>
      </c>
      <c r="C238" s="270" t="s">
        <v>2736</v>
      </c>
      <c r="D238" s="269">
        <v>5</v>
      </c>
      <c r="E238" s="269">
        <v>5</v>
      </c>
      <c r="F238" s="269">
        <v>5</v>
      </c>
      <c r="G238" s="269">
        <v>5</v>
      </c>
      <c r="H238" s="271">
        <f t="shared" si="36"/>
        <v>25</v>
      </c>
      <c r="I238" s="272">
        <v>5</v>
      </c>
      <c r="J238" s="272">
        <v>5</v>
      </c>
      <c r="K238" s="272">
        <v>5</v>
      </c>
      <c r="L238" s="272">
        <v>5</v>
      </c>
      <c r="M238" s="272">
        <f t="shared" si="37"/>
        <v>5</v>
      </c>
      <c r="N238" s="272">
        <v>5</v>
      </c>
      <c r="O238" s="272">
        <v>5</v>
      </c>
      <c r="P238" s="272">
        <v>5</v>
      </c>
      <c r="Q238" s="272">
        <f t="shared" si="38"/>
        <v>5</v>
      </c>
      <c r="R238" s="272">
        <v>5</v>
      </c>
      <c r="S238" s="272">
        <v>5</v>
      </c>
      <c r="T238" s="272">
        <v>5</v>
      </c>
      <c r="U238" s="272">
        <v>5</v>
      </c>
      <c r="V238" s="272">
        <f t="shared" si="39"/>
        <v>5</v>
      </c>
      <c r="W238" s="271">
        <f t="shared" si="40"/>
        <v>5</v>
      </c>
      <c r="X238" s="271">
        <f t="shared" si="41"/>
        <v>15</v>
      </c>
      <c r="Y238" s="272">
        <v>4</v>
      </c>
      <c r="Z238" s="272">
        <v>8</v>
      </c>
      <c r="AA238" s="272">
        <v>5</v>
      </c>
      <c r="AB238" s="271">
        <f t="shared" si="42"/>
        <v>20.399999999999999</v>
      </c>
      <c r="AC238" s="272">
        <v>15</v>
      </c>
      <c r="AD238" s="272">
        <v>5</v>
      </c>
      <c r="AE238" s="271">
        <f t="shared" si="43"/>
        <v>8</v>
      </c>
      <c r="AF238" s="272">
        <v>19</v>
      </c>
      <c r="AG238" s="272">
        <v>4</v>
      </c>
      <c r="AH238" s="271">
        <f t="shared" si="44"/>
        <v>13.799999999999999</v>
      </c>
      <c r="AI238" s="272">
        <v>8</v>
      </c>
      <c r="AJ238" s="272">
        <v>9</v>
      </c>
      <c r="AK238" s="271">
        <f t="shared" si="45"/>
        <v>3.4000000000000004</v>
      </c>
      <c r="AL238" s="271">
        <f t="shared" si="46"/>
        <v>45.599999999999994</v>
      </c>
      <c r="AM238" s="273">
        <f t="shared" si="47"/>
        <v>85.6</v>
      </c>
    </row>
    <row r="239" spans="1:39" x14ac:dyDescent="0.25">
      <c r="A239" s="268">
        <v>236</v>
      </c>
      <c r="B239" s="269">
        <v>215</v>
      </c>
      <c r="C239" s="270" t="s">
        <v>2737</v>
      </c>
      <c r="D239" s="269">
        <v>5</v>
      </c>
      <c r="E239" s="269">
        <v>5</v>
      </c>
      <c r="F239" s="269">
        <v>5</v>
      </c>
      <c r="G239" s="269">
        <v>5</v>
      </c>
      <c r="H239" s="271">
        <f t="shared" si="36"/>
        <v>25</v>
      </c>
      <c r="I239" s="272">
        <v>5</v>
      </c>
      <c r="J239" s="272">
        <v>5</v>
      </c>
      <c r="K239" s="272">
        <v>5</v>
      </c>
      <c r="L239" s="272">
        <v>5</v>
      </c>
      <c r="M239" s="272">
        <f t="shared" si="37"/>
        <v>5</v>
      </c>
      <c r="N239" s="272">
        <v>5</v>
      </c>
      <c r="O239" s="272">
        <v>5</v>
      </c>
      <c r="P239" s="272">
        <v>5</v>
      </c>
      <c r="Q239" s="272">
        <f t="shared" si="38"/>
        <v>5</v>
      </c>
      <c r="R239" s="272">
        <v>5</v>
      </c>
      <c r="S239" s="272">
        <v>5</v>
      </c>
      <c r="T239" s="272">
        <v>5</v>
      </c>
      <c r="U239" s="272">
        <v>5</v>
      </c>
      <c r="V239" s="272">
        <f t="shared" si="39"/>
        <v>5</v>
      </c>
      <c r="W239" s="271">
        <f t="shared" si="40"/>
        <v>5</v>
      </c>
      <c r="X239" s="271">
        <f t="shared" si="41"/>
        <v>15</v>
      </c>
      <c r="Y239" s="272">
        <v>6</v>
      </c>
      <c r="Z239" s="272">
        <v>6</v>
      </c>
      <c r="AA239" s="272">
        <v>6</v>
      </c>
      <c r="AB239" s="271">
        <f t="shared" si="42"/>
        <v>21.599999999999998</v>
      </c>
      <c r="AC239" s="272">
        <v>17</v>
      </c>
      <c r="AD239" s="272">
        <v>5</v>
      </c>
      <c r="AE239" s="271">
        <f t="shared" si="43"/>
        <v>8.8000000000000007</v>
      </c>
      <c r="AF239" s="272">
        <v>16</v>
      </c>
      <c r="AG239" s="272">
        <v>5</v>
      </c>
      <c r="AH239" s="271">
        <f t="shared" si="44"/>
        <v>12.6</v>
      </c>
      <c r="AI239" s="272">
        <v>9</v>
      </c>
      <c r="AJ239" s="272">
        <v>4</v>
      </c>
      <c r="AK239" s="271">
        <f t="shared" si="45"/>
        <v>2.6</v>
      </c>
      <c r="AL239" s="271">
        <f t="shared" si="46"/>
        <v>45.6</v>
      </c>
      <c r="AM239" s="273">
        <f t="shared" si="47"/>
        <v>85.6</v>
      </c>
    </row>
    <row r="240" spans="1:39" x14ac:dyDescent="0.25">
      <c r="A240" s="268">
        <v>237</v>
      </c>
      <c r="B240" s="269">
        <v>217</v>
      </c>
      <c r="C240" s="269" t="s">
        <v>2738</v>
      </c>
      <c r="D240" s="269">
        <v>5</v>
      </c>
      <c r="E240" s="269">
        <v>5</v>
      </c>
      <c r="F240" s="269">
        <v>5</v>
      </c>
      <c r="G240" s="269">
        <v>5</v>
      </c>
      <c r="H240" s="271">
        <f t="shared" si="36"/>
        <v>25</v>
      </c>
      <c r="I240" s="272">
        <v>5</v>
      </c>
      <c r="J240" s="272">
        <v>5</v>
      </c>
      <c r="K240" s="272">
        <v>5</v>
      </c>
      <c r="L240" s="272">
        <v>5</v>
      </c>
      <c r="M240" s="271">
        <f t="shared" si="37"/>
        <v>5</v>
      </c>
      <c r="N240" s="272">
        <v>5</v>
      </c>
      <c r="O240" s="272">
        <v>5</v>
      </c>
      <c r="P240" s="272">
        <v>5</v>
      </c>
      <c r="Q240" s="271">
        <f t="shared" si="38"/>
        <v>5</v>
      </c>
      <c r="R240" s="272">
        <v>5</v>
      </c>
      <c r="S240" s="272">
        <v>5</v>
      </c>
      <c r="T240" s="272">
        <v>5</v>
      </c>
      <c r="U240" s="272">
        <v>5</v>
      </c>
      <c r="V240" s="271">
        <f t="shared" si="39"/>
        <v>5</v>
      </c>
      <c r="W240" s="271">
        <f t="shared" si="40"/>
        <v>5</v>
      </c>
      <c r="X240" s="271">
        <f t="shared" si="41"/>
        <v>15</v>
      </c>
      <c r="Y240" s="272">
        <v>5</v>
      </c>
      <c r="Z240" s="272">
        <v>6</v>
      </c>
      <c r="AA240" s="272">
        <v>5</v>
      </c>
      <c r="AB240" s="271">
        <f t="shared" si="42"/>
        <v>19.2</v>
      </c>
      <c r="AC240" s="272">
        <v>15</v>
      </c>
      <c r="AD240" s="272">
        <v>5</v>
      </c>
      <c r="AE240" s="271">
        <f t="shared" si="43"/>
        <v>8</v>
      </c>
      <c r="AF240" s="272">
        <v>19</v>
      </c>
      <c r="AG240" s="272">
        <v>4</v>
      </c>
      <c r="AH240" s="271">
        <f t="shared" si="44"/>
        <v>13.799999999999999</v>
      </c>
      <c r="AI240" s="272">
        <v>10</v>
      </c>
      <c r="AJ240" s="272">
        <v>13</v>
      </c>
      <c r="AK240" s="271">
        <f t="shared" si="45"/>
        <v>4.6000000000000005</v>
      </c>
      <c r="AL240" s="271">
        <f t="shared" si="46"/>
        <v>45.6</v>
      </c>
      <c r="AM240" s="273">
        <f t="shared" si="47"/>
        <v>85.6</v>
      </c>
    </row>
    <row r="241" spans="1:39" x14ac:dyDescent="0.25">
      <c r="A241" s="268">
        <v>238</v>
      </c>
      <c r="B241" s="269">
        <v>110</v>
      </c>
      <c r="C241" s="270" t="s">
        <v>2739</v>
      </c>
      <c r="D241" s="269">
        <v>5</v>
      </c>
      <c r="E241" s="269">
        <v>5</v>
      </c>
      <c r="F241" s="269">
        <v>5</v>
      </c>
      <c r="G241" s="269">
        <v>4</v>
      </c>
      <c r="H241" s="271">
        <f t="shared" si="36"/>
        <v>23.75</v>
      </c>
      <c r="I241" s="272">
        <v>5</v>
      </c>
      <c r="J241" s="272">
        <v>5</v>
      </c>
      <c r="K241" s="272">
        <v>5</v>
      </c>
      <c r="L241" s="272">
        <v>4</v>
      </c>
      <c r="M241" s="272">
        <f t="shared" si="37"/>
        <v>4.75</v>
      </c>
      <c r="N241" s="272">
        <v>5</v>
      </c>
      <c r="O241" s="272">
        <v>5</v>
      </c>
      <c r="P241" s="272">
        <v>3</v>
      </c>
      <c r="Q241" s="272">
        <f t="shared" si="38"/>
        <v>4.333333333333333</v>
      </c>
      <c r="R241" s="272">
        <v>5</v>
      </c>
      <c r="S241" s="272">
        <v>5</v>
      </c>
      <c r="T241" s="272">
        <v>5</v>
      </c>
      <c r="U241" s="272">
        <v>3</v>
      </c>
      <c r="V241" s="272">
        <f t="shared" si="39"/>
        <v>4.5</v>
      </c>
      <c r="W241" s="271">
        <f t="shared" si="40"/>
        <v>4.5277777777777777</v>
      </c>
      <c r="X241" s="271">
        <f t="shared" si="41"/>
        <v>13.583333333333332</v>
      </c>
      <c r="Y241" s="272">
        <v>6</v>
      </c>
      <c r="Z241" s="272">
        <v>7</v>
      </c>
      <c r="AA241" s="272">
        <v>6</v>
      </c>
      <c r="AB241" s="271">
        <f t="shared" si="42"/>
        <v>22.8</v>
      </c>
      <c r="AC241" s="272">
        <v>15</v>
      </c>
      <c r="AD241" s="272">
        <v>4</v>
      </c>
      <c r="AE241" s="271">
        <f t="shared" si="43"/>
        <v>7.6000000000000005</v>
      </c>
      <c r="AF241" s="272">
        <v>19</v>
      </c>
      <c r="AG241" s="272">
        <v>5</v>
      </c>
      <c r="AH241" s="271">
        <f t="shared" si="44"/>
        <v>14.399999999999999</v>
      </c>
      <c r="AI241" s="272">
        <v>9</v>
      </c>
      <c r="AJ241" s="272">
        <v>8</v>
      </c>
      <c r="AK241" s="271">
        <f t="shared" si="45"/>
        <v>3.4000000000000004</v>
      </c>
      <c r="AL241" s="271">
        <f t="shared" si="46"/>
        <v>48.199999999999996</v>
      </c>
      <c r="AM241" s="273">
        <f t="shared" si="47"/>
        <v>85.533333333333331</v>
      </c>
    </row>
    <row r="242" spans="1:39" x14ac:dyDescent="0.25">
      <c r="A242" s="268">
        <v>239</v>
      </c>
      <c r="B242" s="269">
        <v>40</v>
      </c>
      <c r="C242" s="270" t="s">
        <v>2740</v>
      </c>
      <c r="D242" s="269">
        <v>5</v>
      </c>
      <c r="E242" s="269">
        <v>5</v>
      </c>
      <c r="F242" s="269">
        <v>5</v>
      </c>
      <c r="G242" s="269">
        <v>5</v>
      </c>
      <c r="H242" s="271">
        <f t="shared" si="36"/>
        <v>25</v>
      </c>
      <c r="I242" s="272">
        <v>5</v>
      </c>
      <c r="J242" s="272">
        <v>5</v>
      </c>
      <c r="K242" s="272">
        <v>5</v>
      </c>
      <c r="L242" s="272">
        <v>5</v>
      </c>
      <c r="M242" s="272">
        <f t="shared" si="37"/>
        <v>5</v>
      </c>
      <c r="N242" s="272">
        <v>5</v>
      </c>
      <c r="O242" s="272">
        <v>5</v>
      </c>
      <c r="P242" s="272">
        <v>5</v>
      </c>
      <c r="Q242" s="272">
        <f t="shared" si="38"/>
        <v>5</v>
      </c>
      <c r="R242" s="272">
        <v>5</v>
      </c>
      <c r="S242" s="272">
        <v>5</v>
      </c>
      <c r="T242" s="272">
        <v>5</v>
      </c>
      <c r="U242" s="272">
        <v>5</v>
      </c>
      <c r="V242" s="272">
        <f t="shared" si="39"/>
        <v>5</v>
      </c>
      <c r="W242" s="271">
        <f t="shared" si="40"/>
        <v>5</v>
      </c>
      <c r="X242" s="271">
        <f t="shared" si="41"/>
        <v>15</v>
      </c>
      <c r="Y242" s="272">
        <v>6</v>
      </c>
      <c r="Z242" s="272">
        <v>6</v>
      </c>
      <c r="AA242" s="272">
        <v>7</v>
      </c>
      <c r="AB242" s="271">
        <f t="shared" si="42"/>
        <v>22.8</v>
      </c>
      <c r="AC242" s="272">
        <v>14</v>
      </c>
      <c r="AD242" s="272">
        <v>4</v>
      </c>
      <c r="AE242" s="271">
        <f t="shared" si="43"/>
        <v>7.2</v>
      </c>
      <c r="AF242" s="272">
        <v>16</v>
      </c>
      <c r="AG242" s="272">
        <v>5</v>
      </c>
      <c r="AH242" s="271">
        <f t="shared" si="44"/>
        <v>12.6</v>
      </c>
      <c r="AI242" s="272">
        <v>8</v>
      </c>
      <c r="AJ242" s="272">
        <v>6</v>
      </c>
      <c r="AK242" s="271">
        <f t="shared" si="45"/>
        <v>2.8000000000000003</v>
      </c>
      <c r="AL242" s="271">
        <f t="shared" si="46"/>
        <v>45.4</v>
      </c>
      <c r="AM242" s="273">
        <f t="shared" si="47"/>
        <v>85.4</v>
      </c>
    </row>
    <row r="243" spans="1:39" x14ac:dyDescent="0.25">
      <c r="A243" s="268">
        <v>240</v>
      </c>
      <c r="B243" s="269">
        <v>200</v>
      </c>
      <c r="C243" s="269" t="s">
        <v>2741</v>
      </c>
      <c r="D243" s="269">
        <v>4</v>
      </c>
      <c r="E243" s="269">
        <v>5</v>
      </c>
      <c r="F243" s="269">
        <v>5</v>
      </c>
      <c r="G243" s="269">
        <v>5</v>
      </c>
      <c r="H243" s="271">
        <f t="shared" si="36"/>
        <v>23.75</v>
      </c>
      <c r="I243" s="272">
        <v>4</v>
      </c>
      <c r="J243" s="272">
        <v>4</v>
      </c>
      <c r="K243" s="272">
        <v>5</v>
      </c>
      <c r="L243" s="272">
        <v>5</v>
      </c>
      <c r="M243" s="271">
        <f t="shared" si="37"/>
        <v>4.5</v>
      </c>
      <c r="N243" s="272">
        <v>5</v>
      </c>
      <c r="O243" s="272">
        <v>5</v>
      </c>
      <c r="P243" s="272">
        <v>5</v>
      </c>
      <c r="Q243" s="271">
        <f t="shared" si="38"/>
        <v>5</v>
      </c>
      <c r="R243" s="272">
        <v>4</v>
      </c>
      <c r="S243" s="272">
        <v>5</v>
      </c>
      <c r="T243" s="272">
        <v>5</v>
      </c>
      <c r="U243" s="272">
        <v>5</v>
      </c>
      <c r="V243" s="271">
        <f t="shared" si="39"/>
        <v>4.75</v>
      </c>
      <c r="W243" s="271">
        <f t="shared" si="40"/>
        <v>4.75</v>
      </c>
      <c r="X243" s="271">
        <f t="shared" si="41"/>
        <v>14.25</v>
      </c>
      <c r="Y243" s="272">
        <v>7</v>
      </c>
      <c r="Z243" s="272">
        <v>8</v>
      </c>
      <c r="AA243" s="272">
        <v>5</v>
      </c>
      <c r="AB243" s="271">
        <f t="shared" si="42"/>
        <v>24</v>
      </c>
      <c r="AC243" s="272">
        <v>16</v>
      </c>
      <c r="AD243" s="272">
        <v>5</v>
      </c>
      <c r="AE243" s="271">
        <f t="shared" si="43"/>
        <v>8.4</v>
      </c>
      <c r="AF243" s="272">
        <v>14</v>
      </c>
      <c r="AG243" s="272">
        <v>5</v>
      </c>
      <c r="AH243" s="271">
        <f t="shared" si="44"/>
        <v>11.4</v>
      </c>
      <c r="AI243" s="272">
        <v>10</v>
      </c>
      <c r="AJ243" s="272">
        <v>8</v>
      </c>
      <c r="AK243" s="271">
        <f t="shared" si="45"/>
        <v>3.6</v>
      </c>
      <c r="AL243" s="271">
        <f t="shared" si="46"/>
        <v>47.4</v>
      </c>
      <c r="AM243" s="273">
        <f t="shared" si="47"/>
        <v>85.4</v>
      </c>
    </row>
    <row r="244" spans="1:39" x14ac:dyDescent="0.25">
      <c r="A244" s="268">
        <v>241</v>
      </c>
      <c r="B244" s="269">
        <v>259</v>
      </c>
      <c r="C244" s="269" t="s">
        <v>2742</v>
      </c>
      <c r="D244" s="269">
        <v>5</v>
      </c>
      <c r="E244" s="269">
        <v>5</v>
      </c>
      <c r="F244" s="269">
        <v>5</v>
      </c>
      <c r="G244" s="269">
        <v>5</v>
      </c>
      <c r="H244" s="271">
        <f t="shared" si="36"/>
        <v>25</v>
      </c>
      <c r="I244" s="272">
        <v>5</v>
      </c>
      <c r="J244" s="272">
        <v>5</v>
      </c>
      <c r="K244" s="272">
        <v>5</v>
      </c>
      <c r="L244" s="272">
        <v>5</v>
      </c>
      <c r="M244" s="271">
        <f t="shared" si="37"/>
        <v>5</v>
      </c>
      <c r="N244" s="272">
        <v>5</v>
      </c>
      <c r="O244" s="272">
        <v>5</v>
      </c>
      <c r="P244" s="272">
        <v>5</v>
      </c>
      <c r="Q244" s="271">
        <f t="shared" si="38"/>
        <v>5</v>
      </c>
      <c r="R244" s="272">
        <v>5</v>
      </c>
      <c r="S244" s="272">
        <v>5</v>
      </c>
      <c r="T244" s="272">
        <v>5</v>
      </c>
      <c r="U244" s="272">
        <v>5</v>
      </c>
      <c r="V244" s="271">
        <f t="shared" si="39"/>
        <v>5</v>
      </c>
      <c r="W244" s="271">
        <f t="shared" si="40"/>
        <v>5</v>
      </c>
      <c r="X244" s="271">
        <f t="shared" si="41"/>
        <v>15</v>
      </c>
      <c r="Y244" s="272">
        <v>8</v>
      </c>
      <c r="Z244" s="272">
        <v>4</v>
      </c>
      <c r="AA244" s="272">
        <v>7</v>
      </c>
      <c r="AB244" s="271">
        <f t="shared" si="42"/>
        <v>22.8</v>
      </c>
      <c r="AC244" s="272">
        <v>12</v>
      </c>
      <c r="AD244" s="272">
        <v>5</v>
      </c>
      <c r="AE244" s="271">
        <f t="shared" si="43"/>
        <v>6.8000000000000007</v>
      </c>
      <c r="AF244" s="272">
        <v>17</v>
      </c>
      <c r="AG244" s="272">
        <v>2</v>
      </c>
      <c r="AH244" s="271">
        <f t="shared" si="44"/>
        <v>11.4</v>
      </c>
      <c r="AI244" s="272">
        <v>10</v>
      </c>
      <c r="AJ244" s="272">
        <v>12</v>
      </c>
      <c r="AK244" s="271">
        <f t="shared" si="45"/>
        <v>4.4000000000000004</v>
      </c>
      <c r="AL244" s="271">
        <f t="shared" si="46"/>
        <v>45.4</v>
      </c>
      <c r="AM244" s="273">
        <f t="shared" si="47"/>
        <v>85.4</v>
      </c>
    </row>
    <row r="245" spans="1:39" x14ac:dyDescent="0.25">
      <c r="A245" s="268">
        <v>242</v>
      </c>
      <c r="B245" s="269">
        <v>84</v>
      </c>
      <c r="C245" s="270" t="s">
        <v>2743</v>
      </c>
      <c r="D245" s="269">
        <v>5</v>
      </c>
      <c r="E245" s="269">
        <v>5</v>
      </c>
      <c r="F245" s="269">
        <v>5</v>
      </c>
      <c r="G245" s="269">
        <v>5</v>
      </c>
      <c r="H245" s="271">
        <f t="shared" si="36"/>
        <v>25</v>
      </c>
      <c r="I245" s="272">
        <v>5</v>
      </c>
      <c r="J245" s="272">
        <v>5</v>
      </c>
      <c r="K245" s="272">
        <v>5</v>
      </c>
      <c r="L245" s="272">
        <v>5</v>
      </c>
      <c r="M245" s="272">
        <f t="shared" si="37"/>
        <v>5</v>
      </c>
      <c r="N245" s="272">
        <v>5</v>
      </c>
      <c r="O245" s="272">
        <v>5</v>
      </c>
      <c r="P245" s="272">
        <v>5</v>
      </c>
      <c r="Q245" s="272">
        <f t="shared" si="38"/>
        <v>5</v>
      </c>
      <c r="R245" s="272">
        <v>5</v>
      </c>
      <c r="S245" s="272">
        <v>5</v>
      </c>
      <c r="T245" s="272">
        <v>5</v>
      </c>
      <c r="U245" s="272">
        <v>5</v>
      </c>
      <c r="V245" s="272">
        <f t="shared" si="39"/>
        <v>5</v>
      </c>
      <c r="W245" s="271">
        <f t="shared" si="40"/>
        <v>5</v>
      </c>
      <c r="X245" s="271">
        <f t="shared" si="41"/>
        <v>15</v>
      </c>
      <c r="Y245" s="272">
        <v>6</v>
      </c>
      <c r="Z245" s="272">
        <v>6</v>
      </c>
      <c r="AA245" s="272">
        <v>5</v>
      </c>
      <c r="AB245" s="271">
        <f t="shared" si="42"/>
        <v>20.399999999999999</v>
      </c>
      <c r="AC245" s="272">
        <v>16</v>
      </c>
      <c r="AD245" s="272">
        <v>5</v>
      </c>
      <c r="AE245" s="271">
        <f t="shared" si="43"/>
        <v>8.4</v>
      </c>
      <c r="AF245" s="272">
        <v>18</v>
      </c>
      <c r="AG245" s="272">
        <v>5</v>
      </c>
      <c r="AH245" s="271">
        <f t="shared" si="44"/>
        <v>13.799999999999999</v>
      </c>
      <c r="AI245" s="272">
        <v>8</v>
      </c>
      <c r="AJ245" s="272">
        <v>6</v>
      </c>
      <c r="AK245" s="271">
        <f t="shared" si="45"/>
        <v>2.8000000000000003</v>
      </c>
      <c r="AL245" s="271">
        <f t="shared" si="46"/>
        <v>45.399999999999991</v>
      </c>
      <c r="AM245" s="273">
        <f t="shared" si="47"/>
        <v>85.399999999999991</v>
      </c>
    </row>
    <row r="246" spans="1:39" x14ac:dyDescent="0.25">
      <c r="A246" s="268">
        <v>243</v>
      </c>
      <c r="B246" s="269">
        <v>21</v>
      </c>
      <c r="C246" s="269" t="s">
        <v>2744</v>
      </c>
      <c r="D246" s="269">
        <v>5</v>
      </c>
      <c r="E246" s="269">
        <v>4</v>
      </c>
      <c r="F246" s="269">
        <v>4</v>
      </c>
      <c r="G246" s="269">
        <v>5</v>
      </c>
      <c r="H246" s="271">
        <f t="shared" si="36"/>
        <v>22.5</v>
      </c>
      <c r="I246" s="272">
        <v>5</v>
      </c>
      <c r="J246" s="272">
        <v>4</v>
      </c>
      <c r="K246" s="272">
        <v>5</v>
      </c>
      <c r="L246" s="272">
        <v>5</v>
      </c>
      <c r="M246" s="271">
        <f t="shared" si="37"/>
        <v>4.75</v>
      </c>
      <c r="N246" s="272">
        <v>2</v>
      </c>
      <c r="O246" s="272">
        <v>3</v>
      </c>
      <c r="P246" s="272">
        <v>5</v>
      </c>
      <c r="Q246" s="271">
        <f t="shared" si="38"/>
        <v>3.3333333333333335</v>
      </c>
      <c r="R246" s="272">
        <v>5</v>
      </c>
      <c r="S246" s="272">
        <v>5</v>
      </c>
      <c r="T246" s="272">
        <v>5</v>
      </c>
      <c r="U246" s="272">
        <v>5</v>
      </c>
      <c r="V246" s="271">
        <f t="shared" si="39"/>
        <v>5</v>
      </c>
      <c r="W246" s="271">
        <f t="shared" si="40"/>
        <v>4.3611111111111116</v>
      </c>
      <c r="X246" s="271">
        <f t="shared" si="41"/>
        <v>13.083333333333334</v>
      </c>
      <c r="Y246" s="272">
        <v>8</v>
      </c>
      <c r="Z246" s="272">
        <v>8</v>
      </c>
      <c r="AA246" s="272">
        <v>6</v>
      </c>
      <c r="AB246" s="271">
        <f t="shared" si="42"/>
        <v>26.4</v>
      </c>
      <c r="AC246" s="272">
        <v>12</v>
      </c>
      <c r="AD246" s="272">
        <v>5</v>
      </c>
      <c r="AE246" s="271">
        <f t="shared" si="43"/>
        <v>6.8000000000000007</v>
      </c>
      <c r="AF246" s="272">
        <v>19</v>
      </c>
      <c r="AG246" s="272">
        <v>4</v>
      </c>
      <c r="AH246" s="271">
        <f t="shared" si="44"/>
        <v>13.799999999999999</v>
      </c>
      <c r="AI246" s="272">
        <v>3</v>
      </c>
      <c r="AJ246" s="272">
        <v>11</v>
      </c>
      <c r="AK246" s="271">
        <f t="shared" si="45"/>
        <v>2.8000000000000003</v>
      </c>
      <c r="AL246" s="271">
        <f t="shared" si="46"/>
        <v>49.8</v>
      </c>
      <c r="AM246" s="273">
        <f t="shared" si="47"/>
        <v>85.383333333333326</v>
      </c>
    </row>
    <row r="247" spans="1:39" x14ac:dyDescent="0.25">
      <c r="A247" s="268">
        <v>244</v>
      </c>
      <c r="B247" s="269">
        <v>196</v>
      </c>
      <c r="C247" s="269" t="s">
        <v>2745</v>
      </c>
      <c r="D247" s="269">
        <v>5</v>
      </c>
      <c r="E247" s="269">
        <v>5</v>
      </c>
      <c r="F247" s="269">
        <v>5</v>
      </c>
      <c r="G247" s="269">
        <v>5</v>
      </c>
      <c r="H247" s="271">
        <f t="shared" si="36"/>
        <v>25</v>
      </c>
      <c r="I247" s="272">
        <v>5</v>
      </c>
      <c r="J247" s="272">
        <v>5</v>
      </c>
      <c r="K247" s="272">
        <v>5</v>
      </c>
      <c r="L247" s="272">
        <v>4</v>
      </c>
      <c r="M247" s="271">
        <f t="shared" si="37"/>
        <v>4.75</v>
      </c>
      <c r="N247" s="272">
        <v>5</v>
      </c>
      <c r="O247" s="272">
        <v>4</v>
      </c>
      <c r="P247" s="272">
        <v>5</v>
      </c>
      <c r="Q247" s="271">
        <f t="shared" si="38"/>
        <v>4.666666666666667</v>
      </c>
      <c r="R247" s="272">
        <v>5</v>
      </c>
      <c r="S247" s="272">
        <v>5</v>
      </c>
      <c r="T247" s="272">
        <v>4</v>
      </c>
      <c r="U247" s="272">
        <v>4</v>
      </c>
      <c r="V247" s="271">
        <f t="shared" si="39"/>
        <v>4.5</v>
      </c>
      <c r="W247" s="271">
        <f t="shared" si="40"/>
        <v>4.6388888888888893</v>
      </c>
      <c r="X247" s="271">
        <f t="shared" si="41"/>
        <v>13.916666666666668</v>
      </c>
      <c r="Y247" s="272">
        <v>5</v>
      </c>
      <c r="Z247" s="272">
        <v>7</v>
      </c>
      <c r="AA247" s="272">
        <v>6</v>
      </c>
      <c r="AB247" s="271">
        <f t="shared" si="42"/>
        <v>21.599999999999998</v>
      </c>
      <c r="AC247" s="272">
        <v>15</v>
      </c>
      <c r="AD247" s="272">
        <v>5</v>
      </c>
      <c r="AE247" s="271">
        <f t="shared" si="43"/>
        <v>8</v>
      </c>
      <c r="AF247" s="272">
        <v>17</v>
      </c>
      <c r="AG247" s="272">
        <v>5</v>
      </c>
      <c r="AH247" s="271">
        <f t="shared" si="44"/>
        <v>13.2</v>
      </c>
      <c r="AI247" s="272">
        <v>8</v>
      </c>
      <c r="AJ247" s="272">
        <v>10</v>
      </c>
      <c r="AK247" s="271">
        <f t="shared" si="45"/>
        <v>3.6</v>
      </c>
      <c r="AL247" s="271">
        <f t="shared" si="46"/>
        <v>46.4</v>
      </c>
      <c r="AM247" s="273">
        <f t="shared" si="47"/>
        <v>85.316666666666663</v>
      </c>
    </row>
    <row r="248" spans="1:39" x14ac:dyDescent="0.25">
      <c r="A248" s="268">
        <v>245</v>
      </c>
      <c r="B248" s="269">
        <v>234</v>
      </c>
      <c r="C248" s="269" t="s">
        <v>2746</v>
      </c>
      <c r="D248" s="269">
        <v>5</v>
      </c>
      <c r="E248" s="269">
        <v>5</v>
      </c>
      <c r="F248" s="269">
        <v>5</v>
      </c>
      <c r="G248" s="269">
        <v>5</v>
      </c>
      <c r="H248" s="271">
        <f t="shared" si="36"/>
        <v>25</v>
      </c>
      <c r="I248" s="272">
        <v>5</v>
      </c>
      <c r="J248" s="272">
        <v>5</v>
      </c>
      <c r="K248" s="272">
        <v>5</v>
      </c>
      <c r="L248" s="272">
        <v>5</v>
      </c>
      <c r="M248" s="271">
        <f t="shared" si="37"/>
        <v>5</v>
      </c>
      <c r="N248" s="272">
        <v>5</v>
      </c>
      <c r="O248" s="272">
        <v>5</v>
      </c>
      <c r="P248" s="272">
        <v>5</v>
      </c>
      <c r="Q248" s="271">
        <f t="shared" si="38"/>
        <v>5</v>
      </c>
      <c r="R248" s="272">
        <v>5</v>
      </c>
      <c r="S248" s="272">
        <v>5</v>
      </c>
      <c r="T248" s="272">
        <v>5</v>
      </c>
      <c r="U248" s="272">
        <v>5</v>
      </c>
      <c r="V248" s="271">
        <f t="shared" si="39"/>
        <v>5</v>
      </c>
      <c r="W248" s="271">
        <f t="shared" si="40"/>
        <v>5</v>
      </c>
      <c r="X248" s="271">
        <f t="shared" si="41"/>
        <v>15</v>
      </c>
      <c r="Y248" s="272">
        <v>6</v>
      </c>
      <c r="Z248" s="272">
        <v>6</v>
      </c>
      <c r="AA248" s="272">
        <v>7</v>
      </c>
      <c r="AB248" s="271">
        <f t="shared" si="42"/>
        <v>22.8</v>
      </c>
      <c r="AC248" s="272">
        <v>16</v>
      </c>
      <c r="AD248" s="272">
        <v>4</v>
      </c>
      <c r="AE248" s="271">
        <f t="shared" si="43"/>
        <v>8</v>
      </c>
      <c r="AF248" s="272">
        <v>14</v>
      </c>
      <c r="AG248" s="272">
        <v>5</v>
      </c>
      <c r="AH248" s="271">
        <f t="shared" si="44"/>
        <v>11.4</v>
      </c>
      <c r="AI248" s="272">
        <v>6</v>
      </c>
      <c r="AJ248" s="272">
        <v>9</v>
      </c>
      <c r="AK248" s="271">
        <f t="shared" si="45"/>
        <v>3</v>
      </c>
      <c r="AL248" s="271">
        <f t="shared" si="46"/>
        <v>45.2</v>
      </c>
      <c r="AM248" s="273">
        <f t="shared" si="47"/>
        <v>85.2</v>
      </c>
    </row>
    <row r="249" spans="1:39" x14ac:dyDescent="0.25">
      <c r="A249" s="268">
        <v>246</v>
      </c>
      <c r="B249" s="269">
        <v>88</v>
      </c>
      <c r="C249" s="270" t="s">
        <v>2747</v>
      </c>
      <c r="D249" s="269">
        <v>5</v>
      </c>
      <c r="E249" s="269">
        <v>5</v>
      </c>
      <c r="F249" s="269">
        <v>5</v>
      </c>
      <c r="G249" s="269">
        <v>5</v>
      </c>
      <c r="H249" s="271">
        <f t="shared" si="36"/>
        <v>25</v>
      </c>
      <c r="I249" s="272">
        <v>5</v>
      </c>
      <c r="J249" s="272">
        <v>5</v>
      </c>
      <c r="K249" s="272">
        <v>5</v>
      </c>
      <c r="L249" s="272">
        <v>5</v>
      </c>
      <c r="M249" s="272">
        <f t="shared" si="37"/>
        <v>5</v>
      </c>
      <c r="N249" s="272">
        <v>5</v>
      </c>
      <c r="O249" s="272">
        <v>5</v>
      </c>
      <c r="P249" s="272">
        <v>5</v>
      </c>
      <c r="Q249" s="272">
        <f t="shared" si="38"/>
        <v>5</v>
      </c>
      <c r="R249" s="272">
        <v>5</v>
      </c>
      <c r="S249" s="272">
        <v>5</v>
      </c>
      <c r="T249" s="272">
        <v>5</v>
      </c>
      <c r="U249" s="272">
        <v>5</v>
      </c>
      <c r="V249" s="272">
        <f t="shared" si="39"/>
        <v>5</v>
      </c>
      <c r="W249" s="271">
        <f t="shared" si="40"/>
        <v>5</v>
      </c>
      <c r="X249" s="271">
        <f t="shared" si="41"/>
        <v>15</v>
      </c>
      <c r="Y249" s="272">
        <v>7</v>
      </c>
      <c r="Z249" s="272">
        <v>8</v>
      </c>
      <c r="AA249" s="272">
        <v>7</v>
      </c>
      <c r="AB249" s="271">
        <f t="shared" si="42"/>
        <v>26.4</v>
      </c>
      <c r="AC249" s="272">
        <v>14</v>
      </c>
      <c r="AD249" s="272">
        <v>5</v>
      </c>
      <c r="AE249" s="271">
        <f t="shared" si="43"/>
        <v>7.6000000000000005</v>
      </c>
      <c r="AF249" s="272">
        <v>8</v>
      </c>
      <c r="AG249" s="272">
        <v>5</v>
      </c>
      <c r="AH249" s="271">
        <f t="shared" si="44"/>
        <v>7.8</v>
      </c>
      <c r="AI249" s="272">
        <v>8</v>
      </c>
      <c r="AJ249" s="272">
        <v>9</v>
      </c>
      <c r="AK249" s="271">
        <f t="shared" si="45"/>
        <v>3.4000000000000004</v>
      </c>
      <c r="AL249" s="271">
        <f t="shared" si="46"/>
        <v>45.199999999999996</v>
      </c>
      <c r="AM249" s="273">
        <f t="shared" si="47"/>
        <v>85.199999999999989</v>
      </c>
    </row>
    <row r="250" spans="1:39" x14ac:dyDescent="0.25">
      <c r="A250" s="268">
        <v>247</v>
      </c>
      <c r="B250" s="269">
        <v>33</v>
      </c>
      <c r="C250" s="270" t="s">
        <v>2748</v>
      </c>
      <c r="D250" s="269">
        <v>5</v>
      </c>
      <c r="E250" s="269">
        <v>5</v>
      </c>
      <c r="F250" s="269">
        <v>5</v>
      </c>
      <c r="G250" s="269">
        <v>5</v>
      </c>
      <c r="H250" s="271">
        <f t="shared" si="36"/>
        <v>25</v>
      </c>
      <c r="I250" s="272">
        <v>5</v>
      </c>
      <c r="J250" s="272">
        <v>5</v>
      </c>
      <c r="K250" s="272">
        <v>5</v>
      </c>
      <c r="L250" s="272">
        <v>4</v>
      </c>
      <c r="M250" s="272">
        <f t="shared" si="37"/>
        <v>4.75</v>
      </c>
      <c r="N250" s="272">
        <v>5</v>
      </c>
      <c r="O250" s="272">
        <v>5</v>
      </c>
      <c r="P250" s="272">
        <v>5</v>
      </c>
      <c r="Q250" s="272">
        <f t="shared" si="38"/>
        <v>5</v>
      </c>
      <c r="R250" s="272">
        <v>5</v>
      </c>
      <c r="S250" s="272">
        <v>5</v>
      </c>
      <c r="T250" s="272">
        <v>5</v>
      </c>
      <c r="U250" s="272">
        <v>5</v>
      </c>
      <c r="V250" s="272">
        <f t="shared" si="39"/>
        <v>5</v>
      </c>
      <c r="W250" s="271">
        <f t="shared" si="40"/>
        <v>4.916666666666667</v>
      </c>
      <c r="X250" s="271">
        <f t="shared" si="41"/>
        <v>14.75</v>
      </c>
      <c r="Y250" s="272">
        <v>5</v>
      </c>
      <c r="Z250" s="272">
        <v>4</v>
      </c>
      <c r="AA250" s="272">
        <v>8</v>
      </c>
      <c r="AB250" s="271">
        <f t="shared" si="42"/>
        <v>20.399999999999999</v>
      </c>
      <c r="AC250" s="272">
        <v>16</v>
      </c>
      <c r="AD250" s="272">
        <v>5</v>
      </c>
      <c r="AE250" s="271">
        <f t="shared" si="43"/>
        <v>8.4</v>
      </c>
      <c r="AF250" s="272">
        <v>18</v>
      </c>
      <c r="AG250" s="272">
        <v>4</v>
      </c>
      <c r="AH250" s="271">
        <f t="shared" si="44"/>
        <v>13.2</v>
      </c>
      <c r="AI250" s="272">
        <v>9</v>
      </c>
      <c r="AJ250" s="272">
        <v>8</v>
      </c>
      <c r="AK250" s="271">
        <f t="shared" si="45"/>
        <v>3.4000000000000004</v>
      </c>
      <c r="AL250" s="271">
        <f t="shared" si="46"/>
        <v>45.4</v>
      </c>
      <c r="AM250" s="273">
        <f t="shared" si="47"/>
        <v>85.15</v>
      </c>
    </row>
    <row r="251" spans="1:39" x14ac:dyDescent="0.25">
      <c r="A251" s="268">
        <v>248</v>
      </c>
      <c r="B251" s="269">
        <v>122</v>
      </c>
      <c r="C251" s="270" t="s">
        <v>2749</v>
      </c>
      <c r="D251" s="269">
        <v>5</v>
      </c>
      <c r="E251" s="269">
        <v>5</v>
      </c>
      <c r="F251" s="269">
        <v>5</v>
      </c>
      <c r="G251" s="269">
        <v>5</v>
      </c>
      <c r="H251" s="271">
        <f t="shared" si="36"/>
        <v>25</v>
      </c>
      <c r="I251" s="272">
        <v>5</v>
      </c>
      <c r="J251" s="272">
        <v>5</v>
      </c>
      <c r="K251" s="272">
        <v>5</v>
      </c>
      <c r="L251" s="272">
        <v>4</v>
      </c>
      <c r="M251" s="272">
        <f t="shared" si="37"/>
        <v>4.75</v>
      </c>
      <c r="N251" s="272">
        <v>4</v>
      </c>
      <c r="O251" s="272">
        <v>4</v>
      </c>
      <c r="P251" s="272">
        <v>4</v>
      </c>
      <c r="Q251" s="272">
        <f t="shared" si="38"/>
        <v>4</v>
      </c>
      <c r="R251" s="272">
        <v>5</v>
      </c>
      <c r="S251" s="272">
        <v>5</v>
      </c>
      <c r="T251" s="272">
        <v>5</v>
      </c>
      <c r="U251" s="272">
        <v>5</v>
      </c>
      <c r="V251" s="272">
        <f t="shared" si="39"/>
        <v>5</v>
      </c>
      <c r="W251" s="271">
        <f t="shared" si="40"/>
        <v>4.583333333333333</v>
      </c>
      <c r="X251" s="271">
        <f t="shared" si="41"/>
        <v>13.75</v>
      </c>
      <c r="Y251" s="272">
        <v>5</v>
      </c>
      <c r="Z251" s="272">
        <v>6</v>
      </c>
      <c r="AA251" s="272">
        <v>8</v>
      </c>
      <c r="AB251" s="271">
        <f t="shared" si="42"/>
        <v>22.8</v>
      </c>
      <c r="AC251" s="272">
        <v>17</v>
      </c>
      <c r="AD251" s="272">
        <v>5</v>
      </c>
      <c r="AE251" s="271">
        <f t="shared" si="43"/>
        <v>8.8000000000000007</v>
      </c>
      <c r="AF251" s="272">
        <v>14</v>
      </c>
      <c r="AG251" s="272">
        <v>5</v>
      </c>
      <c r="AH251" s="271">
        <f t="shared" si="44"/>
        <v>11.4</v>
      </c>
      <c r="AI251" s="272">
        <v>7</v>
      </c>
      <c r="AJ251" s="272">
        <v>10</v>
      </c>
      <c r="AK251" s="271">
        <f t="shared" si="45"/>
        <v>3.4000000000000004</v>
      </c>
      <c r="AL251" s="271">
        <f t="shared" si="46"/>
        <v>46.4</v>
      </c>
      <c r="AM251" s="273">
        <f t="shared" si="47"/>
        <v>85.15</v>
      </c>
    </row>
    <row r="252" spans="1:39" x14ac:dyDescent="0.25">
      <c r="A252" s="268">
        <v>249</v>
      </c>
      <c r="B252" s="269">
        <v>61</v>
      </c>
      <c r="C252" s="270" t="s">
        <v>2750</v>
      </c>
      <c r="D252" s="269">
        <v>5</v>
      </c>
      <c r="E252" s="269">
        <v>5</v>
      </c>
      <c r="F252" s="269">
        <v>5</v>
      </c>
      <c r="G252" s="269">
        <v>5</v>
      </c>
      <c r="H252" s="271">
        <f t="shared" si="36"/>
        <v>25</v>
      </c>
      <c r="I252" s="272">
        <v>5</v>
      </c>
      <c r="J252" s="272">
        <v>5</v>
      </c>
      <c r="K252" s="272">
        <v>5</v>
      </c>
      <c r="L252" s="272">
        <v>5</v>
      </c>
      <c r="M252" s="272">
        <f t="shared" si="37"/>
        <v>5</v>
      </c>
      <c r="N252" s="272">
        <v>5</v>
      </c>
      <c r="O252" s="272">
        <v>5</v>
      </c>
      <c r="P252" s="272">
        <v>3</v>
      </c>
      <c r="Q252" s="272">
        <f t="shared" si="38"/>
        <v>4.333333333333333</v>
      </c>
      <c r="R252" s="272">
        <v>5</v>
      </c>
      <c r="S252" s="272">
        <v>5</v>
      </c>
      <c r="T252" s="272">
        <v>5</v>
      </c>
      <c r="U252" s="272">
        <v>5</v>
      </c>
      <c r="V252" s="272">
        <f t="shared" si="39"/>
        <v>5</v>
      </c>
      <c r="W252" s="271">
        <f t="shared" si="40"/>
        <v>4.7777777777777777</v>
      </c>
      <c r="X252" s="271">
        <f t="shared" si="41"/>
        <v>14.333333333333332</v>
      </c>
      <c r="Y252" s="272">
        <v>5</v>
      </c>
      <c r="Z252" s="272">
        <v>7</v>
      </c>
      <c r="AA252" s="272">
        <v>5</v>
      </c>
      <c r="AB252" s="271">
        <f t="shared" si="42"/>
        <v>20.399999999999999</v>
      </c>
      <c r="AC252" s="272">
        <v>17</v>
      </c>
      <c r="AD252" s="272">
        <v>5</v>
      </c>
      <c r="AE252" s="271">
        <f t="shared" si="43"/>
        <v>8.8000000000000007</v>
      </c>
      <c r="AF252" s="272">
        <v>19</v>
      </c>
      <c r="AG252" s="272">
        <v>3</v>
      </c>
      <c r="AH252" s="271">
        <f t="shared" si="44"/>
        <v>13.2</v>
      </c>
      <c r="AI252" s="272">
        <v>10</v>
      </c>
      <c r="AJ252" s="272">
        <v>7</v>
      </c>
      <c r="AK252" s="271">
        <f t="shared" si="45"/>
        <v>3.4000000000000004</v>
      </c>
      <c r="AL252" s="271">
        <f t="shared" si="46"/>
        <v>45.8</v>
      </c>
      <c r="AM252" s="273">
        <f t="shared" si="47"/>
        <v>85.133333333333326</v>
      </c>
    </row>
    <row r="253" spans="1:39" x14ac:dyDescent="0.25">
      <c r="A253" s="268">
        <v>250</v>
      </c>
      <c r="B253" s="269">
        <v>59</v>
      </c>
      <c r="C253" s="269" t="s">
        <v>2751</v>
      </c>
      <c r="D253" s="269">
        <v>5</v>
      </c>
      <c r="E253" s="269">
        <v>5</v>
      </c>
      <c r="F253" s="269">
        <v>5</v>
      </c>
      <c r="G253" s="269">
        <v>5</v>
      </c>
      <c r="H253" s="271">
        <f t="shared" si="36"/>
        <v>25</v>
      </c>
      <c r="I253" s="272">
        <v>5</v>
      </c>
      <c r="J253" s="272">
        <v>5</v>
      </c>
      <c r="K253" s="272">
        <v>5</v>
      </c>
      <c r="L253" s="272">
        <v>5</v>
      </c>
      <c r="M253" s="271">
        <f t="shared" si="37"/>
        <v>5</v>
      </c>
      <c r="N253" s="272">
        <v>5</v>
      </c>
      <c r="O253" s="272">
        <v>4</v>
      </c>
      <c r="P253" s="272">
        <v>4</v>
      </c>
      <c r="Q253" s="271">
        <f t="shared" si="38"/>
        <v>4.333333333333333</v>
      </c>
      <c r="R253" s="272">
        <v>5</v>
      </c>
      <c r="S253" s="272">
        <v>5</v>
      </c>
      <c r="T253" s="272">
        <v>5</v>
      </c>
      <c r="U253" s="272">
        <v>5</v>
      </c>
      <c r="V253" s="271">
        <f t="shared" si="39"/>
        <v>5</v>
      </c>
      <c r="W253" s="271">
        <f t="shared" si="40"/>
        <v>4.7777777777777777</v>
      </c>
      <c r="X253" s="271">
        <f t="shared" si="41"/>
        <v>14.333333333333332</v>
      </c>
      <c r="Y253" s="272">
        <v>6</v>
      </c>
      <c r="Z253" s="272">
        <v>7</v>
      </c>
      <c r="AA253" s="272">
        <v>7</v>
      </c>
      <c r="AB253" s="271">
        <f t="shared" si="42"/>
        <v>24</v>
      </c>
      <c r="AC253" s="272">
        <v>11</v>
      </c>
      <c r="AD253" s="272">
        <v>5</v>
      </c>
      <c r="AE253" s="271">
        <f t="shared" si="43"/>
        <v>6.4</v>
      </c>
      <c r="AF253" s="272">
        <v>15</v>
      </c>
      <c r="AG253" s="272">
        <v>4</v>
      </c>
      <c r="AH253" s="271">
        <f t="shared" si="44"/>
        <v>11.4</v>
      </c>
      <c r="AI253" s="272">
        <v>10</v>
      </c>
      <c r="AJ253" s="272">
        <v>10</v>
      </c>
      <c r="AK253" s="271">
        <f t="shared" si="45"/>
        <v>4</v>
      </c>
      <c r="AL253" s="271">
        <f t="shared" si="46"/>
        <v>45.8</v>
      </c>
      <c r="AM253" s="273">
        <f t="shared" si="47"/>
        <v>85.133333333333326</v>
      </c>
    </row>
    <row r="254" spans="1:39" x14ac:dyDescent="0.25">
      <c r="A254" s="268">
        <v>251</v>
      </c>
      <c r="B254" s="269">
        <v>71</v>
      </c>
      <c r="C254" s="270" t="s">
        <v>2752</v>
      </c>
      <c r="D254" s="269">
        <v>5</v>
      </c>
      <c r="E254" s="269">
        <v>5</v>
      </c>
      <c r="F254" s="269">
        <v>5</v>
      </c>
      <c r="G254" s="269">
        <v>5</v>
      </c>
      <c r="H254" s="271">
        <f t="shared" si="36"/>
        <v>25</v>
      </c>
      <c r="I254" s="272">
        <v>5</v>
      </c>
      <c r="J254" s="272">
        <v>4</v>
      </c>
      <c r="K254" s="272">
        <v>5</v>
      </c>
      <c r="L254" s="272">
        <v>5</v>
      </c>
      <c r="M254" s="272">
        <f t="shared" si="37"/>
        <v>4.75</v>
      </c>
      <c r="N254" s="272">
        <v>5</v>
      </c>
      <c r="O254" s="272">
        <v>4</v>
      </c>
      <c r="P254" s="272">
        <v>5</v>
      </c>
      <c r="Q254" s="272">
        <f t="shared" si="38"/>
        <v>4.666666666666667</v>
      </c>
      <c r="R254" s="272">
        <v>5</v>
      </c>
      <c r="S254" s="272">
        <v>5</v>
      </c>
      <c r="T254" s="272">
        <v>5</v>
      </c>
      <c r="U254" s="272">
        <v>5</v>
      </c>
      <c r="V254" s="272">
        <f t="shared" si="39"/>
        <v>5</v>
      </c>
      <c r="W254" s="271">
        <f t="shared" si="40"/>
        <v>4.8055555555555562</v>
      </c>
      <c r="X254" s="271">
        <f t="shared" si="41"/>
        <v>14.416666666666668</v>
      </c>
      <c r="Y254" s="272">
        <v>7</v>
      </c>
      <c r="Z254" s="272">
        <v>3</v>
      </c>
      <c r="AA254" s="272">
        <v>7</v>
      </c>
      <c r="AB254" s="271">
        <f t="shared" si="42"/>
        <v>20.399999999999999</v>
      </c>
      <c r="AC254" s="272">
        <v>16</v>
      </c>
      <c r="AD254" s="272">
        <v>4</v>
      </c>
      <c r="AE254" s="271">
        <f t="shared" si="43"/>
        <v>8</v>
      </c>
      <c r="AF254" s="272">
        <v>19</v>
      </c>
      <c r="AG254" s="272">
        <v>4</v>
      </c>
      <c r="AH254" s="271">
        <f t="shared" si="44"/>
        <v>13.799999999999999</v>
      </c>
      <c r="AI254" s="272">
        <v>8</v>
      </c>
      <c r="AJ254" s="272">
        <v>9</v>
      </c>
      <c r="AK254" s="271">
        <f t="shared" si="45"/>
        <v>3.4000000000000004</v>
      </c>
      <c r="AL254" s="271">
        <f t="shared" si="46"/>
        <v>45.599999999999994</v>
      </c>
      <c r="AM254" s="273">
        <f t="shared" si="47"/>
        <v>85.016666666666666</v>
      </c>
    </row>
    <row r="255" spans="1:39" x14ac:dyDescent="0.25">
      <c r="A255" s="268">
        <v>252</v>
      </c>
      <c r="B255" s="269">
        <v>102</v>
      </c>
      <c r="C255" s="270" t="s">
        <v>2753</v>
      </c>
      <c r="D255" s="269">
        <v>5</v>
      </c>
      <c r="E255" s="269">
        <v>5</v>
      </c>
      <c r="F255" s="269">
        <v>5</v>
      </c>
      <c r="G255" s="269">
        <v>5</v>
      </c>
      <c r="H255" s="271">
        <f t="shared" si="36"/>
        <v>25</v>
      </c>
      <c r="I255" s="272">
        <v>5</v>
      </c>
      <c r="J255" s="272">
        <v>5</v>
      </c>
      <c r="K255" s="272">
        <v>5</v>
      </c>
      <c r="L255" s="272">
        <v>5</v>
      </c>
      <c r="M255" s="272">
        <f t="shared" si="37"/>
        <v>5</v>
      </c>
      <c r="N255" s="272">
        <v>5</v>
      </c>
      <c r="O255" s="272">
        <v>5</v>
      </c>
      <c r="P255" s="272">
        <v>5</v>
      </c>
      <c r="Q255" s="272">
        <f t="shared" si="38"/>
        <v>5</v>
      </c>
      <c r="R255" s="272">
        <v>5</v>
      </c>
      <c r="S255" s="272">
        <v>5</v>
      </c>
      <c r="T255" s="272">
        <v>5</v>
      </c>
      <c r="U255" s="272">
        <v>5</v>
      </c>
      <c r="V255" s="272">
        <f t="shared" si="39"/>
        <v>5</v>
      </c>
      <c r="W255" s="271">
        <f t="shared" si="40"/>
        <v>5</v>
      </c>
      <c r="X255" s="271">
        <f t="shared" si="41"/>
        <v>15</v>
      </c>
      <c r="Y255" s="272">
        <v>6</v>
      </c>
      <c r="Z255" s="272">
        <v>6</v>
      </c>
      <c r="AA255" s="272">
        <v>7</v>
      </c>
      <c r="AB255" s="271">
        <f t="shared" si="42"/>
        <v>22.8</v>
      </c>
      <c r="AC255" s="272">
        <v>12</v>
      </c>
      <c r="AD255" s="272">
        <v>5</v>
      </c>
      <c r="AE255" s="271">
        <f t="shared" si="43"/>
        <v>6.8000000000000007</v>
      </c>
      <c r="AF255" s="272">
        <v>18</v>
      </c>
      <c r="AG255" s="272">
        <v>3</v>
      </c>
      <c r="AH255" s="271">
        <f t="shared" si="44"/>
        <v>12.6</v>
      </c>
      <c r="AI255" s="272">
        <v>6</v>
      </c>
      <c r="AJ255" s="272">
        <v>8</v>
      </c>
      <c r="AK255" s="271">
        <f t="shared" si="45"/>
        <v>2.8000000000000003</v>
      </c>
      <c r="AL255" s="271">
        <f t="shared" si="46"/>
        <v>45</v>
      </c>
      <c r="AM255" s="273">
        <f t="shared" si="47"/>
        <v>85</v>
      </c>
    </row>
    <row r="256" spans="1:39" x14ac:dyDescent="0.25">
      <c r="A256" s="268">
        <v>253</v>
      </c>
      <c r="B256" s="269">
        <v>295</v>
      </c>
      <c r="C256" s="270" t="s">
        <v>2754</v>
      </c>
      <c r="D256" s="269">
        <v>5</v>
      </c>
      <c r="E256" s="269">
        <v>5</v>
      </c>
      <c r="F256" s="269">
        <v>5</v>
      </c>
      <c r="G256" s="269">
        <v>5</v>
      </c>
      <c r="H256" s="271">
        <f t="shared" si="36"/>
        <v>25</v>
      </c>
      <c r="I256" s="272">
        <v>5</v>
      </c>
      <c r="J256" s="272">
        <v>5</v>
      </c>
      <c r="K256" s="272">
        <v>5</v>
      </c>
      <c r="L256" s="272">
        <v>5</v>
      </c>
      <c r="M256" s="272">
        <f t="shared" si="37"/>
        <v>5</v>
      </c>
      <c r="N256" s="272">
        <v>5</v>
      </c>
      <c r="O256" s="272">
        <v>5</v>
      </c>
      <c r="P256" s="272">
        <v>3</v>
      </c>
      <c r="Q256" s="272">
        <f t="shared" si="38"/>
        <v>4.333333333333333</v>
      </c>
      <c r="R256" s="272">
        <v>5</v>
      </c>
      <c r="S256" s="272">
        <v>5</v>
      </c>
      <c r="T256" s="272">
        <v>5</v>
      </c>
      <c r="U256" s="272">
        <v>5</v>
      </c>
      <c r="V256" s="272">
        <f t="shared" si="39"/>
        <v>5</v>
      </c>
      <c r="W256" s="271">
        <f t="shared" si="40"/>
        <v>4.7777777777777777</v>
      </c>
      <c r="X256" s="271">
        <f t="shared" si="41"/>
        <v>14.333333333333332</v>
      </c>
      <c r="Y256" s="272">
        <v>5</v>
      </c>
      <c r="Z256" s="272">
        <v>7</v>
      </c>
      <c r="AA256" s="272">
        <v>4</v>
      </c>
      <c r="AB256" s="271">
        <f t="shared" si="42"/>
        <v>19.2</v>
      </c>
      <c r="AC256" s="272">
        <v>16</v>
      </c>
      <c r="AD256" s="272">
        <v>5</v>
      </c>
      <c r="AE256" s="271">
        <f t="shared" si="43"/>
        <v>8.4</v>
      </c>
      <c r="AF256" s="272">
        <v>19</v>
      </c>
      <c r="AG256" s="272">
        <v>5</v>
      </c>
      <c r="AH256" s="271">
        <f t="shared" si="44"/>
        <v>14.399999999999999</v>
      </c>
      <c r="AI256" s="272">
        <v>9</v>
      </c>
      <c r="AJ256" s="272">
        <v>9</v>
      </c>
      <c r="AK256" s="271">
        <f t="shared" si="45"/>
        <v>3.6</v>
      </c>
      <c r="AL256" s="271">
        <f t="shared" si="46"/>
        <v>45.6</v>
      </c>
      <c r="AM256" s="273">
        <f t="shared" si="47"/>
        <v>84.933333333333337</v>
      </c>
    </row>
    <row r="257" spans="1:39" x14ac:dyDescent="0.25">
      <c r="A257" s="268">
        <v>254</v>
      </c>
      <c r="B257" s="269">
        <v>236</v>
      </c>
      <c r="C257" s="270" t="s">
        <v>2755</v>
      </c>
      <c r="D257" s="269">
        <v>5</v>
      </c>
      <c r="E257" s="269">
        <v>5</v>
      </c>
      <c r="F257" s="269">
        <v>5</v>
      </c>
      <c r="G257" s="269">
        <v>5</v>
      </c>
      <c r="H257" s="271">
        <f t="shared" si="36"/>
        <v>25</v>
      </c>
      <c r="I257" s="272">
        <v>4</v>
      </c>
      <c r="J257" s="272">
        <v>4</v>
      </c>
      <c r="K257" s="272">
        <v>5</v>
      </c>
      <c r="L257" s="272">
        <v>5</v>
      </c>
      <c r="M257" s="272">
        <f t="shared" si="37"/>
        <v>4.5</v>
      </c>
      <c r="N257" s="272">
        <v>5</v>
      </c>
      <c r="O257" s="272">
        <v>5</v>
      </c>
      <c r="P257" s="272">
        <v>5</v>
      </c>
      <c r="Q257" s="272">
        <f t="shared" si="38"/>
        <v>5</v>
      </c>
      <c r="R257" s="272">
        <v>5</v>
      </c>
      <c r="S257" s="272">
        <v>5</v>
      </c>
      <c r="T257" s="272">
        <v>5</v>
      </c>
      <c r="U257" s="272">
        <v>5</v>
      </c>
      <c r="V257" s="272">
        <f t="shared" si="39"/>
        <v>5</v>
      </c>
      <c r="W257" s="271">
        <f t="shared" si="40"/>
        <v>4.833333333333333</v>
      </c>
      <c r="X257" s="271">
        <f t="shared" si="41"/>
        <v>14.5</v>
      </c>
      <c r="Y257" s="272">
        <v>8</v>
      </c>
      <c r="Z257" s="272">
        <v>4</v>
      </c>
      <c r="AA257" s="272">
        <v>6</v>
      </c>
      <c r="AB257" s="271">
        <f t="shared" si="42"/>
        <v>21.599999999999998</v>
      </c>
      <c r="AC257" s="272">
        <v>17</v>
      </c>
      <c r="AD257" s="272">
        <v>5</v>
      </c>
      <c r="AE257" s="271">
        <f t="shared" si="43"/>
        <v>8.8000000000000007</v>
      </c>
      <c r="AF257" s="272">
        <v>15</v>
      </c>
      <c r="AG257" s="272">
        <v>4</v>
      </c>
      <c r="AH257" s="271">
        <f t="shared" si="44"/>
        <v>11.4</v>
      </c>
      <c r="AI257" s="272">
        <v>10</v>
      </c>
      <c r="AJ257" s="272">
        <v>8</v>
      </c>
      <c r="AK257" s="271">
        <f t="shared" si="45"/>
        <v>3.6</v>
      </c>
      <c r="AL257" s="271">
        <f t="shared" si="46"/>
        <v>45.4</v>
      </c>
      <c r="AM257" s="273">
        <f t="shared" si="47"/>
        <v>84.9</v>
      </c>
    </row>
    <row r="258" spans="1:39" x14ac:dyDescent="0.25">
      <c r="A258" s="268">
        <v>255</v>
      </c>
      <c r="B258" s="269">
        <v>190</v>
      </c>
      <c r="C258" s="270" t="s">
        <v>2756</v>
      </c>
      <c r="D258" s="269">
        <v>5</v>
      </c>
      <c r="E258" s="269">
        <v>5</v>
      </c>
      <c r="F258" s="269">
        <v>5</v>
      </c>
      <c r="G258" s="269">
        <v>5</v>
      </c>
      <c r="H258" s="271">
        <f t="shared" si="36"/>
        <v>25</v>
      </c>
      <c r="I258" s="272">
        <v>5</v>
      </c>
      <c r="J258" s="272">
        <v>5</v>
      </c>
      <c r="K258" s="272">
        <v>5</v>
      </c>
      <c r="L258" s="272">
        <v>5</v>
      </c>
      <c r="M258" s="272">
        <f t="shared" si="37"/>
        <v>5</v>
      </c>
      <c r="N258" s="272">
        <v>4</v>
      </c>
      <c r="O258" s="272">
        <v>5</v>
      </c>
      <c r="P258" s="272">
        <v>5</v>
      </c>
      <c r="Q258" s="272">
        <f t="shared" si="38"/>
        <v>4.666666666666667</v>
      </c>
      <c r="R258" s="272">
        <v>5</v>
      </c>
      <c r="S258" s="272">
        <v>5</v>
      </c>
      <c r="T258" s="272">
        <v>5</v>
      </c>
      <c r="U258" s="272">
        <v>5</v>
      </c>
      <c r="V258" s="272">
        <f t="shared" si="39"/>
        <v>5</v>
      </c>
      <c r="W258" s="271">
        <f t="shared" si="40"/>
        <v>4.8888888888888893</v>
      </c>
      <c r="X258" s="271">
        <f t="shared" si="41"/>
        <v>14.666666666666668</v>
      </c>
      <c r="Y258" s="272">
        <v>6</v>
      </c>
      <c r="Z258" s="272">
        <v>7</v>
      </c>
      <c r="AA258" s="272">
        <v>4</v>
      </c>
      <c r="AB258" s="271">
        <f t="shared" si="42"/>
        <v>20.399999999999999</v>
      </c>
      <c r="AC258" s="272">
        <v>15</v>
      </c>
      <c r="AD258" s="272">
        <v>5</v>
      </c>
      <c r="AE258" s="271">
        <f t="shared" si="43"/>
        <v>8</v>
      </c>
      <c r="AF258" s="272">
        <v>18</v>
      </c>
      <c r="AG258" s="272">
        <v>3</v>
      </c>
      <c r="AH258" s="271">
        <f t="shared" si="44"/>
        <v>12.6</v>
      </c>
      <c r="AI258" s="272">
        <v>9</v>
      </c>
      <c r="AJ258" s="272">
        <v>12</v>
      </c>
      <c r="AK258" s="271">
        <f t="shared" si="45"/>
        <v>4.2</v>
      </c>
      <c r="AL258" s="271">
        <f t="shared" si="46"/>
        <v>45.2</v>
      </c>
      <c r="AM258" s="273">
        <f t="shared" si="47"/>
        <v>84.866666666666674</v>
      </c>
    </row>
    <row r="259" spans="1:39" x14ac:dyDescent="0.25">
      <c r="A259" s="268">
        <v>256</v>
      </c>
      <c r="B259" s="269">
        <v>180</v>
      </c>
      <c r="C259" s="270" t="s">
        <v>2757</v>
      </c>
      <c r="D259" s="269">
        <v>5</v>
      </c>
      <c r="E259" s="269">
        <v>5</v>
      </c>
      <c r="F259" s="269">
        <v>5</v>
      </c>
      <c r="G259" s="269">
        <v>5</v>
      </c>
      <c r="H259" s="271">
        <f t="shared" si="36"/>
        <v>25</v>
      </c>
      <c r="I259" s="272">
        <v>5</v>
      </c>
      <c r="J259" s="272">
        <v>5</v>
      </c>
      <c r="K259" s="272">
        <v>5</v>
      </c>
      <c r="L259" s="272">
        <v>5</v>
      </c>
      <c r="M259" s="272">
        <f t="shared" si="37"/>
        <v>5</v>
      </c>
      <c r="N259" s="272">
        <v>5</v>
      </c>
      <c r="O259" s="272">
        <v>5</v>
      </c>
      <c r="P259" s="272">
        <v>5</v>
      </c>
      <c r="Q259" s="272">
        <f t="shared" si="38"/>
        <v>5</v>
      </c>
      <c r="R259" s="272">
        <v>5</v>
      </c>
      <c r="S259" s="272">
        <v>5</v>
      </c>
      <c r="T259" s="272">
        <v>5</v>
      </c>
      <c r="U259" s="272">
        <v>5</v>
      </c>
      <c r="V259" s="272">
        <f t="shared" si="39"/>
        <v>5</v>
      </c>
      <c r="W259" s="271">
        <f t="shared" si="40"/>
        <v>5</v>
      </c>
      <c r="X259" s="271">
        <f t="shared" si="41"/>
        <v>15</v>
      </c>
      <c r="Y259" s="272">
        <v>6</v>
      </c>
      <c r="Z259" s="272">
        <v>4</v>
      </c>
      <c r="AA259" s="272">
        <v>6</v>
      </c>
      <c r="AB259" s="271">
        <f t="shared" si="42"/>
        <v>19.2</v>
      </c>
      <c r="AC259" s="272">
        <v>17</v>
      </c>
      <c r="AD259" s="272">
        <v>4</v>
      </c>
      <c r="AE259" s="271">
        <f t="shared" si="43"/>
        <v>8.4</v>
      </c>
      <c r="AF259" s="272">
        <v>16</v>
      </c>
      <c r="AG259" s="272">
        <v>5</v>
      </c>
      <c r="AH259" s="271">
        <f t="shared" si="44"/>
        <v>12.6</v>
      </c>
      <c r="AI259" s="272">
        <v>11</v>
      </c>
      <c r="AJ259" s="272">
        <v>12</v>
      </c>
      <c r="AK259" s="271">
        <f t="shared" si="45"/>
        <v>4.6000000000000005</v>
      </c>
      <c r="AL259" s="271">
        <f t="shared" si="46"/>
        <v>44.800000000000004</v>
      </c>
      <c r="AM259" s="273">
        <f t="shared" si="47"/>
        <v>84.800000000000011</v>
      </c>
    </row>
    <row r="260" spans="1:39" x14ac:dyDescent="0.25">
      <c r="A260" s="268">
        <v>257</v>
      </c>
      <c r="B260" s="269">
        <v>109</v>
      </c>
      <c r="C260" s="270" t="s">
        <v>2758</v>
      </c>
      <c r="D260" s="269">
        <v>5</v>
      </c>
      <c r="E260" s="269">
        <v>5</v>
      </c>
      <c r="F260" s="269">
        <v>5</v>
      </c>
      <c r="G260" s="269">
        <v>5</v>
      </c>
      <c r="H260" s="271">
        <f t="shared" ref="H260:H323" si="48">AVERAGE(D260:G260)*5</f>
        <v>25</v>
      </c>
      <c r="I260" s="272">
        <v>5</v>
      </c>
      <c r="J260" s="272">
        <v>5</v>
      </c>
      <c r="K260" s="272">
        <v>5</v>
      </c>
      <c r="L260" s="272">
        <v>5</v>
      </c>
      <c r="M260" s="272">
        <f t="shared" ref="M260:M323" si="49">AVERAGE(I260:L260)</f>
        <v>5</v>
      </c>
      <c r="N260" s="272">
        <v>5</v>
      </c>
      <c r="O260" s="272">
        <v>5</v>
      </c>
      <c r="P260" s="272">
        <v>5</v>
      </c>
      <c r="Q260" s="272">
        <f t="shared" ref="Q260:Q323" si="50">AVERAGE(N260:P260)</f>
        <v>5</v>
      </c>
      <c r="R260" s="272">
        <v>5</v>
      </c>
      <c r="S260" s="272">
        <v>5</v>
      </c>
      <c r="T260" s="272">
        <v>5</v>
      </c>
      <c r="U260" s="272">
        <v>5</v>
      </c>
      <c r="V260" s="272">
        <f t="shared" ref="V260:V323" si="51">AVERAGE(R260:U260)</f>
        <v>5</v>
      </c>
      <c r="W260" s="271">
        <f t="shared" ref="W260:W323" si="52">AVERAGE(M260,Q260,V260)</f>
        <v>5</v>
      </c>
      <c r="X260" s="271">
        <f t="shared" ref="X260:X323" si="53">M260+Q260+V260</f>
        <v>15</v>
      </c>
      <c r="Y260" s="272">
        <v>6</v>
      </c>
      <c r="Z260" s="272">
        <v>5</v>
      </c>
      <c r="AA260" s="272">
        <v>6</v>
      </c>
      <c r="AB260" s="271">
        <f t="shared" ref="AB260:AB323" si="54">SUM(Y260,Z260,AA260)*1.2</f>
        <v>20.399999999999999</v>
      </c>
      <c r="AC260" s="272">
        <v>16</v>
      </c>
      <c r="AD260" s="272">
        <v>5</v>
      </c>
      <c r="AE260" s="271">
        <f t="shared" ref="AE260:AE323" si="55">SUM(AC260,AD260)*0.4</f>
        <v>8.4</v>
      </c>
      <c r="AF260" s="272">
        <v>17</v>
      </c>
      <c r="AG260" s="272">
        <v>4</v>
      </c>
      <c r="AH260" s="271">
        <f t="shared" ref="AH260:AH323" si="56">SUM(AF260,AG260)*0.6</f>
        <v>12.6</v>
      </c>
      <c r="AI260" s="272">
        <v>9</v>
      </c>
      <c r="AJ260" s="272">
        <v>8</v>
      </c>
      <c r="AK260" s="271">
        <f t="shared" ref="AK260:AK323" si="57">SUM(AI260,AJ260)*0.2</f>
        <v>3.4000000000000004</v>
      </c>
      <c r="AL260" s="271">
        <f t="shared" ref="AL260:AL323" si="58">SUM(AB260+AE260+AH260+AK260)</f>
        <v>44.8</v>
      </c>
      <c r="AM260" s="273">
        <f t="shared" ref="AM260:AM323" si="59">SUM(H260,X260,AL260)</f>
        <v>84.8</v>
      </c>
    </row>
    <row r="261" spans="1:39" x14ac:dyDescent="0.25">
      <c r="A261" s="268">
        <v>258</v>
      </c>
      <c r="B261" s="269">
        <v>30</v>
      </c>
      <c r="C261" s="269" t="s">
        <v>2759</v>
      </c>
      <c r="D261" s="269">
        <v>5</v>
      </c>
      <c r="E261" s="269">
        <v>5</v>
      </c>
      <c r="F261" s="269">
        <v>5</v>
      </c>
      <c r="G261" s="269">
        <v>5</v>
      </c>
      <c r="H261" s="271">
        <f t="shared" si="48"/>
        <v>25</v>
      </c>
      <c r="I261" s="272">
        <v>5</v>
      </c>
      <c r="J261" s="272">
        <v>5</v>
      </c>
      <c r="K261" s="272">
        <v>5</v>
      </c>
      <c r="L261" s="272">
        <v>5</v>
      </c>
      <c r="M261" s="271">
        <f t="shared" si="49"/>
        <v>5</v>
      </c>
      <c r="N261" s="272">
        <v>5</v>
      </c>
      <c r="O261" s="272">
        <v>5</v>
      </c>
      <c r="P261" s="272">
        <v>5</v>
      </c>
      <c r="Q261" s="271">
        <f t="shared" si="50"/>
        <v>5</v>
      </c>
      <c r="R261" s="272">
        <v>5</v>
      </c>
      <c r="S261" s="272">
        <v>5</v>
      </c>
      <c r="T261" s="272">
        <v>5</v>
      </c>
      <c r="U261" s="272">
        <v>5</v>
      </c>
      <c r="V261" s="271">
        <f t="shared" si="51"/>
        <v>5</v>
      </c>
      <c r="W261" s="271">
        <f t="shared" si="52"/>
        <v>5</v>
      </c>
      <c r="X261" s="271">
        <f t="shared" si="53"/>
        <v>15</v>
      </c>
      <c r="Y261" s="272">
        <v>5</v>
      </c>
      <c r="Z261" s="272">
        <v>7</v>
      </c>
      <c r="AA261" s="272">
        <v>7</v>
      </c>
      <c r="AB261" s="271">
        <f t="shared" si="54"/>
        <v>22.8</v>
      </c>
      <c r="AC261" s="272">
        <v>14</v>
      </c>
      <c r="AD261" s="272">
        <v>4</v>
      </c>
      <c r="AE261" s="271">
        <f t="shared" si="55"/>
        <v>7.2</v>
      </c>
      <c r="AF261" s="272">
        <v>13</v>
      </c>
      <c r="AG261" s="272">
        <v>5</v>
      </c>
      <c r="AH261" s="271">
        <f t="shared" si="56"/>
        <v>10.799999999999999</v>
      </c>
      <c r="AI261" s="272">
        <v>11</v>
      </c>
      <c r="AJ261" s="272">
        <v>9</v>
      </c>
      <c r="AK261" s="271">
        <f t="shared" si="57"/>
        <v>4</v>
      </c>
      <c r="AL261" s="271">
        <f t="shared" si="58"/>
        <v>44.8</v>
      </c>
      <c r="AM261" s="273">
        <f t="shared" si="59"/>
        <v>84.8</v>
      </c>
    </row>
    <row r="262" spans="1:39" x14ac:dyDescent="0.25">
      <c r="A262" s="268">
        <v>259</v>
      </c>
      <c r="B262" s="269">
        <v>292</v>
      </c>
      <c r="C262" s="270" t="s">
        <v>2760</v>
      </c>
      <c r="D262" s="269">
        <v>4</v>
      </c>
      <c r="E262" s="269">
        <v>5</v>
      </c>
      <c r="F262" s="269">
        <v>5</v>
      </c>
      <c r="G262" s="269">
        <v>5</v>
      </c>
      <c r="H262" s="271">
        <f t="shared" si="48"/>
        <v>23.75</v>
      </c>
      <c r="I262" s="272">
        <v>3</v>
      </c>
      <c r="J262" s="272">
        <v>3</v>
      </c>
      <c r="K262" s="272">
        <v>3</v>
      </c>
      <c r="L262" s="272">
        <v>4</v>
      </c>
      <c r="M262" s="272">
        <f t="shared" si="49"/>
        <v>3.25</v>
      </c>
      <c r="N262" s="272">
        <v>5</v>
      </c>
      <c r="O262" s="272">
        <v>5</v>
      </c>
      <c r="P262" s="272">
        <v>4</v>
      </c>
      <c r="Q262" s="272">
        <f t="shared" si="50"/>
        <v>4.666666666666667</v>
      </c>
      <c r="R262" s="272">
        <v>5</v>
      </c>
      <c r="S262" s="272">
        <v>5</v>
      </c>
      <c r="T262" s="272">
        <v>5</v>
      </c>
      <c r="U262" s="272">
        <v>5</v>
      </c>
      <c r="V262" s="272">
        <f t="shared" si="51"/>
        <v>5</v>
      </c>
      <c r="W262" s="271">
        <f t="shared" si="52"/>
        <v>4.3055555555555562</v>
      </c>
      <c r="X262" s="271">
        <f t="shared" si="53"/>
        <v>12.916666666666668</v>
      </c>
      <c r="Y262" s="272">
        <v>5</v>
      </c>
      <c r="Z262" s="272">
        <v>7</v>
      </c>
      <c r="AA262" s="272">
        <v>8</v>
      </c>
      <c r="AB262" s="271">
        <f t="shared" si="54"/>
        <v>24</v>
      </c>
      <c r="AC262" s="272">
        <v>15</v>
      </c>
      <c r="AD262" s="272">
        <v>4</v>
      </c>
      <c r="AE262" s="271">
        <f t="shared" si="55"/>
        <v>7.6000000000000005</v>
      </c>
      <c r="AF262" s="272">
        <v>16</v>
      </c>
      <c r="AG262" s="272">
        <v>4</v>
      </c>
      <c r="AH262" s="271">
        <f t="shared" si="56"/>
        <v>12</v>
      </c>
      <c r="AI262" s="272">
        <v>11</v>
      </c>
      <c r="AJ262" s="272">
        <v>11</v>
      </c>
      <c r="AK262" s="271">
        <f t="shared" si="57"/>
        <v>4.4000000000000004</v>
      </c>
      <c r="AL262" s="271">
        <f t="shared" si="58"/>
        <v>48</v>
      </c>
      <c r="AM262" s="273">
        <f t="shared" si="59"/>
        <v>84.666666666666671</v>
      </c>
    </row>
    <row r="263" spans="1:39" x14ac:dyDescent="0.25">
      <c r="A263" s="268">
        <v>260</v>
      </c>
      <c r="B263" s="269">
        <v>77</v>
      </c>
      <c r="C263" s="270" t="s">
        <v>2761</v>
      </c>
      <c r="D263" s="269">
        <v>5</v>
      </c>
      <c r="E263" s="269">
        <v>5</v>
      </c>
      <c r="F263" s="269">
        <v>5</v>
      </c>
      <c r="G263" s="269">
        <v>5</v>
      </c>
      <c r="H263" s="271">
        <f t="shared" si="48"/>
        <v>25</v>
      </c>
      <c r="I263" s="272">
        <v>5</v>
      </c>
      <c r="J263" s="272">
        <v>5</v>
      </c>
      <c r="K263" s="272">
        <v>5</v>
      </c>
      <c r="L263" s="272">
        <v>5</v>
      </c>
      <c r="M263" s="272">
        <f t="shared" si="49"/>
        <v>5</v>
      </c>
      <c r="N263" s="272">
        <v>5</v>
      </c>
      <c r="O263" s="272">
        <v>4</v>
      </c>
      <c r="P263" s="272">
        <v>5</v>
      </c>
      <c r="Q263" s="272">
        <f t="shared" si="50"/>
        <v>4.666666666666667</v>
      </c>
      <c r="R263" s="272">
        <v>5</v>
      </c>
      <c r="S263" s="272">
        <v>5</v>
      </c>
      <c r="T263" s="272">
        <v>5</v>
      </c>
      <c r="U263" s="272">
        <v>5</v>
      </c>
      <c r="V263" s="272">
        <f t="shared" si="51"/>
        <v>5</v>
      </c>
      <c r="W263" s="271">
        <f t="shared" si="52"/>
        <v>4.8888888888888893</v>
      </c>
      <c r="X263" s="271">
        <f t="shared" si="53"/>
        <v>14.666666666666668</v>
      </c>
      <c r="Y263" s="272">
        <v>7</v>
      </c>
      <c r="Z263" s="272">
        <v>7</v>
      </c>
      <c r="AA263" s="272">
        <v>4</v>
      </c>
      <c r="AB263" s="271">
        <f t="shared" si="54"/>
        <v>21.599999999999998</v>
      </c>
      <c r="AC263" s="272">
        <v>16</v>
      </c>
      <c r="AD263" s="272">
        <v>4</v>
      </c>
      <c r="AE263" s="271">
        <f t="shared" si="55"/>
        <v>8</v>
      </c>
      <c r="AF263" s="272">
        <v>13</v>
      </c>
      <c r="AG263" s="272">
        <v>5</v>
      </c>
      <c r="AH263" s="271">
        <f t="shared" si="56"/>
        <v>10.799999999999999</v>
      </c>
      <c r="AI263" s="272">
        <v>10</v>
      </c>
      <c r="AJ263" s="272">
        <v>12</v>
      </c>
      <c r="AK263" s="271">
        <f t="shared" si="57"/>
        <v>4.4000000000000004</v>
      </c>
      <c r="AL263" s="271">
        <f t="shared" si="58"/>
        <v>44.8</v>
      </c>
      <c r="AM263" s="273">
        <f t="shared" si="59"/>
        <v>84.466666666666669</v>
      </c>
    </row>
    <row r="264" spans="1:39" x14ac:dyDescent="0.25">
      <c r="A264" s="268">
        <v>261</v>
      </c>
      <c r="B264" s="269">
        <v>137</v>
      </c>
      <c r="C264" s="270" t="s">
        <v>2762</v>
      </c>
      <c r="D264" s="269">
        <v>5</v>
      </c>
      <c r="E264" s="269">
        <v>5</v>
      </c>
      <c r="F264" s="269">
        <v>5</v>
      </c>
      <c r="G264" s="269">
        <v>5</v>
      </c>
      <c r="H264" s="271">
        <f t="shared" si="48"/>
        <v>25</v>
      </c>
      <c r="I264" s="272">
        <v>5</v>
      </c>
      <c r="J264" s="272">
        <v>5</v>
      </c>
      <c r="K264" s="272">
        <v>5</v>
      </c>
      <c r="L264" s="272">
        <v>5</v>
      </c>
      <c r="M264" s="272">
        <f t="shared" si="49"/>
        <v>5</v>
      </c>
      <c r="N264" s="272">
        <v>5</v>
      </c>
      <c r="O264" s="272">
        <v>4</v>
      </c>
      <c r="P264" s="272">
        <v>5</v>
      </c>
      <c r="Q264" s="272">
        <f t="shared" si="50"/>
        <v>4.666666666666667</v>
      </c>
      <c r="R264" s="272">
        <v>5</v>
      </c>
      <c r="S264" s="272">
        <v>5</v>
      </c>
      <c r="T264" s="272">
        <v>5</v>
      </c>
      <c r="U264" s="272">
        <v>5</v>
      </c>
      <c r="V264" s="272">
        <f t="shared" si="51"/>
        <v>5</v>
      </c>
      <c r="W264" s="271">
        <f t="shared" si="52"/>
        <v>4.8888888888888893</v>
      </c>
      <c r="X264" s="271">
        <f t="shared" si="53"/>
        <v>14.666666666666668</v>
      </c>
      <c r="Y264" s="272">
        <v>5</v>
      </c>
      <c r="Z264" s="272">
        <v>6</v>
      </c>
      <c r="AA264" s="272">
        <v>4</v>
      </c>
      <c r="AB264" s="271">
        <f t="shared" si="54"/>
        <v>18</v>
      </c>
      <c r="AC264" s="272">
        <v>15</v>
      </c>
      <c r="AD264" s="272">
        <v>5</v>
      </c>
      <c r="AE264" s="271">
        <f t="shared" si="55"/>
        <v>8</v>
      </c>
      <c r="AF264" s="272">
        <v>20</v>
      </c>
      <c r="AG264" s="272">
        <v>5</v>
      </c>
      <c r="AH264" s="271">
        <f t="shared" si="56"/>
        <v>15</v>
      </c>
      <c r="AI264" s="272">
        <v>9</v>
      </c>
      <c r="AJ264" s="272">
        <v>10</v>
      </c>
      <c r="AK264" s="271">
        <f t="shared" si="57"/>
        <v>3.8000000000000003</v>
      </c>
      <c r="AL264" s="271">
        <f t="shared" si="58"/>
        <v>44.8</v>
      </c>
      <c r="AM264" s="273">
        <f t="shared" si="59"/>
        <v>84.466666666666669</v>
      </c>
    </row>
    <row r="265" spans="1:39" x14ac:dyDescent="0.25">
      <c r="A265" s="268">
        <v>262</v>
      </c>
      <c r="B265" s="269">
        <v>108</v>
      </c>
      <c r="C265" s="269" t="s">
        <v>2763</v>
      </c>
      <c r="D265" s="274">
        <v>4</v>
      </c>
      <c r="E265" s="274">
        <v>4</v>
      </c>
      <c r="F265" s="274">
        <v>5</v>
      </c>
      <c r="G265" s="274">
        <v>5</v>
      </c>
      <c r="H265" s="271">
        <f t="shared" si="48"/>
        <v>22.5</v>
      </c>
      <c r="I265" s="272">
        <v>4</v>
      </c>
      <c r="J265" s="272">
        <v>3</v>
      </c>
      <c r="K265" s="272">
        <v>5</v>
      </c>
      <c r="L265" s="272">
        <v>5</v>
      </c>
      <c r="M265" s="271">
        <f t="shared" si="49"/>
        <v>4.25</v>
      </c>
      <c r="N265" s="272">
        <v>4</v>
      </c>
      <c r="O265" s="272">
        <v>4</v>
      </c>
      <c r="P265" s="272">
        <v>5</v>
      </c>
      <c r="Q265" s="271">
        <f t="shared" si="50"/>
        <v>4.333333333333333</v>
      </c>
      <c r="R265" s="272">
        <v>4</v>
      </c>
      <c r="S265" s="272">
        <v>5</v>
      </c>
      <c r="T265" s="272">
        <v>5</v>
      </c>
      <c r="U265" s="272">
        <v>5</v>
      </c>
      <c r="V265" s="271">
        <f t="shared" si="51"/>
        <v>4.75</v>
      </c>
      <c r="W265" s="271">
        <f t="shared" si="52"/>
        <v>4.4444444444444438</v>
      </c>
      <c r="X265" s="271">
        <f t="shared" si="53"/>
        <v>13.333333333333332</v>
      </c>
      <c r="Y265" s="272">
        <v>6</v>
      </c>
      <c r="Z265" s="272">
        <v>6</v>
      </c>
      <c r="AA265" s="272">
        <v>7</v>
      </c>
      <c r="AB265" s="271">
        <f t="shared" si="54"/>
        <v>22.8</v>
      </c>
      <c r="AC265" s="272">
        <v>13</v>
      </c>
      <c r="AD265" s="272">
        <v>5</v>
      </c>
      <c r="AE265" s="271">
        <f t="shared" si="55"/>
        <v>7.2</v>
      </c>
      <c r="AF265" s="272">
        <v>20</v>
      </c>
      <c r="AG265" s="272">
        <v>5</v>
      </c>
      <c r="AH265" s="271">
        <f t="shared" si="56"/>
        <v>15</v>
      </c>
      <c r="AI265" s="272">
        <v>11</v>
      </c>
      <c r="AJ265" s="272">
        <v>7</v>
      </c>
      <c r="AK265" s="271">
        <f t="shared" si="57"/>
        <v>3.6</v>
      </c>
      <c r="AL265" s="271">
        <f t="shared" si="58"/>
        <v>48.6</v>
      </c>
      <c r="AM265" s="273">
        <f t="shared" si="59"/>
        <v>84.433333333333337</v>
      </c>
    </row>
    <row r="266" spans="1:39" x14ac:dyDescent="0.25">
      <c r="A266" s="268">
        <v>263</v>
      </c>
      <c r="B266" s="269">
        <v>24</v>
      </c>
      <c r="C266" s="270" t="s">
        <v>2764</v>
      </c>
      <c r="D266" s="269">
        <v>5</v>
      </c>
      <c r="E266" s="269">
        <v>5</v>
      </c>
      <c r="F266" s="269">
        <v>5</v>
      </c>
      <c r="G266" s="269">
        <v>5</v>
      </c>
      <c r="H266" s="271">
        <f t="shared" si="48"/>
        <v>25</v>
      </c>
      <c r="I266" s="272">
        <v>5</v>
      </c>
      <c r="J266" s="272">
        <v>5</v>
      </c>
      <c r="K266" s="272">
        <v>5</v>
      </c>
      <c r="L266" s="272">
        <v>5</v>
      </c>
      <c r="M266" s="272">
        <f t="shared" si="49"/>
        <v>5</v>
      </c>
      <c r="N266" s="272">
        <v>5</v>
      </c>
      <c r="O266" s="272">
        <v>5</v>
      </c>
      <c r="P266" s="272">
        <v>5</v>
      </c>
      <c r="Q266" s="272">
        <f t="shared" si="50"/>
        <v>5</v>
      </c>
      <c r="R266" s="272">
        <v>5</v>
      </c>
      <c r="S266" s="272">
        <v>5</v>
      </c>
      <c r="T266" s="272">
        <v>5</v>
      </c>
      <c r="U266" s="272">
        <v>5</v>
      </c>
      <c r="V266" s="272">
        <f t="shared" si="51"/>
        <v>5</v>
      </c>
      <c r="W266" s="271">
        <f t="shared" si="52"/>
        <v>5</v>
      </c>
      <c r="X266" s="271">
        <f t="shared" si="53"/>
        <v>15</v>
      </c>
      <c r="Y266" s="272">
        <v>8</v>
      </c>
      <c r="Z266" s="272">
        <v>4</v>
      </c>
      <c r="AA266" s="272">
        <v>4</v>
      </c>
      <c r="AB266" s="271">
        <f t="shared" si="54"/>
        <v>19.2</v>
      </c>
      <c r="AC266" s="272">
        <v>16</v>
      </c>
      <c r="AD266" s="272">
        <v>5</v>
      </c>
      <c r="AE266" s="271">
        <f t="shared" si="55"/>
        <v>8.4</v>
      </c>
      <c r="AF266" s="272">
        <v>18</v>
      </c>
      <c r="AG266" s="272">
        <v>3</v>
      </c>
      <c r="AH266" s="271">
        <f t="shared" si="56"/>
        <v>12.6</v>
      </c>
      <c r="AI266" s="272">
        <v>11</v>
      </c>
      <c r="AJ266" s="272">
        <v>10</v>
      </c>
      <c r="AK266" s="271">
        <f t="shared" si="57"/>
        <v>4.2</v>
      </c>
      <c r="AL266" s="271">
        <f t="shared" si="58"/>
        <v>44.400000000000006</v>
      </c>
      <c r="AM266" s="273">
        <f t="shared" si="59"/>
        <v>84.4</v>
      </c>
    </row>
    <row r="267" spans="1:39" x14ac:dyDescent="0.25">
      <c r="A267" s="268">
        <v>264</v>
      </c>
      <c r="B267" s="269">
        <v>86</v>
      </c>
      <c r="C267" s="270" t="s">
        <v>2765</v>
      </c>
      <c r="D267" s="269">
        <v>5</v>
      </c>
      <c r="E267" s="269">
        <v>5</v>
      </c>
      <c r="F267" s="269">
        <v>5</v>
      </c>
      <c r="G267" s="269">
        <v>5</v>
      </c>
      <c r="H267" s="271">
        <f t="shared" si="48"/>
        <v>25</v>
      </c>
      <c r="I267" s="272">
        <v>5</v>
      </c>
      <c r="J267" s="272">
        <v>5</v>
      </c>
      <c r="K267" s="272">
        <v>5</v>
      </c>
      <c r="L267" s="272">
        <v>5</v>
      </c>
      <c r="M267" s="272">
        <f t="shared" si="49"/>
        <v>5</v>
      </c>
      <c r="N267" s="272">
        <v>5</v>
      </c>
      <c r="O267" s="272">
        <v>5</v>
      </c>
      <c r="P267" s="272">
        <v>5</v>
      </c>
      <c r="Q267" s="272">
        <f t="shared" si="50"/>
        <v>5</v>
      </c>
      <c r="R267" s="272">
        <v>5</v>
      </c>
      <c r="S267" s="272">
        <v>5</v>
      </c>
      <c r="T267" s="272">
        <v>5</v>
      </c>
      <c r="U267" s="272">
        <v>5</v>
      </c>
      <c r="V267" s="272">
        <f t="shared" si="51"/>
        <v>5</v>
      </c>
      <c r="W267" s="271">
        <f t="shared" si="52"/>
        <v>5</v>
      </c>
      <c r="X267" s="271">
        <f t="shared" si="53"/>
        <v>15</v>
      </c>
      <c r="Y267" s="272">
        <v>6</v>
      </c>
      <c r="Z267" s="272">
        <v>6</v>
      </c>
      <c r="AA267" s="272">
        <v>3</v>
      </c>
      <c r="AB267" s="271">
        <f t="shared" si="54"/>
        <v>18</v>
      </c>
      <c r="AC267" s="272">
        <v>16</v>
      </c>
      <c r="AD267" s="272">
        <v>4</v>
      </c>
      <c r="AE267" s="271">
        <f t="shared" si="55"/>
        <v>8</v>
      </c>
      <c r="AF267" s="272">
        <v>19</v>
      </c>
      <c r="AG267" s="272">
        <v>5</v>
      </c>
      <c r="AH267" s="271">
        <f t="shared" si="56"/>
        <v>14.399999999999999</v>
      </c>
      <c r="AI267" s="272">
        <v>9</v>
      </c>
      <c r="AJ267" s="272">
        <v>11</v>
      </c>
      <c r="AK267" s="271">
        <f t="shared" si="57"/>
        <v>4</v>
      </c>
      <c r="AL267" s="271">
        <f t="shared" si="58"/>
        <v>44.4</v>
      </c>
      <c r="AM267" s="273">
        <f t="shared" si="59"/>
        <v>84.4</v>
      </c>
    </row>
    <row r="268" spans="1:39" x14ac:dyDescent="0.25">
      <c r="A268" s="268">
        <v>265</v>
      </c>
      <c r="B268" s="269">
        <v>34</v>
      </c>
      <c r="C268" s="269" t="s">
        <v>2766</v>
      </c>
      <c r="D268" s="269">
        <v>5</v>
      </c>
      <c r="E268" s="269">
        <v>5</v>
      </c>
      <c r="F268" s="269">
        <v>5</v>
      </c>
      <c r="G268" s="269">
        <v>5</v>
      </c>
      <c r="H268" s="271">
        <f t="shared" si="48"/>
        <v>25</v>
      </c>
      <c r="I268" s="272">
        <v>5</v>
      </c>
      <c r="J268" s="272">
        <v>5</v>
      </c>
      <c r="K268" s="272">
        <v>5</v>
      </c>
      <c r="L268" s="272">
        <v>5</v>
      </c>
      <c r="M268" s="271">
        <f t="shared" si="49"/>
        <v>5</v>
      </c>
      <c r="N268" s="272">
        <v>5</v>
      </c>
      <c r="O268" s="272">
        <v>5</v>
      </c>
      <c r="P268" s="272">
        <v>5</v>
      </c>
      <c r="Q268" s="271">
        <f t="shared" si="50"/>
        <v>5</v>
      </c>
      <c r="R268" s="272">
        <v>5</v>
      </c>
      <c r="S268" s="272">
        <v>5</v>
      </c>
      <c r="T268" s="272">
        <v>5</v>
      </c>
      <c r="U268" s="272">
        <v>5</v>
      </c>
      <c r="V268" s="271">
        <f t="shared" si="51"/>
        <v>5</v>
      </c>
      <c r="W268" s="271">
        <f t="shared" si="52"/>
        <v>5</v>
      </c>
      <c r="X268" s="271">
        <f t="shared" si="53"/>
        <v>15</v>
      </c>
      <c r="Y268" s="272">
        <v>6</v>
      </c>
      <c r="Z268" s="272">
        <v>5</v>
      </c>
      <c r="AA268" s="272">
        <v>8</v>
      </c>
      <c r="AB268" s="271">
        <f t="shared" si="54"/>
        <v>22.8</v>
      </c>
      <c r="AC268" s="272">
        <v>13</v>
      </c>
      <c r="AD268" s="272">
        <v>3</v>
      </c>
      <c r="AE268" s="271">
        <f t="shared" si="55"/>
        <v>6.4</v>
      </c>
      <c r="AF268" s="272">
        <v>17</v>
      </c>
      <c r="AG268" s="272">
        <v>4</v>
      </c>
      <c r="AH268" s="271">
        <f t="shared" si="56"/>
        <v>12.6</v>
      </c>
      <c r="AI268" s="272">
        <v>5</v>
      </c>
      <c r="AJ268" s="272">
        <v>8</v>
      </c>
      <c r="AK268" s="271">
        <f t="shared" si="57"/>
        <v>2.6</v>
      </c>
      <c r="AL268" s="271">
        <f t="shared" si="58"/>
        <v>44.400000000000006</v>
      </c>
      <c r="AM268" s="273">
        <f t="shared" si="59"/>
        <v>84.4</v>
      </c>
    </row>
    <row r="269" spans="1:39" x14ac:dyDescent="0.25">
      <c r="A269" s="268">
        <v>266</v>
      </c>
      <c r="B269" s="269">
        <v>251</v>
      </c>
      <c r="C269" s="270" t="s">
        <v>2767</v>
      </c>
      <c r="D269" s="269">
        <v>5</v>
      </c>
      <c r="E269" s="269">
        <v>5</v>
      </c>
      <c r="F269" s="269">
        <v>5</v>
      </c>
      <c r="G269" s="269">
        <v>5</v>
      </c>
      <c r="H269" s="271">
        <f t="shared" si="48"/>
        <v>25</v>
      </c>
      <c r="I269" s="272">
        <v>5</v>
      </c>
      <c r="J269" s="272">
        <v>5</v>
      </c>
      <c r="K269" s="272">
        <v>5</v>
      </c>
      <c r="L269" s="272">
        <v>5</v>
      </c>
      <c r="M269" s="272">
        <f t="shared" si="49"/>
        <v>5</v>
      </c>
      <c r="N269" s="272">
        <v>4</v>
      </c>
      <c r="O269" s="272">
        <v>4</v>
      </c>
      <c r="P269" s="272">
        <v>4</v>
      </c>
      <c r="Q269" s="272">
        <f t="shared" si="50"/>
        <v>4</v>
      </c>
      <c r="R269" s="272">
        <v>5</v>
      </c>
      <c r="S269" s="272">
        <v>5</v>
      </c>
      <c r="T269" s="272">
        <v>5</v>
      </c>
      <c r="U269" s="272">
        <v>5</v>
      </c>
      <c r="V269" s="272">
        <f t="shared" si="51"/>
        <v>5</v>
      </c>
      <c r="W269" s="271">
        <f t="shared" si="52"/>
        <v>4.666666666666667</v>
      </c>
      <c r="X269" s="271">
        <f t="shared" si="53"/>
        <v>14</v>
      </c>
      <c r="Y269" s="272">
        <v>6</v>
      </c>
      <c r="Z269" s="272">
        <v>7</v>
      </c>
      <c r="AA269" s="272">
        <v>5</v>
      </c>
      <c r="AB269" s="271">
        <f t="shared" si="54"/>
        <v>21.599999999999998</v>
      </c>
      <c r="AC269" s="272">
        <v>15</v>
      </c>
      <c r="AD269" s="272">
        <v>5</v>
      </c>
      <c r="AE269" s="271">
        <f t="shared" si="55"/>
        <v>8</v>
      </c>
      <c r="AF269" s="272">
        <v>15</v>
      </c>
      <c r="AG269" s="272">
        <v>5</v>
      </c>
      <c r="AH269" s="271">
        <f t="shared" si="56"/>
        <v>12</v>
      </c>
      <c r="AI269" s="272">
        <v>10</v>
      </c>
      <c r="AJ269" s="272">
        <v>9</v>
      </c>
      <c r="AK269" s="271">
        <f t="shared" si="57"/>
        <v>3.8000000000000003</v>
      </c>
      <c r="AL269" s="271">
        <f t="shared" si="58"/>
        <v>45.399999999999991</v>
      </c>
      <c r="AM269" s="273">
        <f t="shared" si="59"/>
        <v>84.399999999999991</v>
      </c>
    </row>
    <row r="270" spans="1:39" x14ac:dyDescent="0.25">
      <c r="A270" s="268">
        <v>267</v>
      </c>
      <c r="B270" s="269">
        <v>96</v>
      </c>
      <c r="C270" s="270" t="s">
        <v>2768</v>
      </c>
      <c r="D270" s="269">
        <v>4</v>
      </c>
      <c r="E270" s="269">
        <v>4</v>
      </c>
      <c r="F270" s="269">
        <v>5</v>
      </c>
      <c r="G270" s="269">
        <v>5</v>
      </c>
      <c r="H270" s="271">
        <f t="shared" si="48"/>
        <v>22.5</v>
      </c>
      <c r="I270" s="272">
        <v>3</v>
      </c>
      <c r="J270" s="272">
        <v>3</v>
      </c>
      <c r="K270" s="272">
        <v>4</v>
      </c>
      <c r="L270" s="272">
        <v>4</v>
      </c>
      <c r="M270" s="272">
        <f t="shared" si="49"/>
        <v>3.5</v>
      </c>
      <c r="N270" s="272">
        <v>5</v>
      </c>
      <c r="O270" s="272">
        <v>5</v>
      </c>
      <c r="P270" s="272">
        <v>4</v>
      </c>
      <c r="Q270" s="272">
        <f t="shared" si="50"/>
        <v>4.666666666666667</v>
      </c>
      <c r="R270" s="272">
        <v>3</v>
      </c>
      <c r="S270" s="272">
        <v>3</v>
      </c>
      <c r="T270" s="272">
        <v>5</v>
      </c>
      <c r="U270" s="272">
        <v>5</v>
      </c>
      <c r="V270" s="272">
        <f t="shared" si="51"/>
        <v>4</v>
      </c>
      <c r="W270" s="271">
        <f t="shared" si="52"/>
        <v>4.0555555555555562</v>
      </c>
      <c r="X270" s="271">
        <f t="shared" si="53"/>
        <v>12.166666666666668</v>
      </c>
      <c r="Y270" s="272">
        <v>8</v>
      </c>
      <c r="Z270" s="272">
        <v>6</v>
      </c>
      <c r="AA270" s="272">
        <v>7</v>
      </c>
      <c r="AB270" s="271">
        <f t="shared" si="54"/>
        <v>25.2</v>
      </c>
      <c r="AC270" s="272">
        <v>17</v>
      </c>
      <c r="AD270" s="272">
        <v>4</v>
      </c>
      <c r="AE270" s="271">
        <f t="shared" si="55"/>
        <v>8.4</v>
      </c>
      <c r="AF270" s="272">
        <v>15</v>
      </c>
      <c r="AG270" s="272">
        <v>5</v>
      </c>
      <c r="AH270" s="271">
        <f t="shared" si="56"/>
        <v>12</v>
      </c>
      <c r="AI270" s="272">
        <v>11</v>
      </c>
      <c r="AJ270" s="272">
        <v>9</v>
      </c>
      <c r="AK270" s="271">
        <f t="shared" si="57"/>
        <v>4</v>
      </c>
      <c r="AL270" s="271">
        <f t="shared" si="58"/>
        <v>49.6</v>
      </c>
      <c r="AM270" s="273">
        <f t="shared" si="59"/>
        <v>84.26666666666668</v>
      </c>
    </row>
    <row r="271" spans="1:39" x14ac:dyDescent="0.25">
      <c r="A271" s="268">
        <v>268</v>
      </c>
      <c r="B271" s="269">
        <v>47</v>
      </c>
      <c r="C271" s="270" t="s">
        <v>2769</v>
      </c>
      <c r="D271" s="269">
        <v>5</v>
      </c>
      <c r="E271" s="269">
        <v>5</v>
      </c>
      <c r="F271" s="269">
        <v>5</v>
      </c>
      <c r="G271" s="269">
        <v>5</v>
      </c>
      <c r="H271" s="271">
        <f t="shared" si="48"/>
        <v>25</v>
      </c>
      <c r="I271" s="272">
        <v>5</v>
      </c>
      <c r="J271" s="272">
        <v>5</v>
      </c>
      <c r="K271" s="272">
        <v>5</v>
      </c>
      <c r="L271" s="272">
        <v>5</v>
      </c>
      <c r="M271" s="272">
        <f t="shared" si="49"/>
        <v>5</v>
      </c>
      <c r="N271" s="272">
        <v>5</v>
      </c>
      <c r="O271" s="272">
        <v>5</v>
      </c>
      <c r="P271" s="272">
        <v>5</v>
      </c>
      <c r="Q271" s="272">
        <f t="shared" si="50"/>
        <v>5</v>
      </c>
      <c r="R271" s="272">
        <v>5</v>
      </c>
      <c r="S271" s="272">
        <v>5</v>
      </c>
      <c r="T271" s="272">
        <v>5</v>
      </c>
      <c r="U271" s="272">
        <v>5</v>
      </c>
      <c r="V271" s="272">
        <f t="shared" si="51"/>
        <v>5</v>
      </c>
      <c r="W271" s="271">
        <f t="shared" si="52"/>
        <v>5</v>
      </c>
      <c r="X271" s="271">
        <f t="shared" si="53"/>
        <v>15</v>
      </c>
      <c r="Y271" s="272">
        <v>5</v>
      </c>
      <c r="Z271" s="272">
        <v>5</v>
      </c>
      <c r="AA271" s="272">
        <v>6</v>
      </c>
      <c r="AB271" s="271">
        <f t="shared" si="54"/>
        <v>19.2</v>
      </c>
      <c r="AC271" s="272">
        <v>17</v>
      </c>
      <c r="AD271" s="272">
        <v>5</v>
      </c>
      <c r="AE271" s="271">
        <f t="shared" si="55"/>
        <v>8.8000000000000007</v>
      </c>
      <c r="AF271" s="272">
        <v>17</v>
      </c>
      <c r="AG271" s="272">
        <v>3</v>
      </c>
      <c r="AH271" s="271">
        <f t="shared" si="56"/>
        <v>12</v>
      </c>
      <c r="AI271" s="272">
        <v>9</v>
      </c>
      <c r="AJ271" s="272">
        <v>12</v>
      </c>
      <c r="AK271" s="271">
        <f t="shared" si="57"/>
        <v>4.2</v>
      </c>
      <c r="AL271" s="271">
        <f t="shared" si="58"/>
        <v>44.2</v>
      </c>
      <c r="AM271" s="273">
        <f t="shared" si="59"/>
        <v>84.2</v>
      </c>
    </row>
    <row r="272" spans="1:39" x14ac:dyDescent="0.25">
      <c r="A272" s="268">
        <v>269</v>
      </c>
      <c r="B272" s="269">
        <v>104</v>
      </c>
      <c r="C272" s="270" t="s">
        <v>2770</v>
      </c>
      <c r="D272" s="269">
        <v>5</v>
      </c>
      <c r="E272" s="269">
        <v>5</v>
      </c>
      <c r="F272" s="269">
        <v>5</v>
      </c>
      <c r="G272" s="269">
        <v>5</v>
      </c>
      <c r="H272" s="271">
        <f t="shared" si="48"/>
        <v>25</v>
      </c>
      <c r="I272" s="272">
        <v>5</v>
      </c>
      <c r="J272" s="272">
        <v>5</v>
      </c>
      <c r="K272" s="272">
        <v>5</v>
      </c>
      <c r="L272" s="272">
        <v>5</v>
      </c>
      <c r="M272" s="272">
        <f t="shared" si="49"/>
        <v>5</v>
      </c>
      <c r="N272" s="272">
        <v>5</v>
      </c>
      <c r="O272" s="272">
        <v>5</v>
      </c>
      <c r="P272" s="272">
        <v>5</v>
      </c>
      <c r="Q272" s="272">
        <f t="shared" si="50"/>
        <v>5</v>
      </c>
      <c r="R272" s="272">
        <v>5</v>
      </c>
      <c r="S272" s="272">
        <v>5</v>
      </c>
      <c r="T272" s="272">
        <v>5</v>
      </c>
      <c r="U272" s="272">
        <v>5</v>
      </c>
      <c r="V272" s="272">
        <f t="shared" si="51"/>
        <v>5</v>
      </c>
      <c r="W272" s="271">
        <f t="shared" si="52"/>
        <v>5</v>
      </c>
      <c r="X272" s="271">
        <f t="shared" si="53"/>
        <v>15</v>
      </c>
      <c r="Y272" s="272">
        <v>7</v>
      </c>
      <c r="Z272" s="272">
        <v>7</v>
      </c>
      <c r="AA272" s="272">
        <v>3</v>
      </c>
      <c r="AB272" s="271">
        <f t="shared" si="54"/>
        <v>20.399999999999999</v>
      </c>
      <c r="AC272" s="272">
        <v>15</v>
      </c>
      <c r="AD272" s="272">
        <v>5</v>
      </c>
      <c r="AE272" s="271">
        <f t="shared" si="55"/>
        <v>8</v>
      </c>
      <c r="AF272" s="272">
        <v>15</v>
      </c>
      <c r="AG272" s="272">
        <v>4</v>
      </c>
      <c r="AH272" s="271">
        <f t="shared" si="56"/>
        <v>11.4</v>
      </c>
      <c r="AI272" s="272">
        <v>9</v>
      </c>
      <c r="AJ272" s="272">
        <v>13</v>
      </c>
      <c r="AK272" s="271">
        <f t="shared" si="57"/>
        <v>4.4000000000000004</v>
      </c>
      <c r="AL272" s="271">
        <f t="shared" si="58"/>
        <v>44.199999999999996</v>
      </c>
      <c r="AM272" s="273">
        <f t="shared" si="59"/>
        <v>84.199999999999989</v>
      </c>
    </row>
    <row r="273" spans="1:39" x14ac:dyDescent="0.25">
      <c r="A273" s="268">
        <v>270</v>
      </c>
      <c r="B273" s="269">
        <v>120</v>
      </c>
      <c r="C273" s="269" t="s">
        <v>2771</v>
      </c>
      <c r="D273" s="269">
        <v>5</v>
      </c>
      <c r="E273" s="269">
        <v>5</v>
      </c>
      <c r="F273" s="269">
        <v>5</v>
      </c>
      <c r="G273" s="269">
        <v>5</v>
      </c>
      <c r="H273" s="271">
        <f t="shared" si="48"/>
        <v>25</v>
      </c>
      <c r="I273" s="272">
        <v>5</v>
      </c>
      <c r="J273" s="272">
        <v>5</v>
      </c>
      <c r="K273" s="272">
        <v>5</v>
      </c>
      <c r="L273" s="272">
        <v>5</v>
      </c>
      <c r="M273" s="271">
        <f t="shared" si="49"/>
        <v>5</v>
      </c>
      <c r="N273" s="272">
        <v>4</v>
      </c>
      <c r="O273" s="272">
        <v>5</v>
      </c>
      <c r="P273" s="272">
        <v>5</v>
      </c>
      <c r="Q273" s="271">
        <f t="shared" si="50"/>
        <v>4.666666666666667</v>
      </c>
      <c r="R273" s="272">
        <v>5</v>
      </c>
      <c r="S273" s="272">
        <v>5</v>
      </c>
      <c r="T273" s="272">
        <v>4</v>
      </c>
      <c r="U273" s="272">
        <v>5</v>
      </c>
      <c r="V273" s="271">
        <f t="shared" si="51"/>
        <v>4.75</v>
      </c>
      <c r="W273" s="271">
        <f t="shared" si="52"/>
        <v>4.8055555555555562</v>
      </c>
      <c r="X273" s="271">
        <f t="shared" si="53"/>
        <v>14.416666666666668</v>
      </c>
      <c r="Y273" s="272">
        <v>5</v>
      </c>
      <c r="Z273" s="272">
        <v>7</v>
      </c>
      <c r="AA273" s="272">
        <v>6</v>
      </c>
      <c r="AB273" s="271">
        <f t="shared" si="54"/>
        <v>21.599999999999998</v>
      </c>
      <c r="AC273" s="272">
        <v>15</v>
      </c>
      <c r="AD273" s="272">
        <v>5</v>
      </c>
      <c r="AE273" s="271">
        <f t="shared" si="55"/>
        <v>8</v>
      </c>
      <c r="AF273" s="272">
        <v>17</v>
      </c>
      <c r="AG273" s="272">
        <v>3</v>
      </c>
      <c r="AH273" s="271">
        <f t="shared" si="56"/>
        <v>12</v>
      </c>
      <c r="AI273" s="272">
        <v>6</v>
      </c>
      <c r="AJ273" s="272">
        <v>9</v>
      </c>
      <c r="AK273" s="271">
        <f t="shared" si="57"/>
        <v>3</v>
      </c>
      <c r="AL273" s="271">
        <f t="shared" si="58"/>
        <v>44.599999999999994</v>
      </c>
      <c r="AM273" s="273">
        <f t="shared" si="59"/>
        <v>84.016666666666666</v>
      </c>
    </row>
    <row r="274" spans="1:39" x14ac:dyDescent="0.25">
      <c r="A274" s="268">
        <v>271</v>
      </c>
      <c r="B274" s="269">
        <v>8</v>
      </c>
      <c r="C274" s="270" t="s">
        <v>2772</v>
      </c>
      <c r="D274" s="269">
        <v>5</v>
      </c>
      <c r="E274" s="269">
        <v>5</v>
      </c>
      <c r="F274" s="269">
        <v>5</v>
      </c>
      <c r="G274" s="269">
        <v>5</v>
      </c>
      <c r="H274" s="271">
        <f t="shared" si="48"/>
        <v>25</v>
      </c>
      <c r="I274" s="272">
        <v>5</v>
      </c>
      <c r="J274" s="272">
        <v>5</v>
      </c>
      <c r="K274" s="272">
        <v>5</v>
      </c>
      <c r="L274" s="272">
        <v>5</v>
      </c>
      <c r="M274" s="272">
        <f t="shared" si="49"/>
        <v>5</v>
      </c>
      <c r="N274" s="272">
        <v>5</v>
      </c>
      <c r="O274" s="272">
        <v>5</v>
      </c>
      <c r="P274" s="272">
        <v>5</v>
      </c>
      <c r="Q274" s="272">
        <f t="shared" si="50"/>
        <v>5</v>
      </c>
      <c r="R274" s="272">
        <v>5</v>
      </c>
      <c r="S274" s="272">
        <v>5</v>
      </c>
      <c r="T274" s="272">
        <v>5</v>
      </c>
      <c r="U274" s="272">
        <v>5</v>
      </c>
      <c r="V274" s="272">
        <f t="shared" si="51"/>
        <v>5</v>
      </c>
      <c r="W274" s="271">
        <f t="shared" si="52"/>
        <v>5</v>
      </c>
      <c r="X274" s="271">
        <f t="shared" si="53"/>
        <v>15</v>
      </c>
      <c r="Y274" s="272">
        <v>6</v>
      </c>
      <c r="Z274" s="272">
        <v>4</v>
      </c>
      <c r="AA274" s="272">
        <v>7</v>
      </c>
      <c r="AB274" s="271">
        <f t="shared" si="54"/>
        <v>20.399999999999999</v>
      </c>
      <c r="AC274" s="272">
        <v>14</v>
      </c>
      <c r="AD274" s="272">
        <v>5</v>
      </c>
      <c r="AE274" s="271">
        <f t="shared" si="55"/>
        <v>7.6000000000000005</v>
      </c>
      <c r="AF274" s="272">
        <v>16</v>
      </c>
      <c r="AG274" s="272">
        <v>5</v>
      </c>
      <c r="AH274" s="271">
        <f t="shared" si="56"/>
        <v>12.6</v>
      </c>
      <c r="AI274" s="272">
        <v>6</v>
      </c>
      <c r="AJ274" s="272">
        <v>11</v>
      </c>
      <c r="AK274" s="271">
        <f t="shared" si="57"/>
        <v>3.4000000000000004</v>
      </c>
      <c r="AL274" s="271">
        <f t="shared" si="58"/>
        <v>44</v>
      </c>
      <c r="AM274" s="273">
        <f t="shared" si="59"/>
        <v>84</v>
      </c>
    </row>
    <row r="275" spans="1:39" x14ac:dyDescent="0.25">
      <c r="A275" s="268">
        <v>272</v>
      </c>
      <c r="B275" s="269">
        <v>74</v>
      </c>
      <c r="C275" s="270" t="s">
        <v>2773</v>
      </c>
      <c r="D275" s="269">
        <v>5</v>
      </c>
      <c r="E275" s="269">
        <v>5</v>
      </c>
      <c r="F275" s="269">
        <v>5</v>
      </c>
      <c r="G275" s="269">
        <v>5</v>
      </c>
      <c r="H275" s="271">
        <f t="shared" si="48"/>
        <v>25</v>
      </c>
      <c r="I275" s="272">
        <v>5</v>
      </c>
      <c r="J275" s="272">
        <v>5</v>
      </c>
      <c r="K275" s="272">
        <v>5</v>
      </c>
      <c r="L275" s="272">
        <v>5</v>
      </c>
      <c r="M275" s="272">
        <f t="shared" si="49"/>
        <v>5</v>
      </c>
      <c r="N275" s="272">
        <v>5</v>
      </c>
      <c r="O275" s="272">
        <v>5</v>
      </c>
      <c r="P275" s="272">
        <v>5</v>
      </c>
      <c r="Q275" s="272">
        <f t="shared" si="50"/>
        <v>5</v>
      </c>
      <c r="R275" s="272">
        <v>5</v>
      </c>
      <c r="S275" s="272">
        <v>5</v>
      </c>
      <c r="T275" s="272">
        <v>5</v>
      </c>
      <c r="U275" s="272">
        <v>5</v>
      </c>
      <c r="V275" s="272">
        <f t="shared" si="51"/>
        <v>5</v>
      </c>
      <c r="W275" s="271">
        <f t="shared" si="52"/>
        <v>5</v>
      </c>
      <c r="X275" s="271">
        <f t="shared" si="53"/>
        <v>15</v>
      </c>
      <c r="Y275" s="272">
        <v>6</v>
      </c>
      <c r="Z275" s="272">
        <v>6</v>
      </c>
      <c r="AA275" s="272">
        <v>4</v>
      </c>
      <c r="AB275" s="271">
        <f t="shared" si="54"/>
        <v>19.2</v>
      </c>
      <c r="AC275" s="272">
        <v>11</v>
      </c>
      <c r="AD275" s="272">
        <v>5</v>
      </c>
      <c r="AE275" s="271">
        <f t="shared" si="55"/>
        <v>6.4</v>
      </c>
      <c r="AF275" s="272">
        <v>19</v>
      </c>
      <c r="AG275" s="272">
        <v>5</v>
      </c>
      <c r="AH275" s="271">
        <f t="shared" si="56"/>
        <v>14.399999999999999</v>
      </c>
      <c r="AI275" s="272">
        <v>9</v>
      </c>
      <c r="AJ275" s="272">
        <v>11</v>
      </c>
      <c r="AK275" s="271">
        <f t="shared" si="57"/>
        <v>4</v>
      </c>
      <c r="AL275" s="271">
        <f t="shared" si="58"/>
        <v>44</v>
      </c>
      <c r="AM275" s="273">
        <f t="shared" si="59"/>
        <v>84</v>
      </c>
    </row>
    <row r="276" spans="1:39" x14ac:dyDescent="0.25">
      <c r="A276" s="268">
        <v>273</v>
      </c>
      <c r="B276" s="269">
        <v>134</v>
      </c>
      <c r="C276" s="270" t="s">
        <v>2774</v>
      </c>
      <c r="D276" s="269">
        <v>5</v>
      </c>
      <c r="E276" s="269">
        <v>5</v>
      </c>
      <c r="F276" s="269">
        <v>5</v>
      </c>
      <c r="G276" s="269">
        <v>5</v>
      </c>
      <c r="H276" s="271">
        <f t="shared" si="48"/>
        <v>25</v>
      </c>
      <c r="I276" s="272">
        <v>5</v>
      </c>
      <c r="J276" s="272">
        <v>5</v>
      </c>
      <c r="K276" s="272">
        <v>5</v>
      </c>
      <c r="L276" s="272">
        <v>5</v>
      </c>
      <c r="M276" s="272">
        <f t="shared" si="49"/>
        <v>5</v>
      </c>
      <c r="N276" s="272">
        <v>5</v>
      </c>
      <c r="O276" s="272">
        <v>5</v>
      </c>
      <c r="P276" s="272">
        <v>5</v>
      </c>
      <c r="Q276" s="272">
        <f t="shared" si="50"/>
        <v>5</v>
      </c>
      <c r="R276" s="272">
        <v>5</v>
      </c>
      <c r="S276" s="272">
        <v>5</v>
      </c>
      <c r="T276" s="272">
        <v>5</v>
      </c>
      <c r="U276" s="272">
        <v>5</v>
      </c>
      <c r="V276" s="272">
        <f t="shared" si="51"/>
        <v>5</v>
      </c>
      <c r="W276" s="271">
        <f t="shared" si="52"/>
        <v>5</v>
      </c>
      <c r="X276" s="271">
        <f t="shared" si="53"/>
        <v>15</v>
      </c>
      <c r="Y276" s="272">
        <v>5</v>
      </c>
      <c r="Z276" s="272">
        <v>6</v>
      </c>
      <c r="AA276" s="272">
        <v>7</v>
      </c>
      <c r="AB276" s="271">
        <f t="shared" si="54"/>
        <v>21.599999999999998</v>
      </c>
      <c r="AC276" s="272">
        <v>18</v>
      </c>
      <c r="AD276" s="272">
        <v>3</v>
      </c>
      <c r="AE276" s="271">
        <f t="shared" si="55"/>
        <v>8.4</v>
      </c>
      <c r="AF276" s="272">
        <v>13</v>
      </c>
      <c r="AG276" s="272">
        <v>4</v>
      </c>
      <c r="AH276" s="271">
        <f t="shared" si="56"/>
        <v>10.199999999999999</v>
      </c>
      <c r="AI276" s="272">
        <v>10</v>
      </c>
      <c r="AJ276" s="272">
        <v>9</v>
      </c>
      <c r="AK276" s="271">
        <f t="shared" si="57"/>
        <v>3.8000000000000003</v>
      </c>
      <c r="AL276" s="271">
        <f t="shared" si="58"/>
        <v>44</v>
      </c>
      <c r="AM276" s="273">
        <f t="shared" si="59"/>
        <v>84</v>
      </c>
    </row>
    <row r="277" spans="1:39" x14ac:dyDescent="0.25">
      <c r="A277" s="268">
        <v>274</v>
      </c>
      <c r="B277" s="269">
        <v>151</v>
      </c>
      <c r="C277" s="270" t="s">
        <v>2775</v>
      </c>
      <c r="D277" s="269">
        <v>5</v>
      </c>
      <c r="E277" s="269">
        <v>5</v>
      </c>
      <c r="F277" s="269">
        <v>5</v>
      </c>
      <c r="G277" s="269">
        <v>5</v>
      </c>
      <c r="H277" s="271">
        <f t="shared" si="48"/>
        <v>25</v>
      </c>
      <c r="I277" s="272">
        <v>5</v>
      </c>
      <c r="J277" s="272">
        <v>5</v>
      </c>
      <c r="K277" s="272">
        <v>5</v>
      </c>
      <c r="L277" s="272">
        <v>5</v>
      </c>
      <c r="M277" s="272">
        <f t="shared" si="49"/>
        <v>5</v>
      </c>
      <c r="N277" s="272">
        <v>5</v>
      </c>
      <c r="O277" s="272">
        <v>5</v>
      </c>
      <c r="P277" s="272">
        <v>5</v>
      </c>
      <c r="Q277" s="272">
        <f t="shared" si="50"/>
        <v>5</v>
      </c>
      <c r="R277" s="272">
        <v>5</v>
      </c>
      <c r="S277" s="272">
        <v>5</v>
      </c>
      <c r="T277" s="272">
        <v>5</v>
      </c>
      <c r="U277" s="272">
        <v>5</v>
      </c>
      <c r="V277" s="272">
        <f t="shared" si="51"/>
        <v>5</v>
      </c>
      <c r="W277" s="271">
        <f t="shared" si="52"/>
        <v>5</v>
      </c>
      <c r="X277" s="271">
        <f t="shared" si="53"/>
        <v>15</v>
      </c>
      <c r="Y277" s="272">
        <v>5</v>
      </c>
      <c r="Z277" s="272">
        <v>6</v>
      </c>
      <c r="AA277" s="272">
        <v>6</v>
      </c>
      <c r="AB277" s="271">
        <f t="shared" si="54"/>
        <v>20.399999999999999</v>
      </c>
      <c r="AC277" s="272">
        <v>13</v>
      </c>
      <c r="AD277" s="272">
        <v>5</v>
      </c>
      <c r="AE277" s="271">
        <f t="shared" si="55"/>
        <v>7.2</v>
      </c>
      <c r="AF277" s="272">
        <v>16</v>
      </c>
      <c r="AG277" s="272">
        <v>5</v>
      </c>
      <c r="AH277" s="271">
        <f t="shared" si="56"/>
        <v>12.6</v>
      </c>
      <c r="AI277" s="272">
        <v>9</v>
      </c>
      <c r="AJ277" s="272">
        <v>10</v>
      </c>
      <c r="AK277" s="271">
        <f t="shared" si="57"/>
        <v>3.8000000000000003</v>
      </c>
      <c r="AL277" s="271">
        <f t="shared" si="58"/>
        <v>43.999999999999993</v>
      </c>
      <c r="AM277" s="273">
        <f t="shared" si="59"/>
        <v>84</v>
      </c>
    </row>
    <row r="278" spans="1:39" x14ac:dyDescent="0.25">
      <c r="A278" s="268">
        <v>275</v>
      </c>
      <c r="B278" s="269">
        <v>33</v>
      </c>
      <c r="C278" s="269" t="s">
        <v>2776</v>
      </c>
      <c r="D278" s="269">
        <v>5</v>
      </c>
      <c r="E278" s="269">
        <v>5</v>
      </c>
      <c r="F278" s="269">
        <v>5</v>
      </c>
      <c r="G278" s="269">
        <v>5</v>
      </c>
      <c r="H278" s="271">
        <f t="shared" si="48"/>
        <v>25</v>
      </c>
      <c r="I278" s="272">
        <v>5</v>
      </c>
      <c r="J278" s="272">
        <v>5</v>
      </c>
      <c r="K278" s="272">
        <v>5</v>
      </c>
      <c r="L278" s="272">
        <v>5</v>
      </c>
      <c r="M278" s="271">
        <f t="shared" si="49"/>
        <v>5</v>
      </c>
      <c r="N278" s="272">
        <v>5</v>
      </c>
      <c r="O278" s="272">
        <v>5</v>
      </c>
      <c r="P278" s="272">
        <v>5</v>
      </c>
      <c r="Q278" s="271">
        <f t="shared" si="50"/>
        <v>5</v>
      </c>
      <c r="R278" s="272">
        <v>5</v>
      </c>
      <c r="S278" s="272">
        <v>5</v>
      </c>
      <c r="T278" s="272">
        <v>5</v>
      </c>
      <c r="U278" s="272">
        <v>5</v>
      </c>
      <c r="V278" s="271">
        <f t="shared" si="51"/>
        <v>5</v>
      </c>
      <c r="W278" s="271">
        <f t="shared" si="52"/>
        <v>5</v>
      </c>
      <c r="X278" s="271">
        <f t="shared" si="53"/>
        <v>15</v>
      </c>
      <c r="Y278" s="272">
        <v>5</v>
      </c>
      <c r="Z278" s="272">
        <v>5</v>
      </c>
      <c r="AA278" s="272">
        <v>7</v>
      </c>
      <c r="AB278" s="271">
        <f t="shared" si="54"/>
        <v>20.399999999999999</v>
      </c>
      <c r="AC278" s="272">
        <v>13</v>
      </c>
      <c r="AD278" s="272">
        <v>5</v>
      </c>
      <c r="AE278" s="271">
        <f t="shared" si="55"/>
        <v>7.2</v>
      </c>
      <c r="AF278" s="272">
        <v>17</v>
      </c>
      <c r="AG278" s="272">
        <v>4</v>
      </c>
      <c r="AH278" s="271">
        <f t="shared" si="56"/>
        <v>12.6</v>
      </c>
      <c r="AI278" s="272">
        <v>10</v>
      </c>
      <c r="AJ278" s="272">
        <v>9</v>
      </c>
      <c r="AK278" s="271">
        <f t="shared" si="57"/>
        <v>3.8000000000000003</v>
      </c>
      <c r="AL278" s="271">
        <f t="shared" si="58"/>
        <v>43.999999999999993</v>
      </c>
      <c r="AM278" s="273">
        <f t="shared" si="59"/>
        <v>84</v>
      </c>
    </row>
    <row r="279" spans="1:39" x14ac:dyDescent="0.25">
      <c r="A279" s="268">
        <v>276</v>
      </c>
      <c r="B279" s="269">
        <v>58</v>
      </c>
      <c r="C279" s="269" t="s">
        <v>2777</v>
      </c>
      <c r="D279" s="269">
        <v>5</v>
      </c>
      <c r="E279" s="269">
        <v>5</v>
      </c>
      <c r="F279" s="269">
        <v>5</v>
      </c>
      <c r="G279" s="269">
        <v>5</v>
      </c>
      <c r="H279" s="271">
        <f t="shared" si="48"/>
        <v>25</v>
      </c>
      <c r="I279" s="272">
        <v>5</v>
      </c>
      <c r="J279" s="272">
        <v>5</v>
      </c>
      <c r="K279" s="272">
        <v>5</v>
      </c>
      <c r="L279" s="272">
        <v>5</v>
      </c>
      <c r="M279" s="271">
        <f t="shared" si="49"/>
        <v>5</v>
      </c>
      <c r="N279" s="272">
        <v>5</v>
      </c>
      <c r="O279" s="272">
        <v>5</v>
      </c>
      <c r="P279" s="272">
        <v>5</v>
      </c>
      <c r="Q279" s="271">
        <f t="shared" si="50"/>
        <v>5</v>
      </c>
      <c r="R279" s="272">
        <v>5</v>
      </c>
      <c r="S279" s="272">
        <v>5</v>
      </c>
      <c r="T279" s="272">
        <v>5</v>
      </c>
      <c r="U279" s="272">
        <v>5</v>
      </c>
      <c r="V279" s="271">
        <f t="shared" si="51"/>
        <v>5</v>
      </c>
      <c r="W279" s="271">
        <f t="shared" si="52"/>
        <v>5</v>
      </c>
      <c r="X279" s="271">
        <f t="shared" si="53"/>
        <v>15</v>
      </c>
      <c r="Y279" s="272">
        <v>7</v>
      </c>
      <c r="Z279" s="272">
        <v>5</v>
      </c>
      <c r="AA279" s="272">
        <v>5</v>
      </c>
      <c r="AB279" s="271">
        <f t="shared" si="54"/>
        <v>20.399999999999999</v>
      </c>
      <c r="AC279" s="272">
        <v>13</v>
      </c>
      <c r="AD279" s="272">
        <v>5</v>
      </c>
      <c r="AE279" s="271">
        <f t="shared" si="55"/>
        <v>7.2</v>
      </c>
      <c r="AF279" s="272">
        <v>18</v>
      </c>
      <c r="AG279" s="272">
        <v>4</v>
      </c>
      <c r="AH279" s="271">
        <f t="shared" si="56"/>
        <v>13.2</v>
      </c>
      <c r="AI279" s="272">
        <v>9</v>
      </c>
      <c r="AJ279" s="272">
        <v>7</v>
      </c>
      <c r="AK279" s="271">
        <f t="shared" si="57"/>
        <v>3.2</v>
      </c>
      <c r="AL279" s="271">
        <f t="shared" si="58"/>
        <v>44</v>
      </c>
      <c r="AM279" s="273">
        <f t="shared" si="59"/>
        <v>84</v>
      </c>
    </row>
    <row r="280" spans="1:39" x14ac:dyDescent="0.25">
      <c r="A280" s="268">
        <v>277</v>
      </c>
      <c r="B280" s="269">
        <v>29</v>
      </c>
      <c r="C280" s="270" t="s">
        <v>2778</v>
      </c>
      <c r="D280" s="269">
        <v>5</v>
      </c>
      <c r="E280" s="269">
        <v>5</v>
      </c>
      <c r="F280" s="269">
        <v>5</v>
      </c>
      <c r="G280" s="269">
        <v>5</v>
      </c>
      <c r="H280" s="271">
        <f t="shared" si="48"/>
        <v>25</v>
      </c>
      <c r="I280" s="272">
        <v>5</v>
      </c>
      <c r="J280" s="272">
        <v>5</v>
      </c>
      <c r="K280" s="272">
        <v>5</v>
      </c>
      <c r="L280" s="272">
        <v>5</v>
      </c>
      <c r="M280" s="272">
        <f t="shared" si="49"/>
        <v>5</v>
      </c>
      <c r="N280" s="272">
        <v>5</v>
      </c>
      <c r="O280" s="272">
        <v>5</v>
      </c>
      <c r="P280" s="272">
        <v>5</v>
      </c>
      <c r="Q280" s="272">
        <f t="shared" si="50"/>
        <v>5</v>
      </c>
      <c r="R280" s="272">
        <v>5</v>
      </c>
      <c r="S280" s="272">
        <v>5</v>
      </c>
      <c r="T280" s="272">
        <v>5</v>
      </c>
      <c r="U280" s="272">
        <v>5</v>
      </c>
      <c r="V280" s="272">
        <f t="shared" si="51"/>
        <v>5</v>
      </c>
      <c r="W280" s="271">
        <f t="shared" si="52"/>
        <v>5</v>
      </c>
      <c r="X280" s="271">
        <f t="shared" si="53"/>
        <v>15</v>
      </c>
      <c r="Y280" s="272">
        <v>6</v>
      </c>
      <c r="Z280" s="272">
        <v>4</v>
      </c>
      <c r="AA280" s="272">
        <v>5</v>
      </c>
      <c r="AB280" s="271">
        <f t="shared" si="54"/>
        <v>18</v>
      </c>
      <c r="AC280" s="272">
        <v>18</v>
      </c>
      <c r="AD280" s="272">
        <v>5</v>
      </c>
      <c r="AE280" s="271">
        <f t="shared" si="55"/>
        <v>9.2000000000000011</v>
      </c>
      <c r="AF280" s="272">
        <v>18</v>
      </c>
      <c r="AG280" s="272">
        <v>4</v>
      </c>
      <c r="AH280" s="271">
        <f t="shared" si="56"/>
        <v>13.2</v>
      </c>
      <c r="AI280" s="272">
        <v>7</v>
      </c>
      <c r="AJ280" s="272">
        <v>10</v>
      </c>
      <c r="AK280" s="271">
        <f t="shared" si="57"/>
        <v>3.4000000000000004</v>
      </c>
      <c r="AL280" s="271">
        <f t="shared" si="58"/>
        <v>43.800000000000004</v>
      </c>
      <c r="AM280" s="273">
        <f t="shared" si="59"/>
        <v>83.800000000000011</v>
      </c>
    </row>
    <row r="281" spans="1:39" x14ac:dyDescent="0.25">
      <c r="A281" s="268">
        <v>278</v>
      </c>
      <c r="B281" s="269">
        <v>19</v>
      </c>
      <c r="C281" s="269" t="s">
        <v>2779</v>
      </c>
      <c r="D281" s="269">
        <v>5</v>
      </c>
      <c r="E281" s="269">
        <v>5</v>
      </c>
      <c r="F281" s="269">
        <v>5</v>
      </c>
      <c r="G281" s="269">
        <v>5</v>
      </c>
      <c r="H281" s="271">
        <f t="shared" si="48"/>
        <v>25</v>
      </c>
      <c r="I281" s="272">
        <v>5</v>
      </c>
      <c r="J281" s="272">
        <v>5</v>
      </c>
      <c r="K281" s="272">
        <v>5</v>
      </c>
      <c r="L281" s="272">
        <v>5</v>
      </c>
      <c r="M281" s="271">
        <f t="shared" si="49"/>
        <v>5</v>
      </c>
      <c r="N281" s="272">
        <v>5</v>
      </c>
      <c r="O281" s="272">
        <v>5</v>
      </c>
      <c r="P281" s="272">
        <v>5</v>
      </c>
      <c r="Q281" s="271">
        <f t="shared" si="50"/>
        <v>5</v>
      </c>
      <c r="R281" s="272">
        <v>5</v>
      </c>
      <c r="S281" s="272">
        <v>5</v>
      </c>
      <c r="T281" s="272">
        <v>5</v>
      </c>
      <c r="U281" s="272">
        <v>5</v>
      </c>
      <c r="V281" s="271">
        <f t="shared" si="51"/>
        <v>5</v>
      </c>
      <c r="W281" s="271">
        <f t="shared" si="52"/>
        <v>5</v>
      </c>
      <c r="X281" s="271">
        <f t="shared" si="53"/>
        <v>15</v>
      </c>
      <c r="Y281" s="272">
        <v>7</v>
      </c>
      <c r="Z281" s="272">
        <v>5</v>
      </c>
      <c r="AA281" s="272">
        <v>5</v>
      </c>
      <c r="AB281" s="271">
        <f t="shared" si="54"/>
        <v>20.399999999999999</v>
      </c>
      <c r="AC281" s="272">
        <v>14</v>
      </c>
      <c r="AD281" s="272">
        <v>5</v>
      </c>
      <c r="AE281" s="271">
        <f t="shared" si="55"/>
        <v>7.6000000000000005</v>
      </c>
      <c r="AF281" s="272">
        <v>18</v>
      </c>
      <c r="AG281" s="272">
        <v>4</v>
      </c>
      <c r="AH281" s="271">
        <f t="shared" si="56"/>
        <v>13.2</v>
      </c>
      <c r="AI281" s="272">
        <v>7</v>
      </c>
      <c r="AJ281" s="272">
        <v>6</v>
      </c>
      <c r="AK281" s="271">
        <f t="shared" si="57"/>
        <v>2.6</v>
      </c>
      <c r="AL281" s="271">
        <f t="shared" si="58"/>
        <v>43.800000000000004</v>
      </c>
      <c r="AM281" s="273">
        <f t="shared" si="59"/>
        <v>83.800000000000011</v>
      </c>
    </row>
    <row r="282" spans="1:39" x14ac:dyDescent="0.25">
      <c r="A282" s="268">
        <v>279</v>
      </c>
      <c r="B282" s="269">
        <v>241</v>
      </c>
      <c r="C282" s="270" t="s">
        <v>2780</v>
      </c>
      <c r="D282" s="269">
        <v>5</v>
      </c>
      <c r="E282" s="269">
        <v>5</v>
      </c>
      <c r="F282" s="269">
        <v>5</v>
      </c>
      <c r="G282" s="269">
        <v>5</v>
      </c>
      <c r="H282" s="271">
        <f t="shared" si="48"/>
        <v>25</v>
      </c>
      <c r="I282" s="272">
        <v>5</v>
      </c>
      <c r="J282" s="272">
        <v>5</v>
      </c>
      <c r="K282" s="272">
        <v>5</v>
      </c>
      <c r="L282" s="272">
        <v>5</v>
      </c>
      <c r="M282" s="272">
        <f t="shared" si="49"/>
        <v>5</v>
      </c>
      <c r="N282" s="272">
        <v>5</v>
      </c>
      <c r="O282" s="272">
        <v>5</v>
      </c>
      <c r="P282" s="272">
        <v>5</v>
      </c>
      <c r="Q282" s="272">
        <f t="shared" si="50"/>
        <v>5</v>
      </c>
      <c r="R282" s="272">
        <v>5</v>
      </c>
      <c r="S282" s="272">
        <v>5</v>
      </c>
      <c r="T282" s="272">
        <v>5</v>
      </c>
      <c r="U282" s="272">
        <v>5</v>
      </c>
      <c r="V282" s="272">
        <f t="shared" si="51"/>
        <v>5</v>
      </c>
      <c r="W282" s="271">
        <f t="shared" si="52"/>
        <v>5</v>
      </c>
      <c r="X282" s="271">
        <f t="shared" si="53"/>
        <v>15</v>
      </c>
      <c r="Y282" s="272">
        <v>5</v>
      </c>
      <c r="Z282" s="272">
        <v>6</v>
      </c>
      <c r="AA282" s="272">
        <v>5</v>
      </c>
      <c r="AB282" s="271">
        <f t="shared" si="54"/>
        <v>19.2</v>
      </c>
      <c r="AC282" s="272">
        <v>16</v>
      </c>
      <c r="AD282" s="272">
        <v>4</v>
      </c>
      <c r="AE282" s="271">
        <f t="shared" si="55"/>
        <v>8</v>
      </c>
      <c r="AF282" s="272">
        <v>17</v>
      </c>
      <c r="AG282" s="272">
        <v>4</v>
      </c>
      <c r="AH282" s="271">
        <f t="shared" si="56"/>
        <v>12.6</v>
      </c>
      <c r="AI282" s="272">
        <v>8</v>
      </c>
      <c r="AJ282" s="272">
        <v>12</v>
      </c>
      <c r="AK282" s="271">
        <f t="shared" si="57"/>
        <v>4</v>
      </c>
      <c r="AL282" s="271">
        <f t="shared" si="58"/>
        <v>43.8</v>
      </c>
      <c r="AM282" s="273">
        <f t="shared" si="59"/>
        <v>83.8</v>
      </c>
    </row>
    <row r="283" spans="1:39" x14ac:dyDescent="0.25">
      <c r="A283" s="268">
        <v>280</v>
      </c>
      <c r="B283" s="269">
        <v>237</v>
      </c>
      <c r="C283" s="270" t="s">
        <v>2781</v>
      </c>
      <c r="D283" s="269">
        <v>5</v>
      </c>
      <c r="E283" s="269">
        <v>5</v>
      </c>
      <c r="F283" s="269">
        <v>5</v>
      </c>
      <c r="G283" s="269">
        <v>5</v>
      </c>
      <c r="H283" s="271">
        <f t="shared" si="48"/>
        <v>25</v>
      </c>
      <c r="I283" s="272">
        <v>5</v>
      </c>
      <c r="J283" s="272">
        <v>5</v>
      </c>
      <c r="K283" s="272">
        <v>5</v>
      </c>
      <c r="L283" s="272">
        <v>5</v>
      </c>
      <c r="M283" s="272">
        <f t="shared" si="49"/>
        <v>5</v>
      </c>
      <c r="N283" s="272">
        <v>5</v>
      </c>
      <c r="O283" s="272">
        <v>5</v>
      </c>
      <c r="P283" s="272">
        <v>5</v>
      </c>
      <c r="Q283" s="272">
        <f t="shared" si="50"/>
        <v>5</v>
      </c>
      <c r="R283" s="272">
        <v>5</v>
      </c>
      <c r="S283" s="272">
        <v>5</v>
      </c>
      <c r="T283" s="272">
        <v>5</v>
      </c>
      <c r="U283" s="272">
        <v>5</v>
      </c>
      <c r="V283" s="272">
        <f t="shared" si="51"/>
        <v>5</v>
      </c>
      <c r="W283" s="271">
        <f t="shared" si="52"/>
        <v>5</v>
      </c>
      <c r="X283" s="271">
        <f t="shared" si="53"/>
        <v>15</v>
      </c>
      <c r="Y283" s="272">
        <v>5</v>
      </c>
      <c r="Z283" s="272">
        <v>7</v>
      </c>
      <c r="AA283" s="272">
        <v>7</v>
      </c>
      <c r="AB283" s="271">
        <f t="shared" si="54"/>
        <v>22.8</v>
      </c>
      <c r="AC283" s="272">
        <v>18</v>
      </c>
      <c r="AD283" s="272">
        <v>5</v>
      </c>
      <c r="AE283" s="271">
        <f t="shared" si="55"/>
        <v>9.2000000000000011</v>
      </c>
      <c r="AF283" s="272">
        <v>10</v>
      </c>
      <c r="AG283" s="272">
        <v>4</v>
      </c>
      <c r="AH283" s="271">
        <f t="shared" si="56"/>
        <v>8.4</v>
      </c>
      <c r="AI283" s="272">
        <v>8</v>
      </c>
      <c r="AJ283" s="272">
        <v>9</v>
      </c>
      <c r="AK283" s="271">
        <f t="shared" si="57"/>
        <v>3.4000000000000004</v>
      </c>
      <c r="AL283" s="271">
        <f t="shared" si="58"/>
        <v>43.8</v>
      </c>
      <c r="AM283" s="273">
        <f t="shared" si="59"/>
        <v>83.8</v>
      </c>
    </row>
    <row r="284" spans="1:39" x14ac:dyDescent="0.25">
      <c r="A284" s="268">
        <v>281</v>
      </c>
      <c r="B284" s="269">
        <v>269</v>
      </c>
      <c r="C284" s="269" t="s">
        <v>2782</v>
      </c>
      <c r="D284" s="269">
        <v>4</v>
      </c>
      <c r="E284" s="269">
        <v>5</v>
      </c>
      <c r="F284" s="269">
        <v>4</v>
      </c>
      <c r="G284" s="269">
        <v>5</v>
      </c>
      <c r="H284" s="271">
        <f t="shared" si="48"/>
        <v>22.5</v>
      </c>
      <c r="I284" s="272">
        <v>4</v>
      </c>
      <c r="J284" s="272">
        <v>4</v>
      </c>
      <c r="K284" s="272">
        <v>4</v>
      </c>
      <c r="L284" s="272">
        <v>5</v>
      </c>
      <c r="M284" s="271">
        <f t="shared" si="49"/>
        <v>4.25</v>
      </c>
      <c r="N284" s="272">
        <v>4</v>
      </c>
      <c r="O284" s="272">
        <v>2</v>
      </c>
      <c r="P284" s="272">
        <v>4</v>
      </c>
      <c r="Q284" s="271">
        <f t="shared" si="50"/>
        <v>3.3333333333333335</v>
      </c>
      <c r="R284" s="272">
        <v>3</v>
      </c>
      <c r="S284" s="272">
        <v>5</v>
      </c>
      <c r="T284" s="272">
        <v>5</v>
      </c>
      <c r="U284" s="272">
        <v>5</v>
      </c>
      <c r="V284" s="271">
        <f t="shared" si="51"/>
        <v>4.5</v>
      </c>
      <c r="W284" s="271">
        <f t="shared" si="52"/>
        <v>4.0277777777777777</v>
      </c>
      <c r="X284" s="271">
        <f t="shared" si="53"/>
        <v>12.083333333333334</v>
      </c>
      <c r="Y284" s="272">
        <v>5</v>
      </c>
      <c r="Z284" s="272">
        <v>8</v>
      </c>
      <c r="AA284" s="272">
        <v>7</v>
      </c>
      <c r="AB284" s="271">
        <f t="shared" si="54"/>
        <v>24</v>
      </c>
      <c r="AC284" s="272">
        <v>18</v>
      </c>
      <c r="AD284" s="272">
        <v>4</v>
      </c>
      <c r="AE284" s="271">
        <f t="shared" si="55"/>
        <v>8.8000000000000007</v>
      </c>
      <c r="AF284" s="272">
        <v>16</v>
      </c>
      <c r="AG284" s="272">
        <v>4</v>
      </c>
      <c r="AH284" s="271">
        <f t="shared" si="56"/>
        <v>12</v>
      </c>
      <c r="AI284" s="272">
        <v>11</v>
      </c>
      <c r="AJ284" s="272">
        <v>11</v>
      </c>
      <c r="AK284" s="271">
        <f t="shared" si="57"/>
        <v>4.4000000000000004</v>
      </c>
      <c r="AL284" s="271">
        <f t="shared" si="58"/>
        <v>49.199999999999996</v>
      </c>
      <c r="AM284" s="273">
        <f t="shared" si="59"/>
        <v>83.783333333333331</v>
      </c>
    </row>
    <row r="285" spans="1:39" x14ac:dyDescent="0.25">
      <c r="A285" s="268">
        <v>282</v>
      </c>
      <c r="B285" s="269">
        <v>34</v>
      </c>
      <c r="C285" s="270" t="s">
        <v>2783</v>
      </c>
      <c r="D285" s="269">
        <v>5</v>
      </c>
      <c r="E285" s="269">
        <v>5</v>
      </c>
      <c r="F285" s="269">
        <v>5</v>
      </c>
      <c r="G285" s="269">
        <v>5</v>
      </c>
      <c r="H285" s="271">
        <f t="shared" si="48"/>
        <v>25</v>
      </c>
      <c r="I285" s="272">
        <v>5</v>
      </c>
      <c r="J285" s="272">
        <v>5</v>
      </c>
      <c r="K285" s="272">
        <v>5</v>
      </c>
      <c r="L285" s="272">
        <v>5</v>
      </c>
      <c r="M285" s="272">
        <f t="shared" si="49"/>
        <v>5</v>
      </c>
      <c r="N285" s="272">
        <v>5</v>
      </c>
      <c r="O285" s="272">
        <v>5</v>
      </c>
      <c r="P285" s="272">
        <v>5</v>
      </c>
      <c r="Q285" s="272">
        <f t="shared" si="50"/>
        <v>5</v>
      </c>
      <c r="R285" s="272">
        <v>4</v>
      </c>
      <c r="S285" s="272">
        <v>5</v>
      </c>
      <c r="T285" s="272">
        <v>5</v>
      </c>
      <c r="U285" s="272">
        <v>5</v>
      </c>
      <c r="V285" s="272">
        <f t="shared" si="51"/>
        <v>4.75</v>
      </c>
      <c r="W285" s="271">
        <f t="shared" si="52"/>
        <v>4.916666666666667</v>
      </c>
      <c r="X285" s="271">
        <f t="shared" si="53"/>
        <v>14.75</v>
      </c>
      <c r="Y285" s="272">
        <v>7</v>
      </c>
      <c r="Z285" s="272">
        <v>5</v>
      </c>
      <c r="AA285" s="272">
        <v>5</v>
      </c>
      <c r="AB285" s="271">
        <f t="shared" si="54"/>
        <v>20.399999999999999</v>
      </c>
      <c r="AC285" s="272">
        <v>17</v>
      </c>
      <c r="AD285" s="272">
        <v>5</v>
      </c>
      <c r="AE285" s="271">
        <f t="shared" si="55"/>
        <v>8.8000000000000007</v>
      </c>
      <c r="AF285" s="272">
        <v>14</v>
      </c>
      <c r="AG285" s="272">
        <v>4</v>
      </c>
      <c r="AH285" s="271">
        <f t="shared" si="56"/>
        <v>10.799999999999999</v>
      </c>
      <c r="AI285" s="272">
        <v>10</v>
      </c>
      <c r="AJ285" s="272">
        <v>10</v>
      </c>
      <c r="AK285" s="271">
        <f t="shared" si="57"/>
        <v>4</v>
      </c>
      <c r="AL285" s="271">
        <f t="shared" si="58"/>
        <v>44</v>
      </c>
      <c r="AM285" s="273">
        <f t="shared" si="59"/>
        <v>83.75</v>
      </c>
    </row>
    <row r="286" spans="1:39" x14ac:dyDescent="0.25">
      <c r="A286" s="268">
        <v>283</v>
      </c>
      <c r="B286" s="269">
        <v>97</v>
      </c>
      <c r="C286" s="270" t="s">
        <v>2784</v>
      </c>
      <c r="D286" s="269">
        <v>4</v>
      </c>
      <c r="E286" s="269">
        <v>5</v>
      </c>
      <c r="F286" s="269">
        <v>5</v>
      </c>
      <c r="G286" s="269">
        <v>5</v>
      </c>
      <c r="H286" s="271">
        <f t="shared" si="48"/>
        <v>23.75</v>
      </c>
      <c r="I286" s="272">
        <v>4</v>
      </c>
      <c r="J286" s="272">
        <v>4</v>
      </c>
      <c r="K286" s="272">
        <v>5</v>
      </c>
      <c r="L286" s="272">
        <v>5</v>
      </c>
      <c r="M286" s="272">
        <f t="shared" si="49"/>
        <v>4.5</v>
      </c>
      <c r="N286" s="272">
        <v>5</v>
      </c>
      <c r="O286" s="272">
        <v>5</v>
      </c>
      <c r="P286" s="272">
        <v>5</v>
      </c>
      <c r="Q286" s="272">
        <f t="shared" si="50"/>
        <v>5</v>
      </c>
      <c r="R286" s="272">
        <v>5</v>
      </c>
      <c r="S286" s="272">
        <v>5</v>
      </c>
      <c r="T286" s="272">
        <v>5</v>
      </c>
      <c r="U286" s="272">
        <v>5</v>
      </c>
      <c r="V286" s="272">
        <f t="shared" si="51"/>
        <v>5</v>
      </c>
      <c r="W286" s="271">
        <f t="shared" si="52"/>
        <v>4.833333333333333</v>
      </c>
      <c r="X286" s="271">
        <f t="shared" si="53"/>
        <v>14.5</v>
      </c>
      <c r="Y286" s="272">
        <v>7</v>
      </c>
      <c r="Z286" s="272">
        <v>6</v>
      </c>
      <c r="AA286" s="272">
        <v>6</v>
      </c>
      <c r="AB286" s="271">
        <f t="shared" si="54"/>
        <v>22.8</v>
      </c>
      <c r="AC286" s="272">
        <v>16</v>
      </c>
      <c r="AD286" s="272">
        <v>5</v>
      </c>
      <c r="AE286" s="271">
        <f t="shared" si="55"/>
        <v>8.4</v>
      </c>
      <c r="AF286" s="272">
        <v>14</v>
      </c>
      <c r="AG286" s="272">
        <v>4</v>
      </c>
      <c r="AH286" s="271">
        <f t="shared" si="56"/>
        <v>10.799999999999999</v>
      </c>
      <c r="AI286" s="272">
        <v>9</v>
      </c>
      <c r="AJ286" s="272">
        <v>8</v>
      </c>
      <c r="AK286" s="271">
        <f t="shared" si="57"/>
        <v>3.4000000000000004</v>
      </c>
      <c r="AL286" s="271">
        <f t="shared" si="58"/>
        <v>45.4</v>
      </c>
      <c r="AM286" s="273">
        <f t="shared" si="59"/>
        <v>83.65</v>
      </c>
    </row>
    <row r="287" spans="1:39" x14ac:dyDescent="0.25">
      <c r="A287" s="268">
        <v>284</v>
      </c>
      <c r="B287" s="269">
        <v>27</v>
      </c>
      <c r="C287" s="270" t="s">
        <v>2785</v>
      </c>
      <c r="D287" s="269">
        <v>5</v>
      </c>
      <c r="E287" s="269">
        <v>5</v>
      </c>
      <c r="F287" s="269">
        <v>5</v>
      </c>
      <c r="G287" s="269">
        <v>5</v>
      </c>
      <c r="H287" s="271">
        <f t="shared" si="48"/>
        <v>25</v>
      </c>
      <c r="I287" s="272">
        <v>5</v>
      </c>
      <c r="J287" s="272">
        <v>5</v>
      </c>
      <c r="K287" s="272">
        <v>5</v>
      </c>
      <c r="L287" s="272">
        <v>5</v>
      </c>
      <c r="M287" s="272">
        <f t="shared" si="49"/>
        <v>5</v>
      </c>
      <c r="N287" s="272">
        <v>5</v>
      </c>
      <c r="O287" s="272">
        <v>5</v>
      </c>
      <c r="P287" s="272">
        <v>5</v>
      </c>
      <c r="Q287" s="272">
        <f t="shared" si="50"/>
        <v>5</v>
      </c>
      <c r="R287" s="272">
        <v>5</v>
      </c>
      <c r="S287" s="272">
        <v>5</v>
      </c>
      <c r="T287" s="272">
        <v>5</v>
      </c>
      <c r="U287" s="272">
        <v>5</v>
      </c>
      <c r="V287" s="272">
        <f t="shared" si="51"/>
        <v>5</v>
      </c>
      <c r="W287" s="271">
        <f t="shared" si="52"/>
        <v>5</v>
      </c>
      <c r="X287" s="271">
        <f t="shared" si="53"/>
        <v>15</v>
      </c>
      <c r="Y287" s="272">
        <v>5</v>
      </c>
      <c r="Z287" s="272">
        <v>7</v>
      </c>
      <c r="AA287" s="272">
        <v>7</v>
      </c>
      <c r="AB287" s="271">
        <f t="shared" si="54"/>
        <v>22.8</v>
      </c>
      <c r="AC287" s="272">
        <v>10</v>
      </c>
      <c r="AD287" s="272">
        <v>3</v>
      </c>
      <c r="AE287" s="271">
        <f t="shared" si="55"/>
        <v>5.2</v>
      </c>
      <c r="AF287" s="272">
        <v>15</v>
      </c>
      <c r="AG287" s="272">
        <v>5</v>
      </c>
      <c r="AH287" s="271">
        <f t="shared" si="56"/>
        <v>12</v>
      </c>
      <c r="AI287" s="272">
        <v>9</v>
      </c>
      <c r="AJ287" s="272">
        <v>9</v>
      </c>
      <c r="AK287" s="271">
        <f t="shared" si="57"/>
        <v>3.6</v>
      </c>
      <c r="AL287" s="271">
        <f t="shared" si="58"/>
        <v>43.6</v>
      </c>
      <c r="AM287" s="273">
        <f t="shared" si="59"/>
        <v>83.6</v>
      </c>
    </row>
    <row r="288" spans="1:39" x14ac:dyDescent="0.25">
      <c r="A288" s="268">
        <v>285</v>
      </c>
      <c r="B288" s="269">
        <v>91</v>
      </c>
      <c r="C288" s="270" t="s">
        <v>2786</v>
      </c>
      <c r="D288" s="269">
        <v>5</v>
      </c>
      <c r="E288" s="269">
        <v>5</v>
      </c>
      <c r="F288" s="269">
        <v>5</v>
      </c>
      <c r="G288" s="269">
        <v>5</v>
      </c>
      <c r="H288" s="271">
        <f t="shared" si="48"/>
        <v>25</v>
      </c>
      <c r="I288" s="272">
        <v>5</v>
      </c>
      <c r="J288" s="272">
        <v>5</v>
      </c>
      <c r="K288" s="272">
        <v>5</v>
      </c>
      <c r="L288" s="272">
        <v>5</v>
      </c>
      <c r="M288" s="272">
        <f t="shared" si="49"/>
        <v>5</v>
      </c>
      <c r="N288" s="272">
        <v>5</v>
      </c>
      <c r="O288" s="272">
        <v>5</v>
      </c>
      <c r="P288" s="272">
        <v>5</v>
      </c>
      <c r="Q288" s="272">
        <f t="shared" si="50"/>
        <v>5</v>
      </c>
      <c r="R288" s="272">
        <v>5</v>
      </c>
      <c r="S288" s="272">
        <v>5</v>
      </c>
      <c r="T288" s="272">
        <v>5</v>
      </c>
      <c r="U288" s="272">
        <v>5</v>
      </c>
      <c r="V288" s="272">
        <f t="shared" si="51"/>
        <v>5</v>
      </c>
      <c r="W288" s="271">
        <f t="shared" si="52"/>
        <v>5</v>
      </c>
      <c r="X288" s="271">
        <f t="shared" si="53"/>
        <v>15</v>
      </c>
      <c r="Y288" s="272">
        <v>4</v>
      </c>
      <c r="Z288" s="272">
        <v>6</v>
      </c>
      <c r="AA288" s="272">
        <v>5</v>
      </c>
      <c r="AB288" s="271">
        <f t="shared" si="54"/>
        <v>18</v>
      </c>
      <c r="AC288" s="272">
        <v>15</v>
      </c>
      <c r="AD288" s="272">
        <v>5</v>
      </c>
      <c r="AE288" s="271">
        <f t="shared" si="55"/>
        <v>8</v>
      </c>
      <c r="AF288" s="272">
        <v>19</v>
      </c>
      <c r="AG288" s="272">
        <v>4</v>
      </c>
      <c r="AH288" s="271">
        <f t="shared" si="56"/>
        <v>13.799999999999999</v>
      </c>
      <c r="AI288" s="272">
        <v>11</v>
      </c>
      <c r="AJ288" s="272">
        <v>8</v>
      </c>
      <c r="AK288" s="271">
        <f t="shared" si="57"/>
        <v>3.8000000000000003</v>
      </c>
      <c r="AL288" s="271">
        <f t="shared" si="58"/>
        <v>43.599999999999994</v>
      </c>
      <c r="AM288" s="273">
        <f t="shared" si="59"/>
        <v>83.6</v>
      </c>
    </row>
    <row r="289" spans="1:39" x14ac:dyDescent="0.25">
      <c r="A289" s="268">
        <v>286</v>
      </c>
      <c r="B289" s="269">
        <v>249</v>
      </c>
      <c r="C289" s="270" t="s">
        <v>2787</v>
      </c>
      <c r="D289" s="269">
        <v>5</v>
      </c>
      <c r="E289" s="269">
        <v>5</v>
      </c>
      <c r="F289" s="269">
        <v>5</v>
      </c>
      <c r="G289" s="269">
        <v>5</v>
      </c>
      <c r="H289" s="271">
        <f t="shared" si="48"/>
        <v>25</v>
      </c>
      <c r="I289" s="272">
        <v>5</v>
      </c>
      <c r="J289" s="272">
        <v>5</v>
      </c>
      <c r="K289" s="272">
        <v>5</v>
      </c>
      <c r="L289" s="272">
        <v>5</v>
      </c>
      <c r="M289" s="272">
        <f t="shared" si="49"/>
        <v>5</v>
      </c>
      <c r="N289" s="272">
        <v>5</v>
      </c>
      <c r="O289" s="272">
        <v>5</v>
      </c>
      <c r="P289" s="272">
        <v>5</v>
      </c>
      <c r="Q289" s="272">
        <f t="shared" si="50"/>
        <v>5</v>
      </c>
      <c r="R289" s="272">
        <v>5</v>
      </c>
      <c r="S289" s="272">
        <v>5</v>
      </c>
      <c r="T289" s="272">
        <v>5</v>
      </c>
      <c r="U289" s="272">
        <v>5</v>
      </c>
      <c r="V289" s="272">
        <f t="shared" si="51"/>
        <v>5</v>
      </c>
      <c r="W289" s="271">
        <f t="shared" si="52"/>
        <v>5</v>
      </c>
      <c r="X289" s="271">
        <f t="shared" si="53"/>
        <v>15</v>
      </c>
      <c r="Y289" s="272">
        <v>6</v>
      </c>
      <c r="Z289" s="272">
        <v>7</v>
      </c>
      <c r="AA289" s="272">
        <v>6</v>
      </c>
      <c r="AB289" s="271">
        <f t="shared" si="54"/>
        <v>22.8</v>
      </c>
      <c r="AC289" s="272">
        <v>12</v>
      </c>
      <c r="AD289" s="272">
        <v>3</v>
      </c>
      <c r="AE289" s="271">
        <f t="shared" si="55"/>
        <v>6</v>
      </c>
      <c r="AF289" s="272">
        <v>13</v>
      </c>
      <c r="AG289" s="272">
        <v>5</v>
      </c>
      <c r="AH289" s="271">
        <f t="shared" si="56"/>
        <v>10.799999999999999</v>
      </c>
      <c r="AI289" s="272">
        <v>10</v>
      </c>
      <c r="AJ289" s="272">
        <v>10</v>
      </c>
      <c r="AK289" s="271">
        <f t="shared" si="57"/>
        <v>4</v>
      </c>
      <c r="AL289" s="271">
        <f t="shared" si="58"/>
        <v>43.6</v>
      </c>
      <c r="AM289" s="273">
        <f t="shared" si="59"/>
        <v>83.6</v>
      </c>
    </row>
    <row r="290" spans="1:39" x14ac:dyDescent="0.25">
      <c r="A290" s="268">
        <v>287</v>
      </c>
      <c r="B290" s="269">
        <v>76</v>
      </c>
      <c r="C290" s="270" t="s">
        <v>2788</v>
      </c>
      <c r="D290" s="269">
        <v>5</v>
      </c>
      <c r="E290" s="269">
        <v>5</v>
      </c>
      <c r="F290" s="269">
        <v>5</v>
      </c>
      <c r="G290" s="269">
        <v>5</v>
      </c>
      <c r="H290" s="271">
        <f t="shared" si="48"/>
        <v>25</v>
      </c>
      <c r="I290" s="272">
        <v>5</v>
      </c>
      <c r="J290" s="272">
        <v>5</v>
      </c>
      <c r="K290" s="272">
        <v>5</v>
      </c>
      <c r="L290" s="272">
        <v>5</v>
      </c>
      <c r="M290" s="272">
        <f t="shared" si="49"/>
        <v>5</v>
      </c>
      <c r="N290" s="272">
        <v>5</v>
      </c>
      <c r="O290" s="272">
        <v>5</v>
      </c>
      <c r="P290" s="272">
        <v>5</v>
      </c>
      <c r="Q290" s="272">
        <f t="shared" si="50"/>
        <v>5</v>
      </c>
      <c r="R290" s="272">
        <v>5</v>
      </c>
      <c r="S290" s="272">
        <v>5</v>
      </c>
      <c r="T290" s="272">
        <v>5</v>
      </c>
      <c r="U290" s="272">
        <v>5</v>
      </c>
      <c r="V290" s="272">
        <f t="shared" si="51"/>
        <v>5</v>
      </c>
      <c r="W290" s="271">
        <f t="shared" si="52"/>
        <v>5</v>
      </c>
      <c r="X290" s="271">
        <f t="shared" si="53"/>
        <v>15</v>
      </c>
      <c r="Y290" s="272">
        <v>7</v>
      </c>
      <c r="Z290" s="272">
        <v>5</v>
      </c>
      <c r="AA290" s="272">
        <v>6</v>
      </c>
      <c r="AB290" s="271">
        <f t="shared" si="54"/>
        <v>21.599999999999998</v>
      </c>
      <c r="AC290" s="272">
        <v>14</v>
      </c>
      <c r="AD290" s="272">
        <v>5</v>
      </c>
      <c r="AE290" s="271">
        <f t="shared" si="55"/>
        <v>7.6000000000000005</v>
      </c>
      <c r="AF290" s="272">
        <v>17</v>
      </c>
      <c r="AG290" s="272">
        <v>2</v>
      </c>
      <c r="AH290" s="271">
        <f t="shared" si="56"/>
        <v>11.4</v>
      </c>
      <c r="AI290" s="272">
        <v>7</v>
      </c>
      <c r="AJ290" s="272">
        <v>7</v>
      </c>
      <c r="AK290" s="271">
        <f t="shared" si="57"/>
        <v>2.8000000000000003</v>
      </c>
      <c r="AL290" s="271">
        <f t="shared" si="58"/>
        <v>43.4</v>
      </c>
      <c r="AM290" s="273">
        <f t="shared" si="59"/>
        <v>83.4</v>
      </c>
    </row>
    <row r="291" spans="1:39" x14ac:dyDescent="0.25">
      <c r="A291" s="268">
        <v>288</v>
      </c>
      <c r="B291" s="269">
        <v>48</v>
      </c>
      <c r="C291" s="269" t="s">
        <v>2789</v>
      </c>
      <c r="D291" s="269">
        <v>5</v>
      </c>
      <c r="E291" s="269">
        <v>5</v>
      </c>
      <c r="F291" s="269">
        <v>5</v>
      </c>
      <c r="G291" s="269">
        <v>5</v>
      </c>
      <c r="H291" s="271">
        <f t="shared" si="48"/>
        <v>25</v>
      </c>
      <c r="I291" s="272">
        <v>5</v>
      </c>
      <c r="J291" s="272">
        <v>5</v>
      </c>
      <c r="K291" s="272">
        <v>5</v>
      </c>
      <c r="L291" s="272">
        <v>5</v>
      </c>
      <c r="M291" s="271">
        <f t="shared" si="49"/>
        <v>5</v>
      </c>
      <c r="N291" s="272">
        <v>5</v>
      </c>
      <c r="O291" s="272">
        <v>5</v>
      </c>
      <c r="P291" s="272">
        <v>5</v>
      </c>
      <c r="Q291" s="271">
        <f t="shared" si="50"/>
        <v>5</v>
      </c>
      <c r="R291" s="272">
        <v>5</v>
      </c>
      <c r="S291" s="272">
        <v>5</v>
      </c>
      <c r="T291" s="272">
        <v>5</v>
      </c>
      <c r="U291" s="272">
        <v>5</v>
      </c>
      <c r="V291" s="271">
        <f t="shared" si="51"/>
        <v>5</v>
      </c>
      <c r="W291" s="271">
        <f t="shared" si="52"/>
        <v>5</v>
      </c>
      <c r="X291" s="271">
        <f t="shared" si="53"/>
        <v>15</v>
      </c>
      <c r="Y291" s="272">
        <v>7</v>
      </c>
      <c r="Z291" s="272">
        <v>4</v>
      </c>
      <c r="AA291" s="272">
        <v>6</v>
      </c>
      <c r="AB291" s="271">
        <f t="shared" si="54"/>
        <v>20.399999999999999</v>
      </c>
      <c r="AC291" s="272">
        <v>13</v>
      </c>
      <c r="AD291" s="272">
        <v>2</v>
      </c>
      <c r="AE291" s="271">
        <f t="shared" si="55"/>
        <v>6</v>
      </c>
      <c r="AF291" s="272">
        <v>19</v>
      </c>
      <c r="AG291" s="272">
        <v>4</v>
      </c>
      <c r="AH291" s="271">
        <f t="shared" si="56"/>
        <v>13.799999999999999</v>
      </c>
      <c r="AI291" s="272">
        <v>7</v>
      </c>
      <c r="AJ291" s="272">
        <v>9</v>
      </c>
      <c r="AK291" s="271">
        <f t="shared" si="57"/>
        <v>3.2</v>
      </c>
      <c r="AL291" s="271">
        <f t="shared" si="58"/>
        <v>43.4</v>
      </c>
      <c r="AM291" s="273">
        <f t="shared" si="59"/>
        <v>83.4</v>
      </c>
    </row>
    <row r="292" spans="1:39" x14ac:dyDescent="0.25">
      <c r="A292" s="268">
        <v>289</v>
      </c>
      <c r="B292" s="269">
        <v>227</v>
      </c>
      <c r="C292" s="269" t="s">
        <v>2790</v>
      </c>
      <c r="D292" s="269">
        <v>5</v>
      </c>
      <c r="E292" s="269">
        <v>5</v>
      </c>
      <c r="F292" s="269">
        <v>5</v>
      </c>
      <c r="G292" s="269">
        <v>5</v>
      </c>
      <c r="H292" s="271">
        <f t="shared" si="48"/>
        <v>25</v>
      </c>
      <c r="I292" s="272">
        <v>5</v>
      </c>
      <c r="J292" s="272">
        <v>5</v>
      </c>
      <c r="K292" s="272">
        <v>5</v>
      </c>
      <c r="L292" s="272">
        <v>5</v>
      </c>
      <c r="M292" s="271">
        <f t="shared" si="49"/>
        <v>5</v>
      </c>
      <c r="N292" s="272">
        <v>5</v>
      </c>
      <c r="O292" s="272">
        <v>5</v>
      </c>
      <c r="P292" s="272">
        <v>5</v>
      </c>
      <c r="Q292" s="271">
        <f t="shared" si="50"/>
        <v>5</v>
      </c>
      <c r="R292" s="272">
        <v>5</v>
      </c>
      <c r="S292" s="272">
        <v>5</v>
      </c>
      <c r="T292" s="272">
        <v>5</v>
      </c>
      <c r="U292" s="272">
        <v>5</v>
      </c>
      <c r="V292" s="271">
        <f t="shared" si="51"/>
        <v>5</v>
      </c>
      <c r="W292" s="271">
        <f t="shared" si="52"/>
        <v>5</v>
      </c>
      <c r="X292" s="271">
        <f t="shared" si="53"/>
        <v>15</v>
      </c>
      <c r="Y292" s="272">
        <v>7</v>
      </c>
      <c r="Z292" s="272">
        <v>4</v>
      </c>
      <c r="AA292" s="272">
        <v>5</v>
      </c>
      <c r="AB292" s="271">
        <f t="shared" si="54"/>
        <v>19.2</v>
      </c>
      <c r="AC292" s="272">
        <v>15</v>
      </c>
      <c r="AD292" s="272">
        <v>5</v>
      </c>
      <c r="AE292" s="271">
        <f t="shared" si="55"/>
        <v>8</v>
      </c>
      <c r="AF292" s="272">
        <v>19</v>
      </c>
      <c r="AG292" s="272">
        <v>3</v>
      </c>
      <c r="AH292" s="271">
        <f t="shared" si="56"/>
        <v>13.2</v>
      </c>
      <c r="AI292" s="272">
        <v>8</v>
      </c>
      <c r="AJ292" s="272">
        <v>7</v>
      </c>
      <c r="AK292" s="271">
        <f t="shared" si="57"/>
        <v>3</v>
      </c>
      <c r="AL292" s="271">
        <f t="shared" si="58"/>
        <v>43.4</v>
      </c>
      <c r="AM292" s="273">
        <f t="shared" si="59"/>
        <v>83.4</v>
      </c>
    </row>
    <row r="293" spans="1:39" x14ac:dyDescent="0.25">
      <c r="A293" s="268">
        <v>290</v>
      </c>
      <c r="B293" s="269">
        <v>152</v>
      </c>
      <c r="C293" s="270" t="s">
        <v>2791</v>
      </c>
      <c r="D293" s="269">
        <v>5</v>
      </c>
      <c r="E293" s="269">
        <v>5</v>
      </c>
      <c r="F293" s="269">
        <v>5</v>
      </c>
      <c r="G293" s="269">
        <v>5</v>
      </c>
      <c r="H293" s="271">
        <f t="shared" si="48"/>
        <v>25</v>
      </c>
      <c r="I293" s="272">
        <v>5</v>
      </c>
      <c r="J293" s="272">
        <v>5</v>
      </c>
      <c r="K293" s="272">
        <v>5</v>
      </c>
      <c r="L293" s="272">
        <v>5</v>
      </c>
      <c r="M293" s="272">
        <f t="shared" si="49"/>
        <v>5</v>
      </c>
      <c r="N293" s="272">
        <v>4</v>
      </c>
      <c r="O293" s="272">
        <v>4</v>
      </c>
      <c r="P293" s="272">
        <v>4</v>
      </c>
      <c r="Q293" s="272">
        <f t="shared" si="50"/>
        <v>4</v>
      </c>
      <c r="R293" s="272">
        <v>5</v>
      </c>
      <c r="S293" s="272">
        <v>5</v>
      </c>
      <c r="T293" s="272">
        <v>5</v>
      </c>
      <c r="U293" s="272">
        <v>4</v>
      </c>
      <c r="V293" s="272">
        <f t="shared" si="51"/>
        <v>4.75</v>
      </c>
      <c r="W293" s="271">
        <f t="shared" si="52"/>
        <v>4.583333333333333</v>
      </c>
      <c r="X293" s="271">
        <f t="shared" si="53"/>
        <v>13.75</v>
      </c>
      <c r="Y293" s="272">
        <v>5</v>
      </c>
      <c r="Z293" s="272">
        <v>5</v>
      </c>
      <c r="AA293" s="272">
        <v>5</v>
      </c>
      <c r="AB293" s="271">
        <f t="shared" si="54"/>
        <v>18</v>
      </c>
      <c r="AC293" s="272">
        <v>17</v>
      </c>
      <c r="AD293" s="272">
        <v>5</v>
      </c>
      <c r="AE293" s="271">
        <f t="shared" si="55"/>
        <v>8.8000000000000007</v>
      </c>
      <c r="AF293" s="272">
        <v>17</v>
      </c>
      <c r="AG293" s="272">
        <v>5</v>
      </c>
      <c r="AH293" s="271">
        <f t="shared" si="56"/>
        <v>13.2</v>
      </c>
      <c r="AI293" s="272">
        <v>11</v>
      </c>
      <c r="AJ293" s="272">
        <v>12</v>
      </c>
      <c r="AK293" s="271">
        <f t="shared" si="57"/>
        <v>4.6000000000000005</v>
      </c>
      <c r="AL293" s="271">
        <f t="shared" si="58"/>
        <v>44.6</v>
      </c>
      <c r="AM293" s="273">
        <f t="shared" si="59"/>
        <v>83.35</v>
      </c>
    </row>
    <row r="294" spans="1:39" x14ac:dyDescent="0.25">
      <c r="A294" s="268">
        <v>291</v>
      </c>
      <c r="B294" s="269">
        <v>49</v>
      </c>
      <c r="C294" s="269" t="s">
        <v>2792</v>
      </c>
      <c r="D294" s="269">
        <v>5</v>
      </c>
      <c r="E294" s="269">
        <v>5</v>
      </c>
      <c r="F294" s="269">
        <v>5</v>
      </c>
      <c r="G294" s="269">
        <v>5</v>
      </c>
      <c r="H294" s="271">
        <f t="shared" si="48"/>
        <v>25</v>
      </c>
      <c r="I294" s="272">
        <v>5</v>
      </c>
      <c r="J294" s="272">
        <v>5</v>
      </c>
      <c r="K294" s="272">
        <v>5</v>
      </c>
      <c r="L294" s="272">
        <v>5</v>
      </c>
      <c r="M294" s="271">
        <f t="shared" si="49"/>
        <v>5</v>
      </c>
      <c r="N294" s="272">
        <v>5</v>
      </c>
      <c r="O294" s="272">
        <v>5</v>
      </c>
      <c r="P294" s="272">
        <v>5</v>
      </c>
      <c r="Q294" s="271">
        <f t="shared" si="50"/>
        <v>5</v>
      </c>
      <c r="R294" s="272">
        <v>4</v>
      </c>
      <c r="S294" s="272">
        <v>5</v>
      </c>
      <c r="T294" s="272">
        <v>5</v>
      </c>
      <c r="U294" s="272">
        <v>5</v>
      </c>
      <c r="V294" s="271">
        <f t="shared" si="51"/>
        <v>4.75</v>
      </c>
      <c r="W294" s="271">
        <f t="shared" si="52"/>
        <v>4.916666666666667</v>
      </c>
      <c r="X294" s="271">
        <f t="shared" si="53"/>
        <v>14.75</v>
      </c>
      <c r="Y294" s="272">
        <v>4</v>
      </c>
      <c r="Z294" s="272">
        <v>7</v>
      </c>
      <c r="AA294" s="272">
        <v>8</v>
      </c>
      <c r="AB294" s="271">
        <f t="shared" si="54"/>
        <v>22.8</v>
      </c>
      <c r="AC294" s="272">
        <v>12</v>
      </c>
      <c r="AD294" s="272">
        <v>5</v>
      </c>
      <c r="AE294" s="271">
        <f t="shared" si="55"/>
        <v>6.8000000000000007</v>
      </c>
      <c r="AF294" s="272">
        <v>14</v>
      </c>
      <c r="AG294" s="272">
        <v>4</v>
      </c>
      <c r="AH294" s="271">
        <f t="shared" si="56"/>
        <v>10.799999999999999</v>
      </c>
      <c r="AI294" s="272">
        <v>9</v>
      </c>
      <c r="AJ294" s="272">
        <v>7</v>
      </c>
      <c r="AK294" s="271">
        <f t="shared" si="57"/>
        <v>3.2</v>
      </c>
      <c r="AL294" s="271">
        <f t="shared" si="58"/>
        <v>43.6</v>
      </c>
      <c r="AM294" s="273">
        <f t="shared" si="59"/>
        <v>83.35</v>
      </c>
    </row>
    <row r="295" spans="1:39" x14ac:dyDescent="0.25">
      <c r="A295" s="268">
        <v>292</v>
      </c>
      <c r="B295" s="269">
        <v>283</v>
      </c>
      <c r="C295" s="269" t="s">
        <v>2793</v>
      </c>
      <c r="D295" s="269">
        <v>4</v>
      </c>
      <c r="E295" s="269">
        <v>4</v>
      </c>
      <c r="F295" s="269">
        <v>5</v>
      </c>
      <c r="G295" s="269">
        <v>5</v>
      </c>
      <c r="H295" s="271">
        <f t="shared" si="48"/>
        <v>22.5</v>
      </c>
      <c r="I295" s="272">
        <v>4</v>
      </c>
      <c r="J295" s="272">
        <v>3</v>
      </c>
      <c r="K295" s="272">
        <v>4</v>
      </c>
      <c r="L295" s="272">
        <v>5</v>
      </c>
      <c r="M295" s="271">
        <f t="shared" si="49"/>
        <v>4</v>
      </c>
      <c r="N295" s="272">
        <v>4</v>
      </c>
      <c r="O295" s="272">
        <v>5</v>
      </c>
      <c r="P295" s="272">
        <v>4</v>
      </c>
      <c r="Q295" s="271">
        <f t="shared" si="50"/>
        <v>4.333333333333333</v>
      </c>
      <c r="R295" s="272">
        <v>4</v>
      </c>
      <c r="S295" s="272">
        <v>5</v>
      </c>
      <c r="T295" s="272">
        <v>4</v>
      </c>
      <c r="U295" s="272">
        <v>5</v>
      </c>
      <c r="V295" s="271">
        <f t="shared" si="51"/>
        <v>4.5</v>
      </c>
      <c r="W295" s="271">
        <f t="shared" si="52"/>
        <v>4.2777777777777777</v>
      </c>
      <c r="X295" s="271">
        <f t="shared" si="53"/>
        <v>12.833333333333332</v>
      </c>
      <c r="Y295" s="272">
        <v>7</v>
      </c>
      <c r="Z295" s="272">
        <v>8</v>
      </c>
      <c r="AA295" s="272">
        <v>6</v>
      </c>
      <c r="AB295" s="271">
        <f t="shared" si="54"/>
        <v>25.2</v>
      </c>
      <c r="AC295" s="272">
        <v>15</v>
      </c>
      <c r="AD295" s="272">
        <v>5</v>
      </c>
      <c r="AE295" s="271">
        <f t="shared" si="55"/>
        <v>8</v>
      </c>
      <c r="AF295" s="272">
        <v>13</v>
      </c>
      <c r="AG295" s="272">
        <v>5</v>
      </c>
      <c r="AH295" s="271">
        <f t="shared" si="56"/>
        <v>10.799999999999999</v>
      </c>
      <c r="AI295" s="272">
        <v>11</v>
      </c>
      <c r="AJ295" s="272">
        <v>9</v>
      </c>
      <c r="AK295" s="271">
        <f t="shared" si="57"/>
        <v>4</v>
      </c>
      <c r="AL295" s="271">
        <f t="shared" si="58"/>
        <v>48</v>
      </c>
      <c r="AM295" s="273">
        <f t="shared" si="59"/>
        <v>83.333333333333329</v>
      </c>
    </row>
    <row r="296" spans="1:39" x14ac:dyDescent="0.25">
      <c r="A296" s="268">
        <v>293</v>
      </c>
      <c r="B296" s="269">
        <v>23</v>
      </c>
      <c r="C296" s="270" t="s">
        <v>2794</v>
      </c>
      <c r="D296" s="269">
        <v>5</v>
      </c>
      <c r="E296" s="269">
        <v>5</v>
      </c>
      <c r="F296" s="269">
        <v>5</v>
      </c>
      <c r="G296" s="269">
        <v>5</v>
      </c>
      <c r="H296" s="271">
        <f t="shared" si="48"/>
        <v>25</v>
      </c>
      <c r="I296" s="272">
        <v>5</v>
      </c>
      <c r="J296" s="272">
        <v>5</v>
      </c>
      <c r="K296" s="272">
        <v>4</v>
      </c>
      <c r="L296" s="272">
        <v>3</v>
      </c>
      <c r="M296" s="272">
        <f t="shared" si="49"/>
        <v>4.25</v>
      </c>
      <c r="N296" s="272">
        <v>5</v>
      </c>
      <c r="O296" s="272">
        <v>4</v>
      </c>
      <c r="P296" s="272">
        <v>5</v>
      </c>
      <c r="Q296" s="272">
        <f t="shared" si="50"/>
        <v>4.666666666666667</v>
      </c>
      <c r="R296" s="272">
        <v>4</v>
      </c>
      <c r="S296" s="272">
        <v>5</v>
      </c>
      <c r="T296" s="272">
        <v>4</v>
      </c>
      <c r="U296" s="272">
        <v>3</v>
      </c>
      <c r="V296" s="272">
        <f t="shared" si="51"/>
        <v>4</v>
      </c>
      <c r="W296" s="271">
        <f t="shared" si="52"/>
        <v>4.3055555555555562</v>
      </c>
      <c r="X296" s="271">
        <f t="shared" si="53"/>
        <v>12.916666666666668</v>
      </c>
      <c r="Y296" s="272">
        <v>5</v>
      </c>
      <c r="Z296" s="272">
        <v>7</v>
      </c>
      <c r="AA296" s="272">
        <v>5</v>
      </c>
      <c r="AB296" s="271">
        <f t="shared" si="54"/>
        <v>20.399999999999999</v>
      </c>
      <c r="AC296" s="272">
        <v>18</v>
      </c>
      <c r="AD296" s="272">
        <v>5</v>
      </c>
      <c r="AE296" s="271">
        <f t="shared" si="55"/>
        <v>9.2000000000000011</v>
      </c>
      <c r="AF296" s="272">
        <v>18</v>
      </c>
      <c r="AG296" s="272">
        <v>3</v>
      </c>
      <c r="AH296" s="271">
        <f t="shared" si="56"/>
        <v>12.6</v>
      </c>
      <c r="AI296" s="272">
        <v>8</v>
      </c>
      <c r="AJ296" s="272">
        <v>8</v>
      </c>
      <c r="AK296" s="271">
        <f t="shared" si="57"/>
        <v>3.2</v>
      </c>
      <c r="AL296" s="271">
        <f t="shared" si="58"/>
        <v>45.400000000000006</v>
      </c>
      <c r="AM296" s="273">
        <f t="shared" si="59"/>
        <v>83.316666666666677</v>
      </c>
    </row>
    <row r="297" spans="1:39" x14ac:dyDescent="0.25">
      <c r="A297" s="268">
        <v>294</v>
      </c>
      <c r="B297" s="269">
        <v>31</v>
      </c>
      <c r="C297" s="269" t="s">
        <v>2795</v>
      </c>
      <c r="D297" s="269">
        <v>5</v>
      </c>
      <c r="E297" s="269">
        <v>5</v>
      </c>
      <c r="F297" s="269">
        <v>5</v>
      </c>
      <c r="G297" s="269">
        <v>5</v>
      </c>
      <c r="H297" s="271">
        <f t="shared" si="48"/>
        <v>25</v>
      </c>
      <c r="I297" s="272">
        <v>5</v>
      </c>
      <c r="J297" s="272">
        <v>5</v>
      </c>
      <c r="K297" s="272">
        <v>5</v>
      </c>
      <c r="L297" s="272">
        <v>5</v>
      </c>
      <c r="M297" s="271">
        <f t="shared" si="49"/>
        <v>5</v>
      </c>
      <c r="N297" s="272">
        <v>4</v>
      </c>
      <c r="O297" s="272">
        <v>5</v>
      </c>
      <c r="P297" s="272">
        <v>5</v>
      </c>
      <c r="Q297" s="271">
        <f t="shared" si="50"/>
        <v>4.666666666666667</v>
      </c>
      <c r="R297" s="272">
        <v>5</v>
      </c>
      <c r="S297" s="272">
        <v>5</v>
      </c>
      <c r="T297" s="272">
        <v>5</v>
      </c>
      <c r="U297" s="272">
        <v>5</v>
      </c>
      <c r="V297" s="271">
        <f t="shared" si="51"/>
        <v>5</v>
      </c>
      <c r="W297" s="271">
        <f t="shared" si="52"/>
        <v>4.8888888888888893</v>
      </c>
      <c r="X297" s="271">
        <f t="shared" si="53"/>
        <v>14.666666666666668</v>
      </c>
      <c r="Y297" s="272">
        <v>5</v>
      </c>
      <c r="Z297" s="272">
        <v>7</v>
      </c>
      <c r="AA297" s="272">
        <v>6</v>
      </c>
      <c r="AB297" s="271">
        <f t="shared" si="54"/>
        <v>21.599999999999998</v>
      </c>
      <c r="AC297" s="272">
        <v>13</v>
      </c>
      <c r="AD297" s="272">
        <v>3</v>
      </c>
      <c r="AE297" s="271">
        <f t="shared" si="55"/>
        <v>6.4</v>
      </c>
      <c r="AF297" s="272">
        <v>16</v>
      </c>
      <c r="AG297" s="272">
        <v>5</v>
      </c>
      <c r="AH297" s="271">
        <f t="shared" si="56"/>
        <v>12.6</v>
      </c>
      <c r="AI297" s="272">
        <v>7</v>
      </c>
      <c r="AJ297" s="272">
        <v>8</v>
      </c>
      <c r="AK297" s="271">
        <f t="shared" si="57"/>
        <v>3</v>
      </c>
      <c r="AL297" s="271">
        <f t="shared" si="58"/>
        <v>43.6</v>
      </c>
      <c r="AM297" s="273">
        <f t="shared" si="59"/>
        <v>83.26666666666668</v>
      </c>
    </row>
    <row r="298" spans="1:39" x14ac:dyDescent="0.25">
      <c r="A298" s="268">
        <v>295</v>
      </c>
      <c r="B298" s="269">
        <v>70</v>
      </c>
      <c r="C298" s="270" t="s">
        <v>2796</v>
      </c>
      <c r="D298" s="269">
        <v>5</v>
      </c>
      <c r="E298" s="269">
        <v>5</v>
      </c>
      <c r="F298" s="269">
        <v>5</v>
      </c>
      <c r="G298" s="269">
        <v>5</v>
      </c>
      <c r="H298" s="271">
        <f t="shared" si="48"/>
        <v>25</v>
      </c>
      <c r="I298" s="272">
        <v>5</v>
      </c>
      <c r="J298" s="272">
        <v>5</v>
      </c>
      <c r="K298" s="272">
        <v>5</v>
      </c>
      <c r="L298" s="272">
        <v>5</v>
      </c>
      <c r="M298" s="272">
        <f t="shared" si="49"/>
        <v>5</v>
      </c>
      <c r="N298" s="272">
        <v>5</v>
      </c>
      <c r="O298" s="272">
        <v>5</v>
      </c>
      <c r="P298" s="272">
        <v>5</v>
      </c>
      <c r="Q298" s="272">
        <f t="shared" si="50"/>
        <v>5</v>
      </c>
      <c r="R298" s="272">
        <v>5</v>
      </c>
      <c r="S298" s="272">
        <v>5</v>
      </c>
      <c r="T298" s="272">
        <v>5</v>
      </c>
      <c r="U298" s="272">
        <v>5</v>
      </c>
      <c r="V298" s="272">
        <f t="shared" si="51"/>
        <v>5</v>
      </c>
      <c r="W298" s="271">
        <f t="shared" si="52"/>
        <v>5</v>
      </c>
      <c r="X298" s="271">
        <f t="shared" si="53"/>
        <v>15</v>
      </c>
      <c r="Y298" s="272">
        <v>6</v>
      </c>
      <c r="Z298" s="272">
        <v>5</v>
      </c>
      <c r="AA298" s="272">
        <v>5</v>
      </c>
      <c r="AB298" s="271">
        <f t="shared" si="54"/>
        <v>19.2</v>
      </c>
      <c r="AC298" s="272">
        <v>16</v>
      </c>
      <c r="AD298" s="272">
        <v>5</v>
      </c>
      <c r="AE298" s="271">
        <f t="shared" si="55"/>
        <v>8.4</v>
      </c>
      <c r="AF298" s="272">
        <v>15</v>
      </c>
      <c r="AG298" s="272">
        <v>5</v>
      </c>
      <c r="AH298" s="271">
        <f t="shared" si="56"/>
        <v>12</v>
      </c>
      <c r="AI298" s="272">
        <v>9</v>
      </c>
      <c r="AJ298" s="272">
        <v>9</v>
      </c>
      <c r="AK298" s="271">
        <f t="shared" si="57"/>
        <v>3.6</v>
      </c>
      <c r="AL298" s="271">
        <f t="shared" si="58"/>
        <v>43.2</v>
      </c>
      <c r="AM298" s="273">
        <f t="shared" si="59"/>
        <v>83.2</v>
      </c>
    </row>
    <row r="299" spans="1:39" x14ac:dyDescent="0.25">
      <c r="A299" s="268">
        <v>296</v>
      </c>
      <c r="B299" s="269">
        <v>44</v>
      </c>
      <c r="C299" s="269" t="s">
        <v>2797</v>
      </c>
      <c r="D299" s="269">
        <v>5</v>
      </c>
      <c r="E299" s="269">
        <v>5</v>
      </c>
      <c r="F299" s="269">
        <v>5</v>
      </c>
      <c r="G299" s="269">
        <v>5</v>
      </c>
      <c r="H299" s="271">
        <f t="shared" si="48"/>
        <v>25</v>
      </c>
      <c r="I299" s="272">
        <v>5</v>
      </c>
      <c r="J299" s="272">
        <v>5</v>
      </c>
      <c r="K299" s="272">
        <v>5</v>
      </c>
      <c r="L299" s="272">
        <v>5</v>
      </c>
      <c r="M299" s="271">
        <f t="shared" si="49"/>
        <v>5</v>
      </c>
      <c r="N299" s="272">
        <v>5</v>
      </c>
      <c r="O299" s="272">
        <v>5</v>
      </c>
      <c r="P299" s="272">
        <v>5</v>
      </c>
      <c r="Q299" s="271">
        <f t="shared" si="50"/>
        <v>5</v>
      </c>
      <c r="R299" s="272">
        <v>5</v>
      </c>
      <c r="S299" s="272">
        <v>5</v>
      </c>
      <c r="T299" s="272">
        <v>5</v>
      </c>
      <c r="U299" s="272">
        <v>5</v>
      </c>
      <c r="V299" s="271">
        <f t="shared" si="51"/>
        <v>5</v>
      </c>
      <c r="W299" s="271">
        <f t="shared" si="52"/>
        <v>5</v>
      </c>
      <c r="X299" s="271">
        <f t="shared" si="53"/>
        <v>15</v>
      </c>
      <c r="Y299" s="272">
        <v>7</v>
      </c>
      <c r="Z299" s="272">
        <v>5</v>
      </c>
      <c r="AA299" s="272">
        <v>6</v>
      </c>
      <c r="AB299" s="271">
        <f t="shared" si="54"/>
        <v>21.599999999999998</v>
      </c>
      <c r="AC299" s="272">
        <v>12</v>
      </c>
      <c r="AD299" s="272">
        <v>4</v>
      </c>
      <c r="AE299" s="271">
        <f t="shared" si="55"/>
        <v>6.4</v>
      </c>
      <c r="AF299" s="272">
        <v>15</v>
      </c>
      <c r="AG299" s="272">
        <v>5</v>
      </c>
      <c r="AH299" s="271">
        <f t="shared" si="56"/>
        <v>12</v>
      </c>
      <c r="AI299" s="272">
        <v>9</v>
      </c>
      <c r="AJ299" s="272">
        <v>7</v>
      </c>
      <c r="AK299" s="271">
        <f t="shared" si="57"/>
        <v>3.2</v>
      </c>
      <c r="AL299" s="271">
        <f t="shared" si="58"/>
        <v>43.2</v>
      </c>
      <c r="AM299" s="273">
        <f t="shared" si="59"/>
        <v>83.2</v>
      </c>
    </row>
    <row r="300" spans="1:39" x14ac:dyDescent="0.25">
      <c r="A300" s="268">
        <v>297</v>
      </c>
      <c r="B300" s="269">
        <v>219</v>
      </c>
      <c r="C300" s="269" t="s">
        <v>2798</v>
      </c>
      <c r="D300" s="269">
        <v>5</v>
      </c>
      <c r="E300" s="269">
        <v>5</v>
      </c>
      <c r="F300" s="269">
        <v>5</v>
      </c>
      <c r="G300" s="269">
        <v>5</v>
      </c>
      <c r="H300" s="271">
        <f t="shared" si="48"/>
        <v>25</v>
      </c>
      <c r="I300" s="272">
        <v>5</v>
      </c>
      <c r="J300" s="272">
        <v>5</v>
      </c>
      <c r="K300" s="272">
        <v>5</v>
      </c>
      <c r="L300" s="272">
        <v>5</v>
      </c>
      <c r="M300" s="271">
        <f t="shared" si="49"/>
        <v>5</v>
      </c>
      <c r="N300" s="272">
        <v>4</v>
      </c>
      <c r="O300" s="272">
        <v>4</v>
      </c>
      <c r="P300" s="272">
        <v>4</v>
      </c>
      <c r="Q300" s="271">
        <f t="shared" si="50"/>
        <v>4</v>
      </c>
      <c r="R300" s="272">
        <v>5</v>
      </c>
      <c r="S300" s="272">
        <v>5</v>
      </c>
      <c r="T300" s="272">
        <v>5</v>
      </c>
      <c r="U300" s="272">
        <v>5</v>
      </c>
      <c r="V300" s="271">
        <f t="shared" si="51"/>
        <v>5</v>
      </c>
      <c r="W300" s="271">
        <f t="shared" si="52"/>
        <v>4.666666666666667</v>
      </c>
      <c r="X300" s="271">
        <f t="shared" si="53"/>
        <v>14</v>
      </c>
      <c r="Y300" s="272">
        <v>4</v>
      </c>
      <c r="Z300" s="272">
        <v>7</v>
      </c>
      <c r="AA300" s="272">
        <v>5</v>
      </c>
      <c r="AB300" s="271">
        <f t="shared" si="54"/>
        <v>19.2</v>
      </c>
      <c r="AC300" s="272">
        <v>16</v>
      </c>
      <c r="AD300" s="272">
        <v>5</v>
      </c>
      <c r="AE300" s="271">
        <f t="shared" si="55"/>
        <v>8.4</v>
      </c>
      <c r="AF300" s="272">
        <v>19</v>
      </c>
      <c r="AG300" s="272">
        <v>3</v>
      </c>
      <c r="AH300" s="271">
        <f t="shared" si="56"/>
        <v>13.2</v>
      </c>
      <c r="AI300" s="272">
        <v>10</v>
      </c>
      <c r="AJ300" s="272">
        <v>7</v>
      </c>
      <c r="AK300" s="271">
        <f t="shared" si="57"/>
        <v>3.4000000000000004</v>
      </c>
      <c r="AL300" s="271">
        <f t="shared" si="58"/>
        <v>44.199999999999996</v>
      </c>
      <c r="AM300" s="273">
        <f t="shared" si="59"/>
        <v>83.199999999999989</v>
      </c>
    </row>
    <row r="301" spans="1:39" x14ac:dyDescent="0.25">
      <c r="A301" s="268">
        <v>298</v>
      </c>
      <c r="B301" s="269">
        <v>102</v>
      </c>
      <c r="C301" s="269" t="s">
        <v>2799</v>
      </c>
      <c r="D301" s="269">
        <v>5</v>
      </c>
      <c r="E301" s="269">
        <v>5</v>
      </c>
      <c r="F301" s="269">
        <v>5</v>
      </c>
      <c r="G301" s="269">
        <v>5</v>
      </c>
      <c r="H301" s="271">
        <f t="shared" si="48"/>
        <v>25</v>
      </c>
      <c r="I301" s="272">
        <v>5</v>
      </c>
      <c r="J301" s="272">
        <v>5</v>
      </c>
      <c r="K301" s="272">
        <v>4</v>
      </c>
      <c r="L301" s="272">
        <v>5</v>
      </c>
      <c r="M301" s="271">
        <f t="shared" si="49"/>
        <v>4.75</v>
      </c>
      <c r="N301" s="272">
        <v>5</v>
      </c>
      <c r="O301" s="272">
        <v>4</v>
      </c>
      <c r="P301" s="272">
        <v>5</v>
      </c>
      <c r="Q301" s="271">
        <f t="shared" si="50"/>
        <v>4.666666666666667</v>
      </c>
      <c r="R301" s="272">
        <v>4</v>
      </c>
      <c r="S301" s="272">
        <v>5</v>
      </c>
      <c r="T301" s="272">
        <v>5</v>
      </c>
      <c r="U301" s="272">
        <v>5</v>
      </c>
      <c r="V301" s="271">
        <f t="shared" si="51"/>
        <v>4.75</v>
      </c>
      <c r="W301" s="271">
        <f t="shared" si="52"/>
        <v>4.7222222222222223</v>
      </c>
      <c r="X301" s="271">
        <f t="shared" si="53"/>
        <v>14.166666666666668</v>
      </c>
      <c r="Y301" s="272">
        <v>6</v>
      </c>
      <c r="Z301" s="272">
        <v>4</v>
      </c>
      <c r="AA301" s="272">
        <v>7</v>
      </c>
      <c r="AB301" s="271">
        <f t="shared" si="54"/>
        <v>20.399999999999999</v>
      </c>
      <c r="AC301" s="272">
        <v>17</v>
      </c>
      <c r="AD301" s="272">
        <v>4</v>
      </c>
      <c r="AE301" s="271">
        <f t="shared" si="55"/>
        <v>8.4</v>
      </c>
      <c r="AF301" s="272">
        <v>14</v>
      </c>
      <c r="AG301" s="272">
        <v>5</v>
      </c>
      <c r="AH301" s="271">
        <f t="shared" si="56"/>
        <v>11.4</v>
      </c>
      <c r="AI301" s="272">
        <v>10</v>
      </c>
      <c r="AJ301" s="272">
        <v>9</v>
      </c>
      <c r="AK301" s="271">
        <f t="shared" si="57"/>
        <v>3.8000000000000003</v>
      </c>
      <c r="AL301" s="271">
        <f t="shared" si="58"/>
        <v>43.999999999999993</v>
      </c>
      <c r="AM301" s="273">
        <f t="shared" si="59"/>
        <v>83.166666666666657</v>
      </c>
    </row>
    <row r="302" spans="1:39" x14ac:dyDescent="0.25">
      <c r="A302" s="268">
        <v>299</v>
      </c>
      <c r="B302" s="269">
        <v>80</v>
      </c>
      <c r="C302" s="269" t="s">
        <v>2800</v>
      </c>
      <c r="D302" s="269">
        <v>5</v>
      </c>
      <c r="E302" s="269">
        <v>5</v>
      </c>
      <c r="F302" s="269">
        <v>5</v>
      </c>
      <c r="G302" s="269">
        <v>3</v>
      </c>
      <c r="H302" s="271">
        <f t="shared" si="48"/>
        <v>22.5</v>
      </c>
      <c r="I302" s="272">
        <v>5</v>
      </c>
      <c r="J302" s="272">
        <v>5</v>
      </c>
      <c r="K302" s="272">
        <v>5</v>
      </c>
      <c r="L302" s="272">
        <v>3</v>
      </c>
      <c r="M302" s="271">
        <f t="shared" si="49"/>
        <v>4.5</v>
      </c>
      <c r="N302" s="272">
        <v>5</v>
      </c>
      <c r="O302" s="272">
        <v>4</v>
      </c>
      <c r="P302" s="272">
        <v>2</v>
      </c>
      <c r="Q302" s="271">
        <f t="shared" si="50"/>
        <v>3.6666666666666665</v>
      </c>
      <c r="R302" s="272">
        <v>5</v>
      </c>
      <c r="S302" s="272">
        <v>5</v>
      </c>
      <c r="T302" s="272">
        <v>4</v>
      </c>
      <c r="U302" s="272">
        <v>2</v>
      </c>
      <c r="V302" s="271">
        <f t="shared" si="51"/>
        <v>4</v>
      </c>
      <c r="W302" s="271">
        <f t="shared" si="52"/>
        <v>4.0555555555555554</v>
      </c>
      <c r="X302" s="271">
        <f t="shared" si="53"/>
        <v>12.166666666666666</v>
      </c>
      <c r="Y302" s="272">
        <v>7</v>
      </c>
      <c r="Z302" s="272">
        <v>7</v>
      </c>
      <c r="AA302" s="272">
        <v>5</v>
      </c>
      <c r="AB302" s="271">
        <f t="shared" si="54"/>
        <v>22.8</v>
      </c>
      <c r="AC302" s="272">
        <v>15</v>
      </c>
      <c r="AD302" s="272">
        <v>5</v>
      </c>
      <c r="AE302" s="271">
        <f t="shared" si="55"/>
        <v>8</v>
      </c>
      <c r="AF302" s="272">
        <v>20</v>
      </c>
      <c r="AG302" s="272">
        <v>4</v>
      </c>
      <c r="AH302" s="271">
        <f t="shared" si="56"/>
        <v>14.399999999999999</v>
      </c>
      <c r="AI302" s="272">
        <v>7</v>
      </c>
      <c r="AJ302" s="272">
        <v>9</v>
      </c>
      <c r="AK302" s="271">
        <f t="shared" si="57"/>
        <v>3.2</v>
      </c>
      <c r="AL302" s="271">
        <f t="shared" si="58"/>
        <v>48.400000000000006</v>
      </c>
      <c r="AM302" s="273">
        <f t="shared" si="59"/>
        <v>83.066666666666663</v>
      </c>
    </row>
    <row r="303" spans="1:39" x14ac:dyDescent="0.25">
      <c r="A303" s="268">
        <v>300</v>
      </c>
      <c r="B303" s="269">
        <v>100</v>
      </c>
      <c r="C303" s="269" t="s">
        <v>2801</v>
      </c>
      <c r="D303" s="269">
        <v>5</v>
      </c>
      <c r="E303" s="269">
        <v>5</v>
      </c>
      <c r="F303" s="269">
        <v>5</v>
      </c>
      <c r="G303" s="269">
        <v>5</v>
      </c>
      <c r="H303" s="271">
        <f t="shared" si="48"/>
        <v>25</v>
      </c>
      <c r="I303" s="272">
        <v>5</v>
      </c>
      <c r="J303" s="272">
        <v>5</v>
      </c>
      <c r="K303" s="272">
        <v>5</v>
      </c>
      <c r="L303" s="272">
        <v>5</v>
      </c>
      <c r="M303" s="271">
        <f t="shared" si="49"/>
        <v>5</v>
      </c>
      <c r="N303" s="272">
        <v>5</v>
      </c>
      <c r="O303" s="272">
        <v>5</v>
      </c>
      <c r="P303" s="272">
        <v>5</v>
      </c>
      <c r="Q303" s="271">
        <f t="shared" si="50"/>
        <v>5</v>
      </c>
      <c r="R303" s="272">
        <v>5</v>
      </c>
      <c r="S303" s="272">
        <v>5</v>
      </c>
      <c r="T303" s="272">
        <v>5</v>
      </c>
      <c r="U303" s="272">
        <v>5</v>
      </c>
      <c r="V303" s="271">
        <f t="shared" si="51"/>
        <v>5</v>
      </c>
      <c r="W303" s="271">
        <f t="shared" si="52"/>
        <v>5</v>
      </c>
      <c r="X303" s="271">
        <f t="shared" si="53"/>
        <v>15</v>
      </c>
      <c r="Y303" s="272">
        <v>7</v>
      </c>
      <c r="Z303" s="272">
        <v>4</v>
      </c>
      <c r="AA303" s="272">
        <v>5</v>
      </c>
      <c r="AB303" s="271">
        <f t="shared" si="54"/>
        <v>19.2</v>
      </c>
      <c r="AC303" s="272">
        <v>15</v>
      </c>
      <c r="AD303" s="272">
        <v>5</v>
      </c>
      <c r="AE303" s="271">
        <f t="shared" si="55"/>
        <v>8</v>
      </c>
      <c r="AF303" s="272">
        <v>19</v>
      </c>
      <c r="AG303" s="272">
        <v>3</v>
      </c>
      <c r="AH303" s="271">
        <f t="shared" si="56"/>
        <v>13.2</v>
      </c>
      <c r="AI303" s="272">
        <v>7</v>
      </c>
      <c r="AJ303" s="272">
        <v>6</v>
      </c>
      <c r="AK303" s="271">
        <f t="shared" si="57"/>
        <v>2.6</v>
      </c>
      <c r="AL303" s="271">
        <f t="shared" si="58"/>
        <v>43</v>
      </c>
      <c r="AM303" s="273">
        <f t="shared" si="59"/>
        <v>83</v>
      </c>
    </row>
    <row r="304" spans="1:39" x14ac:dyDescent="0.25">
      <c r="A304" s="268">
        <v>301</v>
      </c>
      <c r="B304" s="269">
        <v>52</v>
      </c>
      <c r="C304" s="270" t="s">
        <v>2802</v>
      </c>
      <c r="D304" s="269">
        <v>5</v>
      </c>
      <c r="E304" s="269">
        <v>5</v>
      </c>
      <c r="F304" s="269">
        <v>5</v>
      </c>
      <c r="G304" s="269">
        <v>5</v>
      </c>
      <c r="H304" s="271">
        <f t="shared" si="48"/>
        <v>25</v>
      </c>
      <c r="I304" s="272">
        <v>5</v>
      </c>
      <c r="J304" s="272">
        <v>5</v>
      </c>
      <c r="K304" s="272">
        <v>5</v>
      </c>
      <c r="L304" s="272">
        <v>5</v>
      </c>
      <c r="M304" s="272">
        <f t="shared" si="49"/>
        <v>5</v>
      </c>
      <c r="N304" s="272">
        <v>5</v>
      </c>
      <c r="O304" s="272">
        <v>5</v>
      </c>
      <c r="P304" s="272">
        <v>5</v>
      </c>
      <c r="Q304" s="272">
        <f t="shared" si="50"/>
        <v>5</v>
      </c>
      <c r="R304" s="272">
        <v>5</v>
      </c>
      <c r="S304" s="272">
        <v>5</v>
      </c>
      <c r="T304" s="272">
        <v>5</v>
      </c>
      <c r="U304" s="272">
        <v>5</v>
      </c>
      <c r="V304" s="272">
        <f t="shared" si="51"/>
        <v>5</v>
      </c>
      <c r="W304" s="271">
        <f t="shared" si="52"/>
        <v>5</v>
      </c>
      <c r="X304" s="271">
        <f t="shared" si="53"/>
        <v>15</v>
      </c>
      <c r="Y304" s="272">
        <v>6</v>
      </c>
      <c r="Z304" s="272">
        <v>5</v>
      </c>
      <c r="AA304" s="272">
        <v>4</v>
      </c>
      <c r="AB304" s="271">
        <f t="shared" si="54"/>
        <v>18</v>
      </c>
      <c r="AC304" s="272">
        <v>15</v>
      </c>
      <c r="AD304" s="272">
        <v>5</v>
      </c>
      <c r="AE304" s="271">
        <f t="shared" si="55"/>
        <v>8</v>
      </c>
      <c r="AF304" s="272">
        <v>16</v>
      </c>
      <c r="AG304" s="272">
        <v>5</v>
      </c>
      <c r="AH304" s="271">
        <f t="shared" si="56"/>
        <v>12.6</v>
      </c>
      <c r="AI304" s="272">
        <v>11</v>
      </c>
      <c r="AJ304" s="272">
        <v>9</v>
      </c>
      <c r="AK304" s="271">
        <f t="shared" si="57"/>
        <v>4</v>
      </c>
      <c r="AL304" s="271">
        <f t="shared" si="58"/>
        <v>42.6</v>
      </c>
      <c r="AM304" s="273">
        <f t="shared" si="59"/>
        <v>82.6</v>
      </c>
    </row>
    <row r="305" spans="1:39" x14ac:dyDescent="0.25">
      <c r="A305" s="268">
        <v>302</v>
      </c>
      <c r="B305" s="269">
        <v>278</v>
      </c>
      <c r="C305" s="270" t="s">
        <v>2803</v>
      </c>
      <c r="D305" s="269">
        <v>5</v>
      </c>
      <c r="E305" s="269">
        <v>4</v>
      </c>
      <c r="F305" s="269">
        <v>5</v>
      </c>
      <c r="G305" s="269">
        <v>5</v>
      </c>
      <c r="H305" s="271">
        <f t="shared" si="48"/>
        <v>23.75</v>
      </c>
      <c r="I305" s="272">
        <v>5</v>
      </c>
      <c r="J305" s="272">
        <v>4</v>
      </c>
      <c r="K305" s="272">
        <v>4</v>
      </c>
      <c r="L305" s="272">
        <v>5</v>
      </c>
      <c r="M305" s="272">
        <f t="shared" si="49"/>
        <v>4.5</v>
      </c>
      <c r="N305" s="272">
        <v>5</v>
      </c>
      <c r="O305" s="272">
        <v>3</v>
      </c>
      <c r="P305" s="272">
        <v>4</v>
      </c>
      <c r="Q305" s="272">
        <f t="shared" si="50"/>
        <v>4</v>
      </c>
      <c r="R305" s="272">
        <v>5</v>
      </c>
      <c r="S305" s="272">
        <v>4</v>
      </c>
      <c r="T305" s="272">
        <v>5</v>
      </c>
      <c r="U305" s="272">
        <v>5</v>
      </c>
      <c r="V305" s="272">
        <f t="shared" si="51"/>
        <v>4.75</v>
      </c>
      <c r="W305" s="271">
        <f t="shared" si="52"/>
        <v>4.416666666666667</v>
      </c>
      <c r="X305" s="271">
        <f t="shared" si="53"/>
        <v>13.25</v>
      </c>
      <c r="Y305" s="272">
        <v>6</v>
      </c>
      <c r="Z305" s="272">
        <v>7</v>
      </c>
      <c r="AA305" s="272">
        <v>5</v>
      </c>
      <c r="AB305" s="271">
        <f t="shared" si="54"/>
        <v>21.599999999999998</v>
      </c>
      <c r="AC305" s="272">
        <v>13</v>
      </c>
      <c r="AD305" s="272">
        <v>5</v>
      </c>
      <c r="AE305" s="271">
        <f t="shared" si="55"/>
        <v>7.2</v>
      </c>
      <c r="AF305" s="272">
        <v>17</v>
      </c>
      <c r="AG305" s="272">
        <v>4</v>
      </c>
      <c r="AH305" s="271">
        <f t="shared" si="56"/>
        <v>12.6</v>
      </c>
      <c r="AI305" s="272">
        <v>10</v>
      </c>
      <c r="AJ305" s="272">
        <v>11</v>
      </c>
      <c r="AK305" s="271">
        <f t="shared" si="57"/>
        <v>4.2</v>
      </c>
      <c r="AL305" s="271">
        <f t="shared" si="58"/>
        <v>45.6</v>
      </c>
      <c r="AM305" s="273">
        <f t="shared" si="59"/>
        <v>82.6</v>
      </c>
    </row>
    <row r="306" spans="1:39" x14ac:dyDescent="0.25">
      <c r="A306" s="268">
        <v>303</v>
      </c>
      <c r="B306" s="269">
        <v>1</v>
      </c>
      <c r="C306" s="269" t="s">
        <v>2804</v>
      </c>
      <c r="D306" s="269">
        <v>5</v>
      </c>
      <c r="E306" s="269">
        <v>5</v>
      </c>
      <c r="F306" s="269">
        <v>4</v>
      </c>
      <c r="G306" s="269">
        <v>4</v>
      </c>
      <c r="H306" s="271">
        <f t="shared" si="48"/>
        <v>22.5</v>
      </c>
      <c r="I306" s="272">
        <v>4</v>
      </c>
      <c r="J306" s="272">
        <v>4</v>
      </c>
      <c r="K306" s="272">
        <v>3</v>
      </c>
      <c r="L306" s="272">
        <v>4</v>
      </c>
      <c r="M306" s="271">
        <f t="shared" si="49"/>
        <v>3.75</v>
      </c>
      <c r="N306" s="272">
        <v>4</v>
      </c>
      <c r="O306" s="272">
        <v>5</v>
      </c>
      <c r="P306" s="272">
        <v>4</v>
      </c>
      <c r="Q306" s="271">
        <f t="shared" si="50"/>
        <v>4.333333333333333</v>
      </c>
      <c r="R306" s="272">
        <v>5</v>
      </c>
      <c r="S306" s="272">
        <v>5</v>
      </c>
      <c r="T306" s="272">
        <v>5</v>
      </c>
      <c r="U306" s="272">
        <v>4</v>
      </c>
      <c r="V306" s="271">
        <f t="shared" si="51"/>
        <v>4.75</v>
      </c>
      <c r="W306" s="271">
        <f t="shared" si="52"/>
        <v>4.2777777777777777</v>
      </c>
      <c r="X306" s="271">
        <f t="shared" si="53"/>
        <v>12.833333333333332</v>
      </c>
      <c r="Y306" s="272">
        <v>5</v>
      </c>
      <c r="Z306" s="272">
        <v>6</v>
      </c>
      <c r="AA306" s="272">
        <v>6</v>
      </c>
      <c r="AB306" s="271">
        <f t="shared" si="54"/>
        <v>20.399999999999999</v>
      </c>
      <c r="AC306" s="272">
        <v>17</v>
      </c>
      <c r="AD306" s="272">
        <v>5</v>
      </c>
      <c r="AE306" s="271">
        <f t="shared" si="55"/>
        <v>8.8000000000000007</v>
      </c>
      <c r="AF306" s="272">
        <v>19</v>
      </c>
      <c r="AG306" s="272">
        <v>4</v>
      </c>
      <c r="AH306" s="271">
        <f t="shared" si="56"/>
        <v>13.799999999999999</v>
      </c>
      <c r="AI306" s="272">
        <v>11</v>
      </c>
      <c r="AJ306" s="272">
        <v>10</v>
      </c>
      <c r="AK306" s="271">
        <f t="shared" si="57"/>
        <v>4.2</v>
      </c>
      <c r="AL306" s="271">
        <f t="shared" si="58"/>
        <v>47.2</v>
      </c>
      <c r="AM306" s="273">
        <f t="shared" si="59"/>
        <v>82.533333333333331</v>
      </c>
    </row>
    <row r="307" spans="1:39" x14ac:dyDescent="0.25">
      <c r="A307" s="268">
        <v>304</v>
      </c>
      <c r="B307" s="269">
        <v>97</v>
      </c>
      <c r="C307" s="269" t="s">
        <v>2805</v>
      </c>
      <c r="D307" s="269">
        <v>5</v>
      </c>
      <c r="E307" s="269">
        <v>5</v>
      </c>
      <c r="F307" s="269">
        <v>5</v>
      </c>
      <c r="G307" s="269">
        <v>5</v>
      </c>
      <c r="H307" s="271">
        <f t="shared" si="48"/>
        <v>25</v>
      </c>
      <c r="I307" s="272">
        <v>5</v>
      </c>
      <c r="J307" s="272">
        <v>5</v>
      </c>
      <c r="K307" s="272">
        <v>5</v>
      </c>
      <c r="L307" s="272">
        <v>5</v>
      </c>
      <c r="M307" s="271">
        <f t="shared" si="49"/>
        <v>5</v>
      </c>
      <c r="N307" s="272">
        <v>5</v>
      </c>
      <c r="O307" s="272">
        <v>3</v>
      </c>
      <c r="P307" s="272">
        <v>2</v>
      </c>
      <c r="Q307" s="271">
        <f t="shared" si="50"/>
        <v>3.3333333333333335</v>
      </c>
      <c r="R307" s="272">
        <v>4</v>
      </c>
      <c r="S307" s="272">
        <v>5</v>
      </c>
      <c r="T307" s="272">
        <v>5</v>
      </c>
      <c r="U307" s="272">
        <v>5</v>
      </c>
      <c r="V307" s="271">
        <f t="shared" si="51"/>
        <v>4.75</v>
      </c>
      <c r="W307" s="271">
        <f t="shared" si="52"/>
        <v>4.3611111111111116</v>
      </c>
      <c r="X307" s="271">
        <f t="shared" si="53"/>
        <v>13.083333333333334</v>
      </c>
      <c r="Y307" s="272">
        <v>7</v>
      </c>
      <c r="Z307" s="272">
        <v>6</v>
      </c>
      <c r="AA307" s="272">
        <v>5</v>
      </c>
      <c r="AB307" s="271">
        <f t="shared" si="54"/>
        <v>21.599999999999998</v>
      </c>
      <c r="AC307" s="272">
        <v>14</v>
      </c>
      <c r="AD307" s="272">
        <v>5</v>
      </c>
      <c r="AE307" s="271">
        <f t="shared" si="55"/>
        <v>7.6000000000000005</v>
      </c>
      <c r="AF307" s="272">
        <v>14</v>
      </c>
      <c r="AG307" s="272">
        <v>5</v>
      </c>
      <c r="AH307" s="271">
        <f t="shared" si="56"/>
        <v>11.4</v>
      </c>
      <c r="AI307" s="272">
        <v>10</v>
      </c>
      <c r="AJ307" s="272">
        <v>9</v>
      </c>
      <c r="AK307" s="271">
        <f t="shared" si="57"/>
        <v>3.8000000000000003</v>
      </c>
      <c r="AL307" s="271">
        <f t="shared" si="58"/>
        <v>44.4</v>
      </c>
      <c r="AM307" s="273">
        <f t="shared" si="59"/>
        <v>82.483333333333334</v>
      </c>
    </row>
    <row r="308" spans="1:39" x14ac:dyDescent="0.25">
      <c r="A308" s="268">
        <v>305</v>
      </c>
      <c r="B308" s="269">
        <v>150</v>
      </c>
      <c r="C308" s="270" t="s">
        <v>2806</v>
      </c>
      <c r="D308" s="269">
        <v>5</v>
      </c>
      <c r="E308" s="269">
        <v>5</v>
      </c>
      <c r="F308" s="269">
        <v>5</v>
      </c>
      <c r="G308" s="269">
        <v>5</v>
      </c>
      <c r="H308" s="271">
        <f t="shared" si="48"/>
        <v>25</v>
      </c>
      <c r="I308" s="272">
        <v>5</v>
      </c>
      <c r="J308" s="272">
        <v>5</v>
      </c>
      <c r="K308" s="272">
        <v>5</v>
      </c>
      <c r="L308" s="272">
        <v>5</v>
      </c>
      <c r="M308" s="272">
        <f t="shared" si="49"/>
        <v>5</v>
      </c>
      <c r="N308" s="272">
        <v>5</v>
      </c>
      <c r="O308" s="272">
        <v>5</v>
      </c>
      <c r="P308" s="272">
        <v>5</v>
      </c>
      <c r="Q308" s="272">
        <f t="shared" si="50"/>
        <v>5</v>
      </c>
      <c r="R308" s="272">
        <v>5</v>
      </c>
      <c r="S308" s="272">
        <v>5</v>
      </c>
      <c r="T308" s="272">
        <v>5</v>
      </c>
      <c r="U308" s="272">
        <v>5</v>
      </c>
      <c r="V308" s="272">
        <f t="shared" si="51"/>
        <v>5</v>
      </c>
      <c r="W308" s="271">
        <f t="shared" si="52"/>
        <v>5</v>
      </c>
      <c r="X308" s="271">
        <f t="shared" si="53"/>
        <v>15</v>
      </c>
      <c r="Y308" s="272">
        <v>5</v>
      </c>
      <c r="Z308" s="272">
        <v>7</v>
      </c>
      <c r="AA308" s="272">
        <v>6</v>
      </c>
      <c r="AB308" s="271">
        <f t="shared" si="54"/>
        <v>21.599999999999998</v>
      </c>
      <c r="AC308" s="272">
        <v>12</v>
      </c>
      <c r="AD308" s="272">
        <v>5</v>
      </c>
      <c r="AE308" s="271">
        <f t="shared" si="55"/>
        <v>6.8000000000000007</v>
      </c>
      <c r="AF308" s="272">
        <v>14</v>
      </c>
      <c r="AG308" s="272">
        <v>5</v>
      </c>
      <c r="AH308" s="271">
        <f t="shared" si="56"/>
        <v>11.4</v>
      </c>
      <c r="AI308" s="272">
        <v>7</v>
      </c>
      <c r="AJ308" s="272">
        <v>6</v>
      </c>
      <c r="AK308" s="271">
        <f t="shared" si="57"/>
        <v>2.6</v>
      </c>
      <c r="AL308" s="271">
        <f t="shared" si="58"/>
        <v>42.4</v>
      </c>
      <c r="AM308" s="273">
        <f t="shared" si="59"/>
        <v>82.4</v>
      </c>
    </row>
    <row r="309" spans="1:39" x14ac:dyDescent="0.25">
      <c r="A309" s="268">
        <v>306</v>
      </c>
      <c r="B309" s="269">
        <v>115</v>
      </c>
      <c r="C309" s="269" t="s">
        <v>2807</v>
      </c>
      <c r="D309" s="269">
        <v>5</v>
      </c>
      <c r="E309" s="269">
        <v>5</v>
      </c>
      <c r="F309" s="269">
        <v>5</v>
      </c>
      <c r="G309" s="269">
        <v>5</v>
      </c>
      <c r="H309" s="271">
        <f t="shared" si="48"/>
        <v>25</v>
      </c>
      <c r="I309" s="272">
        <v>5</v>
      </c>
      <c r="J309" s="272">
        <v>5</v>
      </c>
      <c r="K309" s="272">
        <v>5</v>
      </c>
      <c r="L309" s="272">
        <v>5</v>
      </c>
      <c r="M309" s="271">
        <f t="shared" si="49"/>
        <v>5</v>
      </c>
      <c r="N309" s="272">
        <v>5</v>
      </c>
      <c r="O309" s="272">
        <v>5</v>
      </c>
      <c r="P309" s="272">
        <v>5</v>
      </c>
      <c r="Q309" s="271">
        <f t="shared" si="50"/>
        <v>5</v>
      </c>
      <c r="R309" s="272">
        <v>5</v>
      </c>
      <c r="S309" s="272">
        <v>5</v>
      </c>
      <c r="T309" s="272">
        <v>5</v>
      </c>
      <c r="U309" s="272">
        <v>5</v>
      </c>
      <c r="V309" s="271">
        <f t="shared" si="51"/>
        <v>5</v>
      </c>
      <c r="W309" s="271">
        <f t="shared" si="52"/>
        <v>5</v>
      </c>
      <c r="X309" s="271">
        <f t="shared" si="53"/>
        <v>15</v>
      </c>
      <c r="Y309" s="272">
        <v>6</v>
      </c>
      <c r="Z309" s="272">
        <v>6</v>
      </c>
      <c r="AA309" s="272">
        <v>3</v>
      </c>
      <c r="AB309" s="271">
        <f t="shared" si="54"/>
        <v>18</v>
      </c>
      <c r="AC309" s="272">
        <v>15</v>
      </c>
      <c r="AD309" s="272">
        <v>5</v>
      </c>
      <c r="AE309" s="271">
        <f t="shared" si="55"/>
        <v>8</v>
      </c>
      <c r="AF309" s="272">
        <v>18</v>
      </c>
      <c r="AG309" s="272">
        <v>4</v>
      </c>
      <c r="AH309" s="271">
        <f t="shared" si="56"/>
        <v>13.2</v>
      </c>
      <c r="AI309" s="272">
        <v>9</v>
      </c>
      <c r="AJ309" s="272">
        <v>7</v>
      </c>
      <c r="AK309" s="271">
        <f t="shared" si="57"/>
        <v>3.2</v>
      </c>
      <c r="AL309" s="271">
        <f t="shared" si="58"/>
        <v>42.400000000000006</v>
      </c>
      <c r="AM309" s="273">
        <f t="shared" si="59"/>
        <v>82.4</v>
      </c>
    </row>
    <row r="310" spans="1:39" x14ac:dyDescent="0.25">
      <c r="A310" s="268">
        <v>307</v>
      </c>
      <c r="B310" s="269">
        <v>176</v>
      </c>
      <c r="C310" s="270" t="s">
        <v>2808</v>
      </c>
      <c r="D310" s="269">
        <v>5</v>
      </c>
      <c r="E310" s="269">
        <v>5</v>
      </c>
      <c r="F310" s="269">
        <v>5</v>
      </c>
      <c r="G310" s="269">
        <v>3</v>
      </c>
      <c r="H310" s="271">
        <f t="shared" si="48"/>
        <v>22.5</v>
      </c>
      <c r="I310" s="272">
        <v>5</v>
      </c>
      <c r="J310" s="272">
        <v>5</v>
      </c>
      <c r="K310" s="272">
        <v>5</v>
      </c>
      <c r="L310" s="272">
        <v>3</v>
      </c>
      <c r="M310" s="272">
        <f t="shared" si="49"/>
        <v>4.5</v>
      </c>
      <c r="N310" s="272">
        <v>5</v>
      </c>
      <c r="O310" s="272">
        <v>5</v>
      </c>
      <c r="P310" s="272">
        <v>3</v>
      </c>
      <c r="Q310" s="272">
        <f t="shared" si="50"/>
        <v>4.333333333333333</v>
      </c>
      <c r="R310" s="272">
        <v>5</v>
      </c>
      <c r="S310" s="272">
        <v>5</v>
      </c>
      <c r="T310" s="272">
        <v>5</v>
      </c>
      <c r="U310" s="272">
        <v>3</v>
      </c>
      <c r="V310" s="272">
        <f t="shared" si="51"/>
        <v>4.5</v>
      </c>
      <c r="W310" s="271">
        <f t="shared" si="52"/>
        <v>4.4444444444444438</v>
      </c>
      <c r="X310" s="271">
        <f t="shared" si="53"/>
        <v>13.333333333333332</v>
      </c>
      <c r="Y310" s="272">
        <v>6</v>
      </c>
      <c r="Z310" s="272">
        <v>5</v>
      </c>
      <c r="AA310" s="272">
        <v>7</v>
      </c>
      <c r="AB310" s="271">
        <f t="shared" si="54"/>
        <v>21.599999999999998</v>
      </c>
      <c r="AC310" s="272">
        <v>16</v>
      </c>
      <c r="AD310" s="272">
        <v>3</v>
      </c>
      <c r="AE310" s="271">
        <f t="shared" si="55"/>
        <v>7.6000000000000005</v>
      </c>
      <c r="AF310" s="272">
        <v>18</v>
      </c>
      <c r="AG310" s="272">
        <v>4</v>
      </c>
      <c r="AH310" s="271">
        <f t="shared" si="56"/>
        <v>13.2</v>
      </c>
      <c r="AI310" s="272">
        <v>11</v>
      </c>
      <c r="AJ310" s="272">
        <v>9</v>
      </c>
      <c r="AK310" s="271">
        <f t="shared" si="57"/>
        <v>4</v>
      </c>
      <c r="AL310" s="271">
        <f t="shared" si="58"/>
        <v>46.4</v>
      </c>
      <c r="AM310" s="273">
        <f t="shared" si="59"/>
        <v>82.23333333333332</v>
      </c>
    </row>
    <row r="311" spans="1:39" x14ac:dyDescent="0.25">
      <c r="A311" s="268">
        <v>308</v>
      </c>
      <c r="B311" s="269">
        <v>70</v>
      </c>
      <c r="C311" s="269" t="s">
        <v>2809</v>
      </c>
      <c r="D311" s="269">
        <v>5</v>
      </c>
      <c r="E311" s="269">
        <v>5</v>
      </c>
      <c r="F311" s="269">
        <v>5</v>
      </c>
      <c r="G311" s="269">
        <v>5</v>
      </c>
      <c r="H311" s="271">
        <f t="shared" si="48"/>
        <v>25</v>
      </c>
      <c r="I311" s="272">
        <v>5</v>
      </c>
      <c r="J311" s="272">
        <v>5</v>
      </c>
      <c r="K311" s="272">
        <v>5</v>
      </c>
      <c r="L311" s="272">
        <v>5</v>
      </c>
      <c r="M311" s="271">
        <f t="shared" si="49"/>
        <v>5</v>
      </c>
      <c r="N311" s="272">
        <v>5</v>
      </c>
      <c r="O311" s="272">
        <v>5</v>
      </c>
      <c r="P311" s="272">
        <v>5</v>
      </c>
      <c r="Q311" s="271">
        <f t="shared" si="50"/>
        <v>5</v>
      </c>
      <c r="R311" s="272">
        <v>5</v>
      </c>
      <c r="S311" s="272">
        <v>5</v>
      </c>
      <c r="T311" s="272">
        <v>5</v>
      </c>
      <c r="U311" s="272">
        <v>5</v>
      </c>
      <c r="V311" s="271">
        <f t="shared" si="51"/>
        <v>5</v>
      </c>
      <c r="W311" s="271">
        <f t="shared" si="52"/>
        <v>5</v>
      </c>
      <c r="X311" s="271">
        <f t="shared" si="53"/>
        <v>15</v>
      </c>
      <c r="Y311" s="272">
        <v>8</v>
      </c>
      <c r="Z311" s="272">
        <v>5</v>
      </c>
      <c r="AA311" s="272">
        <v>6</v>
      </c>
      <c r="AB311" s="271">
        <f t="shared" si="54"/>
        <v>22.8</v>
      </c>
      <c r="AC311" s="272">
        <v>15</v>
      </c>
      <c r="AD311" s="272">
        <v>3</v>
      </c>
      <c r="AE311" s="271">
        <f t="shared" si="55"/>
        <v>7.2</v>
      </c>
      <c r="AF311" s="272">
        <v>12</v>
      </c>
      <c r="AG311" s="272">
        <v>4</v>
      </c>
      <c r="AH311" s="271">
        <f t="shared" si="56"/>
        <v>9.6</v>
      </c>
      <c r="AI311" s="272">
        <v>5</v>
      </c>
      <c r="AJ311" s="272">
        <v>8</v>
      </c>
      <c r="AK311" s="271">
        <f t="shared" si="57"/>
        <v>2.6</v>
      </c>
      <c r="AL311" s="271">
        <f t="shared" si="58"/>
        <v>42.2</v>
      </c>
      <c r="AM311" s="273">
        <f t="shared" si="59"/>
        <v>82.2</v>
      </c>
    </row>
    <row r="312" spans="1:39" x14ac:dyDescent="0.25">
      <c r="A312" s="268">
        <v>309</v>
      </c>
      <c r="B312" s="269">
        <v>188</v>
      </c>
      <c r="C312" s="270" t="s">
        <v>2810</v>
      </c>
      <c r="D312" s="269">
        <v>5</v>
      </c>
      <c r="E312" s="269">
        <v>5</v>
      </c>
      <c r="F312" s="269">
        <v>5</v>
      </c>
      <c r="G312" s="269">
        <v>5</v>
      </c>
      <c r="H312" s="271">
        <f t="shared" si="48"/>
        <v>25</v>
      </c>
      <c r="I312" s="272">
        <v>5</v>
      </c>
      <c r="J312" s="272">
        <v>5</v>
      </c>
      <c r="K312" s="272">
        <v>5</v>
      </c>
      <c r="L312" s="272">
        <v>5</v>
      </c>
      <c r="M312" s="272">
        <f t="shared" si="49"/>
        <v>5</v>
      </c>
      <c r="N312" s="272">
        <v>5</v>
      </c>
      <c r="O312" s="272">
        <v>5</v>
      </c>
      <c r="P312" s="272">
        <v>5</v>
      </c>
      <c r="Q312" s="272">
        <f t="shared" si="50"/>
        <v>5</v>
      </c>
      <c r="R312" s="272">
        <v>5</v>
      </c>
      <c r="S312" s="272">
        <v>5</v>
      </c>
      <c r="T312" s="272">
        <v>5</v>
      </c>
      <c r="U312" s="272">
        <v>5</v>
      </c>
      <c r="V312" s="272">
        <f t="shared" si="51"/>
        <v>5</v>
      </c>
      <c r="W312" s="271">
        <f t="shared" si="52"/>
        <v>5</v>
      </c>
      <c r="X312" s="271">
        <f t="shared" si="53"/>
        <v>15</v>
      </c>
      <c r="Y312" s="272">
        <v>5</v>
      </c>
      <c r="Z312" s="272">
        <v>3</v>
      </c>
      <c r="AA312" s="272">
        <v>5</v>
      </c>
      <c r="AB312" s="271">
        <f t="shared" si="54"/>
        <v>15.6</v>
      </c>
      <c r="AC312" s="272">
        <v>17</v>
      </c>
      <c r="AD312" s="272">
        <v>5</v>
      </c>
      <c r="AE312" s="271">
        <f t="shared" si="55"/>
        <v>8.8000000000000007</v>
      </c>
      <c r="AF312" s="272">
        <v>18</v>
      </c>
      <c r="AG312" s="272">
        <v>4</v>
      </c>
      <c r="AH312" s="271">
        <f t="shared" si="56"/>
        <v>13.2</v>
      </c>
      <c r="AI312" s="272">
        <v>11</v>
      </c>
      <c r="AJ312" s="272">
        <v>12</v>
      </c>
      <c r="AK312" s="271">
        <f t="shared" si="57"/>
        <v>4.6000000000000005</v>
      </c>
      <c r="AL312" s="271">
        <f t="shared" si="58"/>
        <v>42.199999999999996</v>
      </c>
      <c r="AM312" s="273">
        <f t="shared" si="59"/>
        <v>82.199999999999989</v>
      </c>
    </row>
    <row r="313" spans="1:39" x14ac:dyDescent="0.25">
      <c r="A313" s="268">
        <v>310</v>
      </c>
      <c r="B313" s="269">
        <v>298</v>
      </c>
      <c r="C313" s="270" t="s">
        <v>2811</v>
      </c>
      <c r="D313" s="269">
        <v>4</v>
      </c>
      <c r="E313" s="269">
        <v>4</v>
      </c>
      <c r="F313" s="269">
        <v>5</v>
      </c>
      <c r="G313" s="269">
        <v>5</v>
      </c>
      <c r="H313" s="271">
        <f t="shared" si="48"/>
        <v>22.5</v>
      </c>
      <c r="I313" s="272">
        <v>4</v>
      </c>
      <c r="J313" s="272">
        <v>4</v>
      </c>
      <c r="K313" s="272">
        <v>3</v>
      </c>
      <c r="L313" s="272">
        <v>5</v>
      </c>
      <c r="M313" s="272">
        <f t="shared" si="49"/>
        <v>4</v>
      </c>
      <c r="N313" s="272">
        <v>4</v>
      </c>
      <c r="O313" s="272">
        <v>4</v>
      </c>
      <c r="P313" s="272">
        <v>5</v>
      </c>
      <c r="Q313" s="272">
        <f t="shared" si="50"/>
        <v>4.333333333333333</v>
      </c>
      <c r="R313" s="272">
        <v>5</v>
      </c>
      <c r="S313" s="272">
        <v>4</v>
      </c>
      <c r="T313" s="272">
        <v>5</v>
      </c>
      <c r="U313" s="272">
        <v>5</v>
      </c>
      <c r="V313" s="272">
        <f t="shared" si="51"/>
        <v>4.75</v>
      </c>
      <c r="W313" s="271">
        <f t="shared" si="52"/>
        <v>4.3611111111111107</v>
      </c>
      <c r="X313" s="271">
        <f t="shared" si="53"/>
        <v>13.083333333333332</v>
      </c>
      <c r="Y313" s="272">
        <v>4</v>
      </c>
      <c r="Z313" s="272">
        <v>7</v>
      </c>
      <c r="AA313" s="272">
        <v>7</v>
      </c>
      <c r="AB313" s="271">
        <f t="shared" si="54"/>
        <v>21.599999999999998</v>
      </c>
      <c r="AC313" s="272">
        <v>15</v>
      </c>
      <c r="AD313" s="272">
        <v>4</v>
      </c>
      <c r="AE313" s="271">
        <f t="shared" si="55"/>
        <v>7.6000000000000005</v>
      </c>
      <c r="AF313" s="272">
        <v>19</v>
      </c>
      <c r="AG313" s="272">
        <v>4</v>
      </c>
      <c r="AH313" s="271">
        <f t="shared" si="56"/>
        <v>13.799999999999999</v>
      </c>
      <c r="AI313" s="272">
        <v>9</v>
      </c>
      <c r="AJ313" s="272">
        <v>9</v>
      </c>
      <c r="AK313" s="271">
        <f t="shared" si="57"/>
        <v>3.6</v>
      </c>
      <c r="AL313" s="271">
        <f t="shared" si="58"/>
        <v>46.6</v>
      </c>
      <c r="AM313" s="273">
        <f t="shared" si="59"/>
        <v>82.183333333333337</v>
      </c>
    </row>
    <row r="314" spans="1:39" x14ac:dyDescent="0.25">
      <c r="A314" s="268">
        <v>311</v>
      </c>
      <c r="B314" s="269">
        <v>73</v>
      </c>
      <c r="C314" s="269" t="s">
        <v>2812</v>
      </c>
      <c r="D314" s="274">
        <v>5</v>
      </c>
      <c r="E314" s="274">
        <v>5</v>
      </c>
      <c r="F314" s="274">
        <v>5</v>
      </c>
      <c r="G314" s="274">
        <v>5</v>
      </c>
      <c r="H314" s="271">
        <f t="shared" si="48"/>
        <v>25</v>
      </c>
      <c r="I314" s="272">
        <v>5</v>
      </c>
      <c r="J314" s="272">
        <v>4</v>
      </c>
      <c r="K314" s="272">
        <v>5</v>
      </c>
      <c r="L314" s="272">
        <v>5</v>
      </c>
      <c r="M314" s="271">
        <f t="shared" si="49"/>
        <v>4.75</v>
      </c>
      <c r="N314" s="272">
        <v>3</v>
      </c>
      <c r="O314" s="272">
        <v>5</v>
      </c>
      <c r="P314" s="272">
        <v>5</v>
      </c>
      <c r="Q314" s="271">
        <f t="shared" si="50"/>
        <v>4.333333333333333</v>
      </c>
      <c r="R314" s="272">
        <v>5</v>
      </c>
      <c r="S314" s="272">
        <v>4</v>
      </c>
      <c r="T314" s="272">
        <v>4</v>
      </c>
      <c r="U314" s="272">
        <v>5</v>
      </c>
      <c r="V314" s="271">
        <f t="shared" si="51"/>
        <v>4.5</v>
      </c>
      <c r="W314" s="271">
        <f t="shared" si="52"/>
        <v>4.5277777777777777</v>
      </c>
      <c r="X314" s="271">
        <f t="shared" si="53"/>
        <v>13.583333333333332</v>
      </c>
      <c r="Y314" s="272">
        <v>6</v>
      </c>
      <c r="Z314" s="272">
        <v>4</v>
      </c>
      <c r="AA314" s="272">
        <v>7</v>
      </c>
      <c r="AB314" s="271">
        <f t="shared" si="54"/>
        <v>20.399999999999999</v>
      </c>
      <c r="AC314" s="272">
        <v>12</v>
      </c>
      <c r="AD314" s="272">
        <v>4</v>
      </c>
      <c r="AE314" s="271">
        <f t="shared" si="55"/>
        <v>6.4</v>
      </c>
      <c r="AF314" s="272">
        <v>17</v>
      </c>
      <c r="AG314" s="272">
        <v>5</v>
      </c>
      <c r="AH314" s="271">
        <f t="shared" si="56"/>
        <v>13.2</v>
      </c>
      <c r="AI314" s="272">
        <v>12</v>
      </c>
      <c r="AJ314" s="272">
        <v>6</v>
      </c>
      <c r="AK314" s="271">
        <f t="shared" si="57"/>
        <v>3.6</v>
      </c>
      <c r="AL314" s="271">
        <f t="shared" si="58"/>
        <v>43.6</v>
      </c>
      <c r="AM314" s="273">
        <f t="shared" si="59"/>
        <v>82.183333333333337</v>
      </c>
    </row>
    <row r="315" spans="1:39" x14ac:dyDescent="0.25">
      <c r="A315" s="268">
        <v>312</v>
      </c>
      <c r="B315" s="269">
        <v>39</v>
      </c>
      <c r="C315" s="270" t="s">
        <v>2813</v>
      </c>
      <c r="D315" s="269">
        <v>5</v>
      </c>
      <c r="E315" s="269">
        <v>4</v>
      </c>
      <c r="F315" s="269">
        <v>5</v>
      </c>
      <c r="G315" s="269">
        <v>5</v>
      </c>
      <c r="H315" s="271">
        <f t="shared" si="48"/>
        <v>23.75</v>
      </c>
      <c r="I315" s="272">
        <v>5</v>
      </c>
      <c r="J315" s="272">
        <v>4</v>
      </c>
      <c r="K315" s="272">
        <v>5</v>
      </c>
      <c r="L315" s="272">
        <v>5</v>
      </c>
      <c r="M315" s="272">
        <f t="shared" si="49"/>
        <v>4.75</v>
      </c>
      <c r="N315" s="272">
        <v>3</v>
      </c>
      <c r="O315" s="272">
        <v>4</v>
      </c>
      <c r="P315" s="272">
        <v>4</v>
      </c>
      <c r="Q315" s="272">
        <f t="shared" si="50"/>
        <v>3.6666666666666665</v>
      </c>
      <c r="R315" s="272">
        <v>5</v>
      </c>
      <c r="S315" s="272">
        <v>5</v>
      </c>
      <c r="T315" s="272">
        <v>5</v>
      </c>
      <c r="U315" s="272">
        <v>5</v>
      </c>
      <c r="V315" s="272">
        <f t="shared" si="51"/>
        <v>5</v>
      </c>
      <c r="W315" s="271">
        <f t="shared" si="52"/>
        <v>4.4722222222222223</v>
      </c>
      <c r="X315" s="271">
        <f t="shared" si="53"/>
        <v>13.416666666666666</v>
      </c>
      <c r="Y315" s="272">
        <v>6</v>
      </c>
      <c r="Z315" s="272">
        <v>6</v>
      </c>
      <c r="AA315" s="272">
        <v>7</v>
      </c>
      <c r="AB315" s="271">
        <f t="shared" si="54"/>
        <v>22.8</v>
      </c>
      <c r="AC315" s="272">
        <v>13</v>
      </c>
      <c r="AD315" s="272">
        <v>5</v>
      </c>
      <c r="AE315" s="271">
        <f t="shared" si="55"/>
        <v>7.2</v>
      </c>
      <c r="AF315" s="272">
        <v>17</v>
      </c>
      <c r="AG315" s="272">
        <v>3</v>
      </c>
      <c r="AH315" s="271">
        <f t="shared" si="56"/>
        <v>12</v>
      </c>
      <c r="AI315" s="272">
        <v>9</v>
      </c>
      <c r="AJ315" s="272">
        <v>6</v>
      </c>
      <c r="AK315" s="271">
        <f t="shared" si="57"/>
        <v>3</v>
      </c>
      <c r="AL315" s="271">
        <f t="shared" si="58"/>
        <v>45</v>
      </c>
      <c r="AM315" s="273">
        <f t="shared" si="59"/>
        <v>82.166666666666657</v>
      </c>
    </row>
    <row r="316" spans="1:39" x14ac:dyDescent="0.25">
      <c r="A316" s="268">
        <v>313</v>
      </c>
      <c r="B316" s="269">
        <v>173</v>
      </c>
      <c r="C316" s="270" t="s">
        <v>2814</v>
      </c>
      <c r="D316" s="269">
        <v>5</v>
      </c>
      <c r="E316" s="269">
        <v>5</v>
      </c>
      <c r="F316" s="269">
        <v>5</v>
      </c>
      <c r="G316" s="269">
        <v>5</v>
      </c>
      <c r="H316" s="271">
        <f t="shared" si="48"/>
        <v>25</v>
      </c>
      <c r="I316" s="272">
        <v>5</v>
      </c>
      <c r="J316" s="272">
        <v>5</v>
      </c>
      <c r="K316" s="272">
        <v>5</v>
      </c>
      <c r="L316" s="272">
        <v>5</v>
      </c>
      <c r="M316" s="272">
        <f t="shared" si="49"/>
        <v>5</v>
      </c>
      <c r="N316" s="272">
        <v>5</v>
      </c>
      <c r="O316" s="272">
        <v>5</v>
      </c>
      <c r="P316" s="272">
        <v>5</v>
      </c>
      <c r="Q316" s="272">
        <f t="shared" si="50"/>
        <v>5</v>
      </c>
      <c r="R316" s="272">
        <v>5</v>
      </c>
      <c r="S316" s="272">
        <v>5</v>
      </c>
      <c r="T316" s="272">
        <v>5</v>
      </c>
      <c r="U316" s="272">
        <v>5</v>
      </c>
      <c r="V316" s="272">
        <f t="shared" si="51"/>
        <v>5</v>
      </c>
      <c r="W316" s="271">
        <f t="shared" si="52"/>
        <v>5</v>
      </c>
      <c r="X316" s="271">
        <f t="shared" si="53"/>
        <v>15</v>
      </c>
      <c r="Y316" s="272">
        <v>6</v>
      </c>
      <c r="Z316" s="272">
        <v>5</v>
      </c>
      <c r="AA316" s="272">
        <v>5</v>
      </c>
      <c r="AB316" s="271">
        <f t="shared" si="54"/>
        <v>19.2</v>
      </c>
      <c r="AC316" s="272">
        <v>13</v>
      </c>
      <c r="AD316" s="272">
        <v>4</v>
      </c>
      <c r="AE316" s="271">
        <f t="shared" si="55"/>
        <v>6.8000000000000007</v>
      </c>
      <c r="AF316" s="272">
        <v>16</v>
      </c>
      <c r="AG316" s="272">
        <v>5</v>
      </c>
      <c r="AH316" s="271">
        <f t="shared" si="56"/>
        <v>12.6</v>
      </c>
      <c r="AI316" s="272">
        <v>8</v>
      </c>
      <c r="AJ316" s="272">
        <v>9</v>
      </c>
      <c r="AK316" s="271">
        <f t="shared" si="57"/>
        <v>3.4000000000000004</v>
      </c>
      <c r="AL316" s="271">
        <f t="shared" si="58"/>
        <v>42</v>
      </c>
      <c r="AM316" s="273">
        <f t="shared" si="59"/>
        <v>82</v>
      </c>
    </row>
    <row r="317" spans="1:39" x14ac:dyDescent="0.25">
      <c r="A317" s="268">
        <v>314</v>
      </c>
      <c r="B317" s="269">
        <v>12</v>
      </c>
      <c r="C317" s="269" t="s">
        <v>2815</v>
      </c>
      <c r="D317" s="269">
        <v>5</v>
      </c>
      <c r="E317" s="269">
        <v>5</v>
      </c>
      <c r="F317" s="269">
        <v>5</v>
      </c>
      <c r="G317" s="269">
        <v>5</v>
      </c>
      <c r="H317" s="271">
        <f t="shared" si="48"/>
        <v>25</v>
      </c>
      <c r="I317" s="272">
        <v>5</v>
      </c>
      <c r="J317" s="272">
        <v>5</v>
      </c>
      <c r="K317" s="272">
        <v>5</v>
      </c>
      <c r="L317" s="272">
        <v>5</v>
      </c>
      <c r="M317" s="271">
        <f t="shared" si="49"/>
        <v>5</v>
      </c>
      <c r="N317" s="272">
        <v>5</v>
      </c>
      <c r="O317" s="272">
        <v>5</v>
      </c>
      <c r="P317" s="272">
        <v>5</v>
      </c>
      <c r="Q317" s="271">
        <f t="shared" si="50"/>
        <v>5</v>
      </c>
      <c r="R317" s="272">
        <v>5</v>
      </c>
      <c r="S317" s="272">
        <v>5</v>
      </c>
      <c r="T317" s="272">
        <v>5</v>
      </c>
      <c r="U317" s="272">
        <v>5</v>
      </c>
      <c r="V317" s="271">
        <f t="shared" si="51"/>
        <v>5</v>
      </c>
      <c r="W317" s="271">
        <f t="shared" si="52"/>
        <v>5</v>
      </c>
      <c r="X317" s="271">
        <f t="shared" si="53"/>
        <v>15</v>
      </c>
      <c r="Y317" s="272">
        <v>6</v>
      </c>
      <c r="Z317" s="272">
        <v>6</v>
      </c>
      <c r="AA317" s="272">
        <v>5</v>
      </c>
      <c r="AB317" s="271">
        <f t="shared" si="54"/>
        <v>20.399999999999999</v>
      </c>
      <c r="AC317" s="272">
        <v>17</v>
      </c>
      <c r="AD317" s="272">
        <v>5</v>
      </c>
      <c r="AE317" s="271">
        <f t="shared" si="55"/>
        <v>8.8000000000000007</v>
      </c>
      <c r="AF317" s="272">
        <v>12</v>
      </c>
      <c r="AG317" s="272">
        <v>4</v>
      </c>
      <c r="AH317" s="271">
        <f t="shared" si="56"/>
        <v>9.6</v>
      </c>
      <c r="AI317" s="272">
        <v>11</v>
      </c>
      <c r="AJ317" s="272">
        <v>5</v>
      </c>
      <c r="AK317" s="271">
        <f t="shared" si="57"/>
        <v>3.2</v>
      </c>
      <c r="AL317" s="271">
        <f t="shared" si="58"/>
        <v>42</v>
      </c>
      <c r="AM317" s="273">
        <f t="shared" si="59"/>
        <v>82</v>
      </c>
    </row>
    <row r="318" spans="1:39" x14ac:dyDescent="0.25">
      <c r="A318" s="268">
        <v>315</v>
      </c>
      <c r="B318" s="269">
        <v>267</v>
      </c>
      <c r="C318" s="269" t="s">
        <v>2816</v>
      </c>
      <c r="D318" s="269">
        <v>5</v>
      </c>
      <c r="E318" s="269">
        <v>5</v>
      </c>
      <c r="F318" s="269">
        <v>5</v>
      </c>
      <c r="G318" s="269">
        <v>5</v>
      </c>
      <c r="H318" s="271">
        <f t="shared" si="48"/>
        <v>25</v>
      </c>
      <c r="I318" s="272">
        <v>5</v>
      </c>
      <c r="J318" s="272">
        <v>5</v>
      </c>
      <c r="K318" s="272">
        <v>5</v>
      </c>
      <c r="L318" s="272">
        <v>5</v>
      </c>
      <c r="M318" s="271">
        <f t="shared" si="49"/>
        <v>5</v>
      </c>
      <c r="N318" s="272">
        <v>5</v>
      </c>
      <c r="O318" s="272">
        <v>5</v>
      </c>
      <c r="P318" s="272">
        <v>5</v>
      </c>
      <c r="Q318" s="271">
        <f t="shared" si="50"/>
        <v>5</v>
      </c>
      <c r="R318" s="272">
        <v>5</v>
      </c>
      <c r="S318" s="272">
        <v>5</v>
      </c>
      <c r="T318" s="272">
        <v>5</v>
      </c>
      <c r="U318" s="272">
        <v>5</v>
      </c>
      <c r="V318" s="271">
        <f t="shared" si="51"/>
        <v>5</v>
      </c>
      <c r="W318" s="271">
        <f t="shared" si="52"/>
        <v>5</v>
      </c>
      <c r="X318" s="271">
        <f t="shared" si="53"/>
        <v>15</v>
      </c>
      <c r="Y318" s="272">
        <v>4</v>
      </c>
      <c r="Z318" s="272">
        <v>6</v>
      </c>
      <c r="AA318" s="272">
        <v>5</v>
      </c>
      <c r="AB318" s="271">
        <f t="shared" si="54"/>
        <v>18</v>
      </c>
      <c r="AC318" s="272">
        <v>17</v>
      </c>
      <c r="AD318" s="272">
        <v>5</v>
      </c>
      <c r="AE318" s="271">
        <f t="shared" si="55"/>
        <v>8.8000000000000007</v>
      </c>
      <c r="AF318" s="272">
        <v>15</v>
      </c>
      <c r="AG318" s="272">
        <v>5</v>
      </c>
      <c r="AH318" s="271">
        <f t="shared" si="56"/>
        <v>12</v>
      </c>
      <c r="AI318" s="272">
        <v>7</v>
      </c>
      <c r="AJ318" s="272">
        <v>9</v>
      </c>
      <c r="AK318" s="271">
        <f t="shared" si="57"/>
        <v>3.2</v>
      </c>
      <c r="AL318" s="271">
        <f t="shared" si="58"/>
        <v>42</v>
      </c>
      <c r="AM318" s="273">
        <f t="shared" si="59"/>
        <v>82</v>
      </c>
    </row>
    <row r="319" spans="1:39" x14ac:dyDescent="0.25">
      <c r="A319" s="268">
        <v>316</v>
      </c>
      <c r="B319" s="269">
        <v>54</v>
      </c>
      <c r="C319" s="269" t="s">
        <v>2817</v>
      </c>
      <c r="D319" s="269">
        <v>4</v>
      </c>
      <c r="E319" s="269">
        <v>4</v>
      </c>
      <c r="F319" s="269">
        <v>5</v>
      </c>
      <c r="G319" s="269">
        <v>5</v>
      </c>
      <c r="H319" s="271">
        <f t="shared" si="48"/>
        <v>22.5</v>
      </c>
      <c r="I319" s="272">
        <v>4</v>
      </c>
      <c r="J319" s="272">
        <v>3</v>
      </c>
      <c r="K319" s="272">
        <v>4</v>
      </c>
      <c r="L319" s="272">
        <v>5</v>
      </c>
      <c r="M319" s="271">
        <f t="shared" si="49"/>
        <v>4</v>
      </c>
      <c r="N319" s="272">
        <v>5</v>
      </c>
      <c r="O319" s="272">
        <v>5</v>
      </c>
      <c r="P319" s="272">
        <v>5</v>
      </c>
      <c r="Q319" s="271">
        <f t="shared" si="50"/>
        <v>5</v>
      </c>
      <c r="R319" s="272">
        <v>4</v>
      </c>
      <c r="S319" s="272">
        <v>4</v>
      </c>
      <c r="T319" s="272">
        <v>4</v>
      </c>
      <c r="U319" s="272">
        <v>5</v>
      </c>
      <c r="V319" s="271">
        <f t="shared" si="51"/>
        <v>4.25</v>
      </c>
      <c r="W319" s="271">
        <f t="shared" si="52"/>
        <v>4.416666666666667</v>
      </c>
      <c r="X319" s="271">
        <f t="shared" si="53"/>
        <v>13.25</v>
      </c>
      <c r="Y319" s="272">
        <v>5</v>
      </c>
      <c r="Z319" s="272">
        <v>8</v>
      </c>
      <c r="AA319" s="272">
        <v>4</v>
      </c>
      <c r="AB319" s="271">
        <f t="shared" si="54"/>
        <v>20.399999999999999</v>
      </c>
      <c r="AC319" s="272">
        <v>17</v>
      </c>
      <c r="AD319" s="272">
        <v>5</v>
      </c>
      <c r="AE319" s="271">
        <f t="shared" si="55"/>
        <v>8.8000000000000007</v>
      </c>
      <c r="AF319" s="272">
        <v>18</v>
      </c>
      <c r="AG319" s="272">
        <v>5</v>
      </c>
      <c r="AH319" s="271">
        <f t="shared" si="56"/>
        <v>13.799999999999999</v>
      </c>
      <c r="AI319" s="272">
        <v>9</v>
      </c>
      <c r="AJ319" s="272">
        <v>7</v>
      </c>
      <c r="AK319" s="271">
        <f t="shared" si="57"/>
        <v>3.2</v>
      </c>
      <c r="AL319" s="271">
        <f t="shared" si="58"/>
        <v>46.2</v>
      </c>
      <c r="AM319" s="273">
        <f t="shared" si="59"/>
        <v>81.95</v>
      </c>
    </row>
    <row r="320" spans="1:39" x14ac:dyDescent="0.25">
      <c r="A320" s="268">
        <v>317</v>
      </c>
      <c r="B320" s="269">
        <v>172</v>
      </c>
      <c r="C320" s="270" t="s">
        <v>2818</v>
      </c>
      <c r="D320" s="269">
        <v>5</v>
      </c>
      <c r="E320" s="269">
        <v>5</v>
      </c>
      <c r="F320" s="269">
        <v>5</v>
      </c>
      <c r="G320" s="269">
        <v>5</v>
      </c>
      <c r="H320" s="271">
        <f t="shared" si="48"/>
        <v>25</v>
      </c>
      <c r="I320" s="272">
        <v>4</v>
      </c>
      <c r="J320" s="272">
        <v>3</v>
      </c>
      <c r="K320" s="272">
        <v>4</v>
      </c>
      <c r="L320" s="272">
        <v>3</v>
      </c>
      <c r="M320" s="272">
        <f t="shared" si="49"/>
        <v>3.5</v>
      </c>
      <c r="N320" s="272">
        <v>5</v>
      </c>
      <c r="O320" s="272">
        <v>5</v>
      </c>
      <c r="P320" s="272">
        <v>4</v>
      </c>
      <c r="Q320" s="272">
        <f t="shared" si="50"/>
        <v>4.666666666666667</v>
      </c>
      <c r="R320" s="272">
        <v>5</v>
      </c>
      <c r="S320" s="272">
        <v>5</v>
      </c>
      <c r="T320" s="272">
        <v>4</v>
      </c>
      <c r="U320" s="272">
        <v>5</v>
      </c>
      <c r="V320" s="272">
        <f t="shared" si="51"/>
        <v>4.75</v>
      </c>
      <c r="W320" s="271">
        <f t="shared" si="52"/>
        <v>4.3055555555555562</v>
      </c>
      <c r="X320" s="271">
        <f t="shared" si="53"/>
        <v>12.916666666666668</v>
      </c>
      <c r="Y320" s="272">
        <v>7</v>
      </c>
      <c r="Z320" s="272">
        <v>6</v>
      </c>
      <c r="AA320" s="272">
        <v>8</v>
      </c>
      <c r="AB320" s="271">
        <f t="shared" si="54"/>
        <v>25.2</v>
      </c>
      <c r="AC320" s="272">
        <v>16</v>
      </c>
      <c r="AD320" s="272">
        <v>5</v>
      </c>
      <c r="AE320" s="271">
        <f t="shared" si="55"/>
        <v>8.4</v>
      </c>
      <c r="AF320" s="272">
        <v>8</v>
      </c>
      <c r="AG320" s="272">
        <v>4</v>
      </c>
      <c r="AH320" s="271">
        <f t="shared" si="56"/>
        <v>7.1999999999999993</v>
      </c>
      <c r="AI320" s="272">
        <v>7</v>
      </c>
      <c r="AJ320" s="272">
        <v>9</v>
      </c>
      <c r="AK320" s="271">
        <f t="shared" si="57"/>
        <v>3.2</v>
      </c>
      <c r="AL320" s="271">
        <f t="shared" si="58"/>
        <v>44</v>
      </c>
      <c r="AM320" s="273">
        <f t="shared" si="59"/>
        <v>81.916666666666671</v>
      </c>
    </row>
    <row r="321" spans="1:39" x14ac:dyDescent="0.25">
      <c r="A321" s="268">
        <v>318</v>
      </c>
      <c r="B321" s="269">
        <v>258</v>
      </c>
      <c r="C321" s="269" t="s">
        <v>2819</v>
      </c>
      <c r="D321" s="269">
        <v>4</v>
      </c>
      <c r="E321" s="269">
        <v>5</v>
      </c>
      <c r="F321" s="269">
        <v>4</v>
      </c>
      <c r="G321" s="269">
        <v>4</v>
      </c>
      <c r="H321" s="271">
        <f t="shared" si="48"/>
        <v>21.25</v>
      </c>
      <c r="I321" s="272">
        <v>4</v>
      </c>
      <c r="J321" s="272">
        <v>4</v>
      </c>
      <c r="K321" s="272">
        <v>5</v>
      </c>
      <c r="L321" s="272">
        <v>5</v>
      </c>
      <c r="M321" s="271">
        <f t="shared" si="49"/>
        <v>4.5</v>
      </c>
      <c r="N321" s="272">
        <v>5</v>
      </c>
      <c r="O321" s="272">
        <v>3</v>
      </c>
      <c r="P321" s="272">
        <v>4</v>
      </c>
      <c r="Q321" s="271">
        <f t="shared" si="50"/>
        <v>4</v>
      </c>
      <c r="R321" s="272">
        <v>4</v>
      </c>
      <c r="S321" s="272">
        <v>5</v>
      </c>
      <c r="T321" s="272">
        <v>3</v>
      </c>
      <c r="U321" s="272">
        <v>3</v>
      </c>
      <c r="V321" s="271">
        <f t="shared" si="51"/>
        <v>3.75</v>
      </c>
      <c r="W321" s="271">
        <f t="shared" si="52"/>
        <v>4.083333333333333</v>
      </c>
      <c r="X321" s="271">
        <f t="shared" si="53"/>
        <v>12.25</v>
      </c>
      <c r="Y321" s="272">
        <v>7</v>
      </c>
      <c r="Z321" s="272">
        <v>7</v>
      </c>
      <c r="AA321" s="272">
        <v>7</v>
      </c>
      <c r="AB321" s="271">
        <f t="shared" si="54"/>
        <v>25.2</v>
      </c>
      <c r="AC321" s="272">
        <v>17</v>
      </c>
      <c r="AD321" s="272">
        <v>5</v>
      </c>
      <c r="AE321" s="271">
        <f t="shared" si="55"/>
        <v>8.8000000000000007</v>
      </c>
      <c r="AF321" s="272">
        <v>14</v>
      </c>
      <c r="AG321" s="272">
        <v>4</v>
      </c>
      <c r="AH321" s="271">
        <f t="shared" si="56"/>
        <v>10.799999999999999</v>
      </c>
      <c r="AI321" s="272">
        <v>11</v>
      </c>
      <c r="AJ321" s="272">
        <v>7</v>
      </c>
      <c r="AK321" s="271">
        <f t="shared" si="57"/>
        <v>3.6</v>
      </c>
      <c r="AL321" s="271">
        <f t="shared" si="58"/>
        <v>48.4</v>
      </c>
      <c r="AM321" s="273">
        <f t="shared" si="59"/>
        <v>81.900000000000006</v>
      </c>
    </row>
    <row r="322" spans="1:39" x14ac:dyDescent="0.25">
      <c r="A322" s="268">
        <v>319</v>
      </c>
      <c r="B322" s="269">
        <v>127</v>
      </c>
      <c r="C322" s="270" t="s">
        <v>2820</v>
      </c>
      <c r="D322" s="269">
        <v>5</v>
      </c>
      <c r="E322" s="269">
        <v>5</v>
      </c>
      <c r="F322" s="269">
        <v>5</v>
      </c>
      <c r="G322" s="269">
        <v>5</v>
      </c>
      <c r="H322" s="271">
        <f t="shared" si="48"/>
        <v>25</v>
      </c>
      <c r="I322" s="272">
        <v>5</v>
      </c>
      <c r="J322" s="272">
        <v>5</v>
      </c>
      <c r="K322" s="272">
        <v>5</v>
      </c>
      <c r="L322" s="272">
        <v>5</v>
      </c>
      <c r="M322" s="272">
        <f t="shared" si="49"/>
        <v>5</v>
      </c>
      <c r="N322" s="272">
        <v>5</v>
      </c>
      <c r="O322" s="272">
        <v>5</v>
      </c>
      <c r="P322" s="272">
        <v>5</v>
      </c>
      <c r="Q322" s="272">
        <f t="shared" si="50"/>
        <v>5</v>
      </c>
      <c r="R322" s="272">
        <v>5</v>
      </c>
      <c r="S322" s="272">
        <v>5</v>
      </c>
      <c r="T322" s="272">
        <v>5</v>
      </c>
      <c r="U322" s="272">
        <v>5</v>
      </c>
      <c r="V322" s="272">
        <f t="shared" si="51"/>
        <v>5</v>
      </c>
      <c r="W322" s="271">
        <f t="shared" si="52"/>
        <v>5</v>
      </c>
      <c r="X322" s="271">
        <f t="shared" si="53"/>
        <v>15</v>
      </c>
      <c r="Y322" s="272">
        <v>7</v>
      </c>
      <c r="Z322" s="272">
        <v>2</v>
      </c>
      <c r="AA322" s="272">
        <v>7</v>
      </c>
      <c r="AB322" s="271">
        <f t="shared" si="54"/>
        <v>19.2</v>
      </c>
      <c r="AC322" s="272">
        <v>12</v>
      </c>
      <c r="AD322" s="272">
        <v>5</v>
      </c>
      <c r="AE322" s="271">
        <f t="shared" si="55"/>
        <v>6.8000000000000007</v>
      </c>
      <c r="AF322" s="272">
        <v>17</v>
      </c>
      <c r="AG322" s="272">
        <v>4</v>
      </c>
      <c r="AH322" s="271">
        <f t="shared" si="56"/>
        <v>12.6</v>
      </c>
      <c r="AI322" s="272">
        <v>8</v>
      </c>
      <c r="AJ322" s="272">
        <v>8</v>
      </c>
      <c r="AK322" s="271">
        <f t="shared" si="57"/>
        <v>3.2</v>
      </c>
      <c r="AL322" s="271">
        <f t="shared" si="58"/>
        <v>41.800000000000004</v>
      </c>
      <c r="AM322" s="273">
        <f t="shared" si="59"/>
        <v>81.800000000000011</v>
      </c>
    </row>
    <row r="323" spans="1:39" x14ac:dyDescent="0.25">
      <c r="A323" s="274">
        <v>320</v>
      </c>
      <c r="B323" s="269">
        <v>69</v>
      </c>
      <c r="C323" s="270" t="s">
        <v>2821</v>
      </c>
      <c r="D323" s="269">
        <v>5</v>
      </c>
      <c r="E323" s="269">
        <v>5</v>
      </c>
      <c r="F323" s="269">
        <v>5</v>
      </c>
      <c r="G323" s="269">
        <v>5</v>
      </c>
      <c r="H323" s="271">
        <f t="shared" si="48"/>
        <v>25</v>
      </c>
      <c r="I323" s="272">
        <v>5</v>
      </c>
      <c r="J323" s="272">
        <v>5</v>
      </c>
      <c r="K323" s="272">
        <v>5</v>
      </c>
      <c r="L323" s="272">
        <v>5</v>
      </c>
      <c r="M323" s="272">
        <f t="shared" si="49"/>
        <v>5</v>
      </c>
      <c r="N323" s="272">
        <v>5</v>
      </c>
      <c r="O323" s="272">
        <v>5</v>
      </c>
      <c r="P323" s="272">
        <v>5</v>
      </c>
      <c r="Q323" s="272">
        <f t="shared" si="50"/>
        <v>5</v>
      </c>
      <c r="R323" s="272">
        <v>5</v>
      </c>
      <c r="S323" s="272">
        <v>5</v>
      </c>
      <c r="T323" s="272">
        <v>5</v>
      </c>
      <c r="U323" s="272">
        <v>5</v>
      </c>
      <c r="V323" s="272">
        <f t="shared" si="51"/>
        <v>5</v>
      </c>
      <c r="W323" s="271">
        <f t="shared" si="52"/>
        <v>5</v>
      </c>
      <c r="X323" s="271">
        <f t="shared" si="53"/>
        <v>15</v>
      </c>
      <c r="Y323" s="272">
        <v>8</v>
      </c>
      <c r="Z323" s="272">
        <v>6</v>
      </c>
      <c r="AA323" s="272">
        <v>2</v>
      </c>
      <c r="AB323" s="271">
        <f t="shared" si="54"/>
        <v>19.2</v>
      </c>
      <c r="AC323" s="272">
        <v>16</v>
      </c>
      <c r="AD323" s="272">
        <v>2</v>
      </c>
      <c r="AE323" s="271">
        <f t="shared" si="55"/>
        <v>7.2</v>
      </c>
      <c r="AF323" s="272">
        <v>15</v>
      </c>
      <c r="AG323" s="272">
        <v>5</v>
      </c>
      <c r="AH323" s="271">
        <f t="shared" si="56"/>
        <v>12</v>
      </c>
      <c r="AI323" s="272">
        <v>8</v>
      </c>
      <c r="AJ323" s="272">
        <v>9</v>
      </c>
      <c r="AK323" s="271">
        <f t="shared" si="57"/>
        <v>3.4000000000000004</v>
      </c>
      <c r="AL323" s="271">
        <f t="shared" si="58"/>
        <v>41.8</v>
      </c>
      <c r="AM323" s="271">
        <f t="shared" si="59"/>
        <v>81.8</v>
      </c>
    </row>
    <row r="324" spans="1:39" x14ac:dyDescent="0.25">
      <c r="A324" s="184"/>
      <c r="B324" s="184"/>
      <c r="C324" s="184"/>
      <c r="D324" s="184"/>
      <c r="E324" s="184"/>
      <c r="F324" s="184"/>
      <c r="G324" s="184"/>
      <c r="H324" s="184"/>
      <c r="I324" s="184"/>
      <c r="J324" s="184"/>
      <c r="K324" s="184"/>
      <c r="L324" s="184"/>
      <c r="M324" s="184"/>
      <c r="N324" s="184"/>
      <c r="O324" s="184"/>
      <c r="P324" s="184"/>
      <c r="Q324" s="184"/>
      <c r="R324" s="184"/>
      <c r="S324" s="184"/>
      <c r="T324" s="184"/>
      <c r="U324" s="184"/>
      <c r="V324" s="184"/>
      <c r="W324" s="184"/>
      <c r="X324" s="184"/>
      <c r="Y324" s="184"/>
      <c r="Z324" s="184"/>
      <c r="AA324" s="184"/>
      <c r="AB324" s="184"/>
      <c r="AC324" s="184"/>
      <c r="AD324" s="184"/>
      <c r="AE324" s="184"/>
      <c r="AF324" s="184"/>
      <c r="AG324" s="184"/>
      <c r="AH324" s="184"/>
      <c r="AI324" s="184"/>
      <c r="AJ324" s="184"/>
      <c r="AK324" s="184"/>
      <c r="AL324" s="184"/>
      <c r="AM324" s="184"/>
    </row>
    <row r="325" spans="1:39" x14ac:dyDescent="0.25">
      <c r="A325" s="150"/>
      <c r="B325" s="150"/>
      <c r="C325" s="150"/>
      <c r="D325" s="150"/>
      <c r="E325" s="150"/>
      <c r="F325" s="150"/>
      <c r="G325" s="150"/>
      <c r="H325" s="150"/>
      <c r="I325" s="150"/>
      <c r="J325" s="150"/>
      <c r="K325" s="150"/>
      <c r="L325" s="150"/>
      <c r="M325" s="150"/>
      <c r="N325" s="150"/>
      <c r="O325" s="150"/>
      <c r="P325" s="150"/>
      <c r="Q325" s="150"/>
      <c r="R325" s="150"/>
      <c r="S325" s="150"/>
      <c r="T325" s="150"/>
      <c r="U325" s="150"/>
      <c r="V325" s="150"/>
      <c r="W325" s="150"/>
      <c r="X325" s="150"/>
      <c r="Y325" s="150"/>
      <c r="Z325" s="150"/>
      <c r="AA325" s="150"/>
      <c r="AB325" s="150"/>
      <c r="AC325" s="150"/>
      <c r="AD325" s="150"/>
      <c r="AE325" s="150"/>
      <c r="AF325" s="150"/>
      <c r="AG325" s="150"/>
      <c r="AH325" s="150"/>
      <c r="AI325" s="150"/>
      <c r="AJ325" s="150"/>
      <c r="AK325" s="150"/>
      <c r="AL325" s="150"/>
      <c r="AM325" s="150"/>
    </row>
    <row r="326" spans="1:39" ht="15.75" thickBot="1" x14ac:dyDescent="0.3">
      <c r="A326" s="150"/>
      <c r="B326" s="150"/>
      <c r="C326" s="150"/>
      <c r="D326" s="150"/>
      <c r="E326" s="150"/>
      <c r="F326" s="150"/>
      <c r="G326" s="150"/>
      <c r="H326" s="150"/>
      <c r="I326" s="150"/>
      <c r="J326" s="150"/>
      <c r="K326" s="150"/>
      <c r="L326" s="150"/>
      <c r="M326" s="150"/>
      <c r="N326" s="150"/>
      <c r="O326" s="150"/>
      <c r="P326" s="150"/>
      <c r="Q326" s="150"/>
      <c r="R326" s="150"/>
      <c r="S326" s="150"/>
      <c r="T326" s="150"/>
      <c r="U326" s="150"/>
      <c r="V326" s="150"/>
      <c r="W326" s="150"/>
      <c r="X326" s="150"/>
      <c r="Y326" s="150"/>
      <c r="Z326" s="150"/>
      <c r="AA326" s="150"/>
      <c r="AB326" s="150"/>
      <c r="AC326" s="150"/>
      <c r="AD326" s="150"/>
      <c r="AE326" s="150"/>
      <c r="AF326" s="150"/>
      <c r="AG326" s="150"/>
      <c r="AH326" s="150"/>
      <c r="AI326" s="150"/>
      <c r="AJ326" s="150"/>
      <c r="AK326" s="150"/>
      <c r="AL326" s="150"/>
      <c r="AM326" s="150"/>
    </row>
    <row r="327" spans="1:39" x14ac:dyDescent="0.25">
      <c r="A327" s="449" t="s">
        <v>2910</v>
      </c>
      <c r="B327" s="450"/>
      <c r="C327" s="450"/>
      <c r="D327" s="450"/>
      <c r="E327" s="450"/>
      <c r="F327" s="450"/>
      <c r="G327" s="450"/>
      <c r="H327" s="450"/>
      <c r="I327" s="450"/>
      <c r="J327" s="450"/>
      <c r="K327" s="450"/>
      <c r="L327" s="450"/>
      <c r="M327" s="450"/>
      <c r="N327" s="450"/>
      <c r="O327" s="450"/>
      <c r="P327" s="450"/>
      <c r="Q327" s="450"/>
      <c r="R327" s="450"/>
      <c r="S327" s="450"/>
      <c r="T327" s="450"/>
      <c r="U327" s="450"/>
      <c r="V327" s="450"/>
      <c r="W327" s="450"/>
      <c r="X327" s="450"/>
      <c r="Y327" s="450"/>
      <c r="Z327" s="450"/>
      <c r="AA327" s="450"/>
      <c r="AB327" s="450"/>
      <c r="AC327" s="450"/>
      <c r="AD327" s="450"/>
      <c r="AE327" s="450"/>
      <c r="AF327" s="450"/>
      <c r="AG327" s="450"/>
      <c r="AH327" s="450"/>
      <c r="AI327" s="450"/>
      <c r="AJ327" s="450"/>
      <c r="AK327" s="450"/>
      <c r="AL327" s="450"/>
      <c r="AM327" s="451"/>
    </row>
    <row r="328" spans="1:39" ht="148.5" x14ac:dyDescent="0.25">
      <c r="A328" s="275" t="s">
        <v>0</v>
      </c>
      <c r="B328" s="276" t="s">
        <v>0</v>
      </c>
      <c r="C328" s="245" t="s">
        <v>530</v>
      </c>
      <c r="D328" s="276">
        <v>6</v>
      </c>
      <c r="E328" s="276">
        <v>7</v>
      </c>
      <c r="F328" s="276">
        <v>8</v>
      </c>
      <c r="G328" s="276">
        <v>9</v>
      </c>
      <c r="H328" s="277" t="s">
        <v>531</v>
      </c>
      <c r="I328" s="276">
        <v>6</v>
      </c>
      <c r="J328" s="276">
        <v>7</v>
      </c>
      <c r="K328" s="276">
        <v>8</v>
      </c>
      <c r="L328" s="276">
        <v>9</v>
      </c>
      <c r="M328" s="278" t="s">
        <v>532</v>
      </c>
      <c r="N328" s="276">
        <v>7</v>
      </c>
      <c r="O328" s="276">
        <v>8</v>
      </c>
      <c r="P328" s="276">
        <v>9</v>
      </c>
      <c r="Q328" s="278" t="s">
        <v>533</v>
      </c>
      <c r="R328" s="276">
        <v>6</v>
      </c>
      <c r="S328" s="276">
        <v>7</v>
      </c>
      <c r="T328" s="276">
        <v>8</v>
      </c>
      <c r="U328" s="276">
        <v>9</v>
      </c>
      <c r="V328" s="278" t="s">
        <v>495</v>
      </c>
      <c r="W328" s="277" t="s">
        <v>534</v>
      </c>
      <c r="X328" s="279" t="s">
        <v>535</v>
      </c>
      <c r="Y328" s="278" t="s">
        <v>536</v>
      </c>
      <c r="Z328" s="278" t="s">
        <v>537</v>
      </c>
      <c r="AA328" s="278" t="s">
        <v>538</v>
      </c>
      <c r="AB328" s="280" t="s">
        <v>539</v>
      </c>
      <c r="AC328" s="281" t="s">
        <v>540</v>
      </c>
      <c r="AD328" s="281" t="s">
        <v>541</v>
      </c>
      <c r="AE328" s="282" t="s">
        <v>542</v>
      </c>
      <c r="AF328" s="278" t="s">
        <v>543</v>
      </c>
      <c r="AG328" s="278" t="s">
        <v>544</v>
      </c>
      <c r="AH328" s="283" t="s">
        <v>545</v>
      </c>
      <c r="AI328" s="278" t="s">
        <v>546</v>
      </c>
      <c r="AJ328" s="278" t="s">
        <v>547</v>
      </c>
      <c r="AK328" s="284" t="s">
        <v>548</v>
      </c>
      <c r="AL328" s="285" t="s">
        <v>549</v>
      </c>
      <c r="AM328" s="286" t="s">
        <v>550</v>
      </c>
    </row>
    <row r="329" spans="1:39" x14ac:dyDescent="0.25">
      <c r="A329" s="242">
        <v>1</v>
      </c>
      <c r="B329" s="242">
        <v>125</v>
      </c>
      <c r="C329" s="276" t="s">
        <v>2822</v>
      </c>
      <c r="D329" s="242">
        <v>4</v>
      </c>
      <c r="E329" s="242">
        <v>4</v>
      </c>
      <c r="F329" s="242">
        <v>5</v>
      </c>
      <c r="G329" s="242">
        <v>5</v>
      </c>
      <c r="H329" s="238">
        <f t="shared" ref="H329:H392" si="60">AVERAGE(D329:G329)*5</f>
        <v>22.5</v>
      </c>
      <c r="I329" s="242">
        <v>4</v>
      </c>
      <c r="J329" s="242">
        <v>4</v>
      </c>
      <c r="K329" s="242">
        <v>5</v>
      </c>
      <c r="L329" s="242">
        <v>5</v>
      </c>
      <c r="M329" s="242">
        <f t="shared" ref="M329:M392" si="61">AVERAGE(I329:L329)</f>
        <v>4.5</v>
      </c>
      <c r="N329" s="242">
        <v>4</v>
      </c>
      <c r="O329" s="242">
        <v>5</v>
      </c>
      <c r="P329" s="242">
        <v>4</v>
      </c>
      <c r="Q329" s="242">
        <f t="shared" ref="Q329:Q392" si="62">AVERAGE(N329:P329)</f>
        <v>4.333333333333333</v>
      </c>
      <c r="R329" s="242">
        <v>3</v>
      </c>
      <c r="S329" s="242">
        <v>4</v>
      </c>
      <c r="T329" s="242">
        <v>5</v>
      </c>
      <c r="U329" s="242">
        <v>5</v>
      </c>
      <c r="V329" s="242">
        <f t="shared" ref="V329:V392" si="63">AVERAGE(R329:U329)</f>
        <v>4.25</v>
      </c>
      <c r="W329" s="238">
        <f t="shared" ref="W329:W392" si="64">AVERAGE(M329,Q329,V329)</f>
        <v>4.3611111111111107</v>
      </c>
      <c r="X329" s="238">
        <f t="shared" ref="X329:X392" si="65">M329+Q329+V329</f>
        <v>13.083333333333332</v>
      </c>
      <c r="Y329" s="242">
        <v>8</v>
      </c>
      <c r="Z329" s="242">
        <v>4</v>
      </c>
      <c r="AA329" s="242">
        <v>5</v>
      </c>
      <c r="AB329" s="238">
        <f t="shared" ref="AB329:AB392" si="66">SUM(Y329,Z329,AA329)*1.2</f>
        <v>20.399999999999999</v>
      </c>
      <c r="AC329" s="242">
        <v>16</v>
      </c>
      <c r="AD329" s="242">
        <v>4</v>
      </c>
      <c r="AE329" s="238">
        <f t="shared" ref="AE329:AE392" si="67">SUM(AC329,AD329)*0.4</f>
        <v>8</v>
      </c>
      <c r="AF329" s="242">
        <v>19</v>
      </c>
      <c r="AG329" s="242">
        <v>4</v>
      </c>
      <c r="AH329" s="238">
        <f t="shared" ref="AH329:AH392" si="68">SUM(AF329,AG329)*0.6</f>
        <v>13.799999999999999</v>
      </c>
      <c r="AI329" s="242">
        <v>10</v>
      </c>
      <c r="AJ329" s="242">
        <v>10</v>
      </c>
      <c r="AK329" s="238">
        <f t="shared" ref="AK329:AK392" si="69">SUM(AI329,AJ329)*0.2</f>
        <v>4</v>
      </c>
      <c r="AL329" s="238">
        <f t="shared" ref="AL329:AL392" si="70">SUM(AB329+AE329+AH329+AK329)</f>
        <v>46.199999999999996</v>
      </c>
      <c r="AM329" s="238">
        <f t="shared" ref="AM329:AM392" si="71">SUM(H329,X329,AL329)</f>
        <v>81.783333333333331</v>
      </c>
    </row>
    <row r="330" spans="1:39" x14ac:dyDescent="0.25">
      <c r="A330" s="287">
        <v>2</v>
      </c>
      <c r="B330" s="242">
        <v>20</v>
      </c>
      <c r="C330" s="276" t="s">
        <v>2823</v>
      </c>
      <c r="D330" s="242">
        <v>5</v>
      </c>
      <c r="E330" s="242">
        <v>5</v>
      </c>
      <c r="F330" s="242">
        <v>5</v>
      </c>
      <c r="G330" s="242">
        <v>5</v>
      </c>
      <c r="H330" s="238">
        <f t="shared" si="60"/>
        <v>25</v>
      </c>
      <c r="I330" s="242">
        <v>5</v>
      </c>
      <c r="J330" s="242">
        <v>5</v>
      </c>
      <c r="K330" s="242">
        <v>5</v>
      </c>
      <c r="L330" s="242">
        <v>4</v>
      </c>
      <c r="M330" s="242">
        <f t="shared" si="61"/>
        <v>4.75</v>
      </c>
      <c r="N330" s="242">
        <v>5</v>
      </c>
      <c r="O330" s="242">
        <v>5</v>
      </c>
      <c r="P330" s="242">
        <v>5</v>
      </c>
      <c r="Q330" s="242">
        <f t="shared" si="62"/>
        <v>5</v>
      </c>
      <c r="R330" s="242">
        <v>5</v>
      </c>
      <c r="S330" s="242">
        <v>5</v>
      </c>
      <c r="T330" s="242">
        <v>5</v>
      </c>
      <c r="U330" s="242">
        <v>5</v>
      </c>
      <c r="V330" s="242">
        <f t="shared" si="63"/>
        <v>5</v>
      </c>
      <c r="W330" s="238">
        <f t="shared" si="64"/>
        <v>4.916666666666667</v>
      </c>
      <c r="X330" s="238">
        <f t="shared" si="65"/>
        <v>14.75</v>
      </c>
      <c r="Y330" s="242">
        <v>7</v>
      </c>
      <c r="Z330" s="242">
        <v>5</v>
      </c>
      <c r="AA330" s="242">
        <v>3</v>
      </c>
      <c r="AB330" s="238">
        <f t="shared" si="66"/>
        <v>18</v>
      </c>
      <c r="AC330" s="242">
        <v>15</v>
      </c>
      <c r="AD330" s="242">
        <v>5</v>
      </c>
      <c r="AE330" s="238">
        <f t="shared" si="67"/>
        <v>8</v>
      </c>
      <c r="AF330" s="242">
        <v>17</v>
      </c>
      <c r="AG330" s="242">
        <v>4</v>
      </c>
      <c r="AH330" s="238">
        <f t="shared" si="68"/>
        <v>12.6</v>
      </c>
      <c r="AI330" s="242">
        <v>9</v>
      </c>
      <c r="AJ330" s="242">
        <v>8</v>
      </c>
      <c r="AK330" s="238">
        <f t="shared" si="69"/>
        <v>3.4000000000000004</v>
      </c>
      <c r="AL330" s="238">
        <f t="shared" si="70"/>
        <v>42</v>
      </c>
      <c r="AM330" s="288">
        <f t="shared" si="71"/>
        <v>81.75</v>
      </c>
    </row>
    <row r="331" spans="1:39" x14ac:dyDescent="0.25">
      <c r="A331" s="242">
        <v>3</v>
      </c>
      <c r="B331" s="242">
        <v>5</v>
      </c>
      <c r="C331" s="276" t="s">
        <v>2824</v>
      </c>
      <c r="D331" s="242">
        <v>5</v>
      </c>
      <c r="E331" s="242">
        <v>5</v>
      </c>
      <c r="F331" s="242">
        <v>5</v>
      </c>
      <c r="G331" s="242">
        <v>5</v>
      </c>
      <c r="H331" s="238">
        <f t="shared" si="60"/>
        <v>25</v>
      </c>
      <c r="I331" s="242">
        <v>5</v>
      </c>
      <c r="J331" s="242">
        <v>5</v>
      </c>
      <c r="K331" s="242">
        <v>4</v>
      </c>
      <c r="L331" s="242">
        <v>4</v>
      </c>
      <c r="M331" s="242">
        <f t="shared" si="61"/>
        <v>4.5</v>
      </c>
      <c r="N331" s="242">
        <v>5</v>
      </c>
      <c r="O331" s="242">
        <v>5</v>
      </c>
      <c r="P331" s="242">
        <v>5</v>
      </c>
      <c r="Q331" s="242">
        <f t="shared" si="62"/>
        <v>5</v>
      </c>
      <c r="R331" s="242">
        <v>5</v>
      </c>
      <c r="S331" s="242">
        <v>5</v>
      </c>
      <c r="T331" s="242">
        <v>4</v>
      </c>
      <c r="U331" s="242">
        <v>5</v>
      </c>
      <c r="V331" s="242">
        <f t="shared" si="63"/>
        <v>4.75</v>
      </c>
      <c r="W331" s="238">
        <f t="shared" si="64"/>
        <v>4.75</v>
      </c>
      <c r="X331" s="238">
        <f t="shared" si="65"/>
        <v>14.25</v>
      </c>
      <c r="Y331" s="242">
        <v>5</v>
      </c>
      <c r="Z331" s="242">
        <v>7</v>
      </c>
      <c r="AA331" s="242">
        <v>5</v>
      </c>
      <c r="AB331" s="238">
        <f t="shared" si="66"/>
        <v>20.399999999999999</v>
      </c>
      <c r="AC331" s="242">
        <v>13</v>
      </c>
      <c r="AD331" s="242">
        <v>5</v>
      </c>
      <c r="AE331" s="238">
        <f t="shared" si="67"/>
        <v>7.2</v>
      </c>
      <c r="AF331" s="242">
        <v>14</v>
      </c>
      <c r="AG331" s="242">
        <v>3</v>
      </c>
      <c r="AH331" s="238">
        <f t="shared" si="68"/>
        <v>10.199999999999999</v>
      </c>
      <c r="AI331" s="242">
        <v>11</v>
      </c>
      <c r="AJ331" s="242">
        <v>12</v>
      </c>
      <c r="AK331" s="238">
        <f t="shared" si="69"/>
        <v>4.6000000000000005</v>
      </c>
      <c r="AL331" s="238">
        <f t="shared" si="70"/>
        <v>42.4</v>
      </c>
      <c r="AM331" s="288">
        <f t="shared" si="71"/>
        <v>81.650000000000006</v>
      </c>
    </row>
    <row r="332" spans="1:39" x14ac:dyDescent="0.25">
      <c r="A332" s="287">
        <v>4</v>
      </c>
      <c r="B332" s="242">
        <v>53</v>
      </c>
      <c r="C332" s="242" t="s">
        <v>2825</v>
      </c>
      <c r="D332" s="242">
        <v>5</v>
      </c>
      <c r="E332" s="242">
        <v>4</v>
      </c>
      <c r="F332" s="242">
        <v>5</v>
      </c>
      <c r="G332" s="242">
        <v>5</v>
      </c>
      <c r="H332" s="238">
        <f t="shared" si="60"/>
        <v>23.75</v>
      </c>
      <c r="I332" s="242">
        <v>4</v>
      </c>
      <c r="J332" s="242">
        <v>5</v>
      </c>
      <c r="K332" s="242">
        <v>5</v>
      </c>
      <c r="L332" s="242">
        <v>5</v>
      </c>
      <c r="M332" s="238">
        <f t="shared" si="61"/>
        <v>4.75</v>
      </c>
      <c r="N332" s="242">
        <v>3</v>
      </c>
      <c r="O332" s="242">
        <v>5</v>
      </c>
      <c r="P332" s="242">
        <v>5</v>
      </c>
      <c r="Q332" s="238">
        <f t="shared" si="62"/>
        <v>4.333333333333333</v>
      </c>
      <c r="R332" s="242">
        <v>4</v>
      </c>
      <c r="S332" s="242">
        <v>4</v>
      </c>
      <c r="T332" s="242">
        <v>5</v>
      </c>
      <c r="U332" s="242">
        <v>5</v>
      </c>
      <c r="V332" s="238">
        <f t="shared" si="63"/>
        <v>4.5</v>
      </c>
      <c r="W332" s="238">
        <f t="shared" si="64"/>
        <v>4.5277777777777777</v>
      </c>
      <c r="X332" s="238">
        <f t="shared" si="65"/>
        <v>13.583333333333332</v>
      </c>
      <c r="Y332" s="242">
        <v>5</v>
      </c>
      <c r="Z332" s="242">
        <v>7</v>
      </c>
      <c r="AA332" s="242">
        <v>5</v>
      </c>
      <c r="AB332" s="238">
        <f t="shared" si="66"/>
        <v>20.399999999999999</v>
      </c>
      <c r="AC332" s="242">
        <v>14</v>
      </c>
      <c r="AD332" s="242">
        <v>5</v>
      </c>
      <c r="AE332" s="238">
        <f t="shared" si="67"/>
        <v>7.6000000000000005</v>
      </c>
      <c r="AF332" s="242">
        <v>17</v>
      </c>
      <c r="AG332" s="242">
        <v>4</v>
      </c>
      <c r="AH332" s="238">
        <f t="shared" si="68"/>
        <v>12.6</v>
      </c>
      <c r="AI332" s="242">
        <v>7</v>
      </c>
      <c r="AJ332" s="242">
        <v>11</v>
      </c>
      <c r="AK332" s="238">
        <f t="shared" si="69"/>
        <v>3.6</v>
      </c>
      <c r="AL332" s="238">
        <f t="shared" si="70"/>
        <v>44.2</v>
      </c>
      <c r="AM332" s="288">
        <f t="shared" si="71"/>
        <v>81.533333333333331</v>
      </c>
    </row>
    <row r="333" spans="1:39" x14ac:dyDescent="0.25">
      <c r="A333" s="242">
        <v>5</v>
      </c>
      <c r="B333" s="242">
        <v>214</v>
      </c>
      <c r="C333" s="242" t="s">
        <v>2826</v>
      </c>
      <c r="D333" s="242">
        <v>5</v>
      </c>
      <c r="E333" s="242">
        <v>5</v>
      </c>
      <c r="F333" s="242">
        <v>5</v>
      </c>
      <c r="G333" s="242">
        <v>5</v>
      </c>
      <c r="H333" s="238">
        <f t="shared" si="60"/>
        <v>25</v>
      </c>
      <c r="I333" s="242">
        <v>5</v>
      </c>
      <c r="J333" s="242">
        <v>5</v>
      </c>
      <c r="K333" s="242">
        <v>5</v>
      </c>
      <c r="L333" s="242">
        <v>5</v>
      </c>
      <c r="M333" s="238">
        <f t="shared" si="61"/>
        <v>5</v>
      </c>
      <c r="N333" s="242">
        <v>5</v>
      </c>
      <c r="O333" s="242">
        <v>5</v>
      </c>
      <c r="P333" s="242">
        <v>5</v>
      </c>
      <c r="Q333" s="238">
        <f t="shared" si="62"/>
        <v>5</v>
      </c>
      <c r="R333" s="242">
        <v>5</v>
      </c>
      <c r="S333" s="242">
        <v>5</v>
      </c>
      <c r="T333" s="242">
        <v>5</v>
      </c>
      <c r="U333" s="242">
        <v>5</v>
      </c>
      <c r="V333" s="238">
        <f t="shared" si="63"/>
        <v>5</v>
      </c>
      <c r="W333" s="238">
        <f t="shared" si="64"/>
        <v>5</v>
      </c>
      <c r="X333" s="238">
        <f t="shared" si="65"/>
        <v>15</v>
      </c>
      <c r="Y333" s="242">
        <v>6</v>
      </c>
      <c r="Z333" s="242">
        <v>6</v>
      </c>
      <c r="AA333" s="242">
        <v>7</v>
      </c>
      <c r="AB333" s="238">
        <f t="shared" si="66"/>
        <v>22.8</v>
      </c>
      <c r="AC333" s="242">
        <v>9</v>
      </c>
      <c r="AD333" s="242">
        <v>4</v>
      </c>
      <c r="AE333" s="238">
        <f t="shared" si="67"/>
        <v>5.2</v>
      </c>
      <c r="AF333" s="242">
        <v>15</v>
      </c>
      <c r="AG333" s="242">
        <v>3</v>
      </c>
      <c r="AH333" s="238">
        <f t="shared" si="68"/>
        <v>10.799999999999999</v>
      </c>
      <c r="AI333" s="242">
        <v>8</v>
      </c>
      <c r="AJ333" s="242">
        <v>5</v>
      </c>
      <c r="AK333" s="238">
        <f t="shared" si="69"/>
        <v>2.6</v>
      </c>
      <c r="AL333" s="238">
        <f t="shared" si="70"/>
        <v>41.4</v>
      </c>
      <c r="AM333" s="288">
        <f t="shared" si="71"/>
        <v>81.400000000000006</v>
      </c>
    </row>
    <row r="334" spans="1:39" x14ac:dyDescent="0.25">
      <c r="A334" s="287">
        <v>6</v>
      </c>
      <c r="B334" s="242">
        <v>228</v>
      </c>
      <c r="C334" s="242" t="s">
        <v>2827</v>
      </c>
      <c r="D334" s="242">
        <v>5</v>
      </c>
      <c r="E334" s="242">
        <v>5</v>
      </c>
      <c r="F334" s="242">
        <v>5</v>
      </c>
      <c r="G334" s="242">
        <v>5</v>
      </c>
      <c r="H334" s="238">
        <f t="shared" si="60"/>
        <v>25</v>
      </c>
      <c r="I334" s="242">
        <v>5</v>
      </c>
      <c r="J334" s="242">
        <v>4</v>
      </c>
      <c r="K334" s="242">
        <v>4</v>
      </c>
      <c r="L334" s="242">
        <v>3</v>
      </c>
      <c r="M334" s="238">
        <f t="shared" si="61"/>
        <v>4</v>
      </c>
      <c r="N334" s="242">
        <v>4</v>
      </c>
      <c r="O334" s="242">
        <v>5</v>
      </c>
      <c r="P334" s="242">
        <v>5</v>
      </c>
      <c r="Q334" s="238">
        <f t="shared" si="62"/>
        <v>4.666666666666667</v>
      </c>
      <c r="R334" s="242">
        <v>5</v>
      </c>
      <c r="S334" s="242">
        <v>5</v>
      </c>
      <c r="T334" s="242">
        <v>5</v>
      </c>
      <c r="U334" s="242">
        <v>5</v>
      </c>
      <c r="V334" s="238">
        <f t="shared" si="63"/>
        <v>5</v>
      </c>
      <c r="W334" s="238">
        <f t="shared" si="64"/>
        <v>4.5555555555555562</v>
      </c>
      <c r="X334" s="238">
        <f t="shared" si="65"/>
        <v>13.666666666666668</v>
      </c>
      <c r="Y334" s="242">
        <v>7</v>
      </c>
      <c r="Z334" s="242">
        <v>3</v>
      </c>
      <c r="AA334" s="242">
        <v>6</v>
      </c>
      <c r="AB334" s="238">
        <f t="shared" si="66"/>
        <v>19.2</v>
      </c>
      <c r="AC334" s="242">
        <v>16</v>
      </c>
      <c r="AD334" s="242">
        <v>4</v>
      </c>
      <c r="AE334" s="238">
        <f t="shared" si="67"/>
        <v>8</v>
      </c>
      <c r="AF334" s="242">
        <v>17</v>
      </c>
      <c r="AG334" s="242">
        <v>4</v>
      </c>
      <c r="AH334" s="238">
        <f t="shared" si="68"/>
        <v>12.6</v>
      </c>
      <c r="AI334" s="242">
        <v>9</v>
      </c>
      <c r="AJ334" s="242">
        <v>5</v>
      </c>
      <c r="AK334" s="238">
        <f t="shared" si="69"/>
        <v>2.8000000000000003</v>
      </c>
      <c r="AL334" s="238">
        <f t="shared" si="70"/>
        <v>42.599999999999994</v>
      </c>
      <c r="AM334" s="288">
        <f t="shared" si="71"/>
        <v>81.266666666666666</v>
      </c>
    </row>
    <row r="335" spans="1:39" ht="18.75" customHeight="1" x14ac:dyDescent="0.25">
      <c r="A335" s="242">
        <v>7</v>
      </c>
      <c r="B335" s="242">
        <v>218</v>
      </c>
      <c r="C335" s="242" t="s">
        <v>2828</v>
      </c>
      <c r="D335" s="242">
        <v>5</v>
      </c>
      <c r="E335" s="242">
        <v>4</v>
      </c>
      <c r="F335" s="242">
        <v>4</v>
      </c>
      <c r="G335" s="242">
        <v>4</v>
      </c>
      <c r="H335" s="238">
        <f t="shared" si="60"/>
        <v>21.25</v>
      </c>
      <c r="I335" s="242">
        <v>4</v>
      </c>
      <c r="J335" s="242">
        <v>4</v>
      </c>
      <c r="K335" s="242">
        <v>4</v>
      </c>
      <c r="L335" s="242">
        <v>4</v>
      </c>
      <c r="M335" s="238">
        <f t="shared" si="61"/>
        <v>4</v>
      </c>
      <c r="N335" s="242">
        <v>3</v>
      </c>
      <c r="O335" s="242">
        <v>5</v>
      </c>
      <c r="P335" s="242">
        <v>3</v>
      </c>
      <c r="Q335" s="238">
        <f t="shared" si="62"/>
        <v>3.6666666666666665</v>
      </c>
      <c r="R335" s="242">
        <v>5</v>
      </c>
      <c r="S335" s="242">
        <v>5</v>
      </c>
      <c r="T335" s="242">
        <v>5</v>
      </c>
      <c r="U335" s="242">
        <v>3</v>
      </c>
      <c r="V335" s="238">
        <f t="shared" si="63"/>
        <v>4.5</v>
      </c>
      <c r="W335" s="238">
        <f t="shared" si="64"/>
        <v>4.0555555555555554</v>
      </c>
      <c r="X335" s="238">
        <f t="shared" si="65"/>
        <v>12.166666666666666</v>
      </c>
      <c r="Y335" s="242">
        <v>4</v>
      </c>
      <c r="Z335" s="242">
        <v>7</v>
      </c>
      <c r="AA335" s="242">
        <v>7</v>
      </c>
      <c r="AB335" s="238">
        <f t="shared" si="66"/>
        <v>21.599999999999998</v>
      </c>
      <c r="AC335" s="242">
        <v>17</v>
      </c>
      <c r="AD335" s="242">
        <v>4</v>
      </c>
      <c r="AE335" s="238">
        <f t="shared" si="67"/>
        <v>8.4</v>
      </c>
      <c r="AF335" s="242">
        <v>19</v>
      </c>
      <c r="AG335" s="242">
        <v>5</v>
      </c>
      <c r="AH335" s="238">
        <f t="shared" si="68"/>
        <v>14.399999999999999</v>
      </c>
      <c r="AI335" s="242">
        <v>8</v>
      </c>
      <c r="AJ335" s="242">
        <v>9</v>
      </c>
      <c r="AK335" s="238">
        <f t="shared" si="69"/>
        <v>3.4000000000000004</v>
      </c>
      <c r="AL335" s="238">
        <f t="shared" si="70"/>
        <v>47.8</v>
      </c>
      <c r="AM335" s="288">
        <f t="shared" si="71"/>
        <v>81.216666666666669</v>
      </c>
    </row>
    <row r="336" spans="1:39" x14ac:dyDescent="0.25">
      <c r="A336" s="287">
        <v>8</v>
      </c>
      <c r="B336" s="242">
        <v>32</v>
      </c>
      <c r="C336" s="242" t="s">
        <v>2829</v>
      </c>
      <c r="D336" s="242">
        <v>5</v>
      </c>
      <c r="E336" s="242">
        <v>5</v>
      </c>
      <c r="F336" s="242">
        <v>5</v>
      </c>
      <c r="G336" s="242">
        <v>5</v>
      </c>
      <c r="H336" s="238">
        <f t="shared" si="60"/>
        <v>25</v>
      </c>
      <c r="I336" s="242">
        <v>5</v>
      </c>
      <c r="J336" s="242">
        <v>5</v>
      </c>
      <c r="K336" s="242">
        <v>5</v>
      </c>
      <c r="L336" s="242">
        <v>5</v>
      </c>
      <c r="M336" s="238">
        <f t="shared" si="61"/>
        <v>5</v>
      </c>
      <c r="N336" s="242">
        <v>5</v>
      </c>
      <c r="O336" s="242">
        <v>5</v>
      </c>
      <c r="P336" s="242">
        <v>5</v>
      </c>
      <c r="Q336" s="238">
        <f t="shared" si="62"/>
        <v>5</v>
      </c>
      <c r="R336" s="242">
        <v>5</v>
      </c>
      <c r="S336" s="242">
        <v>5</v>
      </c>
      <c r="T336" s="242">
        <v>5</v>
      </c>
      <c r="U336" s="242">
        <v>5</v>
      </c>
      <c r="V336" s="238">
        <f t="shared" si="63"/>
        <v>5</v>
      </c>
      <c r="W336" s="238">
        <f t="shared" si="64"/>
        <v>5</v>
      </c>
      <c r="X336" s="238">
        <f t="shared" si="65"/>
        <v>15</v>
      </c>
      <c r="Y336" s="242">
        <v>3</v>
      </c>
      <c r="Z336" s="242">
        <v>7</v>
      </c>
      <c r="AA336" s="242">
        <v>6</v>
      </c>
      <c r="AB336" s="238">
        <f t="shared" si="66"/>
        <v>19.2</v>
      </c>
      <c r="AC336" s="242">
        <v>13</v>
      </c>
      <c r="AD336" s="242">
        <v>3</v>
      </c>
      <c r="AE336" s="238">
        <f t="shared" si="67"/>
        <v>6.4</v>
      </c>
      <c r="AF336" s="242">
        <v>16</v>
      </c>
      <c r="AG336" s="242">
        <v>5</v>
      </c>
      <c r="AH336" s="238">
        <f t="shared" si="68"/>
        <v>12.6</v>
      </c>
      <c r="AI336" s="242">
        <v>7</v>
      </c>
      <c r="AJ336" s="242">
        <v>8</v>
      </c>
      <c r="AK336" s="238">
        <f t="shared" si="69"/>
        <v>3</v>
      </c>
      <c r="AL336" s="238">
        <f t="shared" si="70"/>
        <v>41.2</v>
      </c>
      <c r="AM336" s="288">
        <f t="shared" si="71"/>
        <v>81.2</v>
      </c>
    </row>
    <row r="337" spans="1:39" x14ac:dyDescent="0.25">
      <c r="A337" s="242">
        <v>9</v>
      </c>
      <c r="B337" s="242">
        <v>36</v>
      </c>
      <c r="C337" s="242" t="s">
        <v>2830</v>
      </c>
      <c r="D337" s="242">
        <v>5</v>
      </c>
      <c r="E337" s="242">
        <v>5</v>
      </c>
      <c r="F337" s="242">
        <v>5</v>
      </c>
      <c r="G337" s="242">
        <v>5</v>
      </c>
      <c r="H337" s="238">
        <f t="shared" si="60"/>
        <v>25</v>
      </c>
      <c r="I337" s="242">
        <v>5</v>
      </c>
      <c r="J337" s="242">
        <v>5</v>
      </c>
      <c r="K337" s="242">
        <v>5</v>
      </c>
      <c r="L337" s="242">
        <v>5</v>
      </c>
      <c r="M337" s="238">
        <f t="shared" si="61"/>
        <v>5</v>
      </c>
      <c r="N337" s="242">
        <v>5</v>
      </c>
      <c r="O337" s="242">
        <v>5</v>
      </c>
      <c r="P337" s="242">
        <v>5</v>
      </c>
      <c r="Q337" s="238">
        <f t="shared" si="62"/>
        <v>5</v>
      </c>
      <c r="R337" s="242">
        <v>5</v>
      </c>
      <c r="S337" s="242">
        <v>5</v>
      </c>
      <c r="T337" s="242">
        <v>5</v>
      </c>
      <c r="U337" s="242">
        <v>5</v>
      </c>
      <c r="V337" s="238">
        <f t="shared" si="63"/>
        <v>5</v>
      </c>
      <c r="W337" s="238">
        <f t="shared" si="64"/>
        <v>5</v>
      </c>
      <c r="X337" s="238">
        <f t="shared" si="65"/>
        <v>15</v>
      </c>
      <c r="Y337" s="242">
        <v>5</v>
      </c>
      <c r="Z337" s="242">
        <v>5</v>
      </c>
      <c r="AA337" s="242">
        <v>4</v>
      </c>
      <c r="AB337" s="238">
        <f t="shared" si="66"/>
        <v>16.8</v>
      </c>
      <c r="AC337" s="242">
        <v>16</v>
      </c>
      <c r="AD337" s="242">
        <v>5</v>
      </c>
      <c r="AE337" s="238">
        <f t="shared" si="67"/>
        <v>8.4</v>
      </c>
      <c r="AF337" s="242">
        <v>15</v>
      </c>
      <c r="AG337" s="242">
        <v>5</v>
      </c>
      <c r="AH337" s="238">
        <f t="shared" si="68"/>
        <v>12</v>
      </c>
      <c r="AI337" s="242">
        <v>10</v>
      </c>
      <c r="AJ337" s="242">
        <v>10</v>
      </c>
      <c r="AK337" s="238">
        <f t="shared" si="69"/>
        <v>4</v>
      </c>
      <c r="AL337" s="238">
        <f t="shared" si="70"/>
        <v>41.2</v>
      </c>
      <c r="AM337" s="288">
        <f t="shared" si="71"/>
        <v>81.2</v>
      </c>
    </row>
    <row r="338" spans="1:39" x14ac:dyDescent="0.25">
      <c r="A338" s="287">
        <v>10</v>
      </c>
      <c r="B338" s="242">
        <v>216</v>
      </c>
      <c r="C338" s="242" t="s">
        <v>2831</v>
      </c>
      <c r="D338" s="242">
        <v>5</v>
      </c>
      <c r="E338" s="242">
        <v>5</v>
      </c>
      <c r="F338" s="242">
        <v>5</v>
      </c>
      <c r="G338" s="242">
        <v>5</v>
      </c>
      <c r="H338" s="238">
        <f t="shared" si="60"/>
        <v>25</v>
      </c>
      <c r="I338" s="242">
        <v>5</v>
      </c>
      <c r="J338" s="242">
        <v>5</v>
      </c>
      <c r="K338" s="242">
        <v>5</v>
      </c>
      <c r="L338" s="242">
        <v>5</v>
      </c>
      <c r="M338" s="238">
        <f t="shared" si="61"/>
        <v>5</v>
      </c>
      <c r="N338" s="242">
        <v>5</v>
      </c>
      <c r="O338" s="242">
        <v>5</v>
      </c>
      <c r="P338" s="242">
        <v>5</v>
      </c>
      <c r="Q338" s="238">
        <f t="shared" si="62"/>
        <v>5</v>
      </c>
      <c r="R338" s="242">
        <v>5</v>
      </c>
      <c r="S338" s="242">
        <v>5</v>
      </c>
      <c r="T338" s="242">
        <v>5</v>
      </c>
      <c r="U338" s="242">
        <v>5</v>
      </c>
      <c r="V338" s="238">
        <f t="shared" si="63"/>
        <v>5</v>
      </c>
      <c r="W338" s="238">
        <f t="shared" si="64"/>
        <v>5</v>
      </c>
      <c r="X338" s="238">
        <f t="shared" si="65"/>
        <v>15</v>
      </c>
      <c r="Y338" s="242">
        <v>6</v>
      </c>
      <c r="Z338" s="242">
        <v>5</v>
      </c>
      <c r="AA338" s="242">
        <v>6</v>
      </c>
      <c r="AB338" s="238">
        <f t="shared" si="66"/>
        <v>20.399999999999999</v>
      </c>
      <c r="AC338" s="242">
        <v>15</v>
      </c>
      <c r="AD338" s="242">
        <v>5</v>
      </c>
      <c r="AE338" s="238">
        <f t="shared" si="67"/>
        <v>8</v>
      </c>
      <c r="AF338" s="242">
        <v>13</v>
      </c>
      <c r="AG338" s="242">
        <v>4</v>
      </c>
      <c r="AH338" s="238">
        <f t="shared" si="68"/>
        <v>10.199999999999999</v>
      </c>
      <c r="AI338" s="242">
        <v>6</v>
      </c>
      <c r="AJ338" s="242">
        <v>7</v>
      </c>
      <c r="AK338" s="238">
        <f t="shared" si="69"/>
        <v>2.6</v>
      </c>
      <c r="AL338" s="238">
        <f t="shared" si="70"/>
        <v>41.199999999999996</v>
      </c>
      <c r="AM338" s="288">
        <f t="shared" si="71"/>
        <v>81.199999999999989</v>
      </c>
    </row>
    <row r="339" spans="1:39" x14ac:dyDescent="0.25">
      <c r="A339" s="242">
        <v>11</v>
      </c>
      <c r="B339" s="242">
        <v>42</v>
      </c>
      <c r="C339" s="276" t="s">
        <v>2832</v>
      </c>
      <c r="D339" s="242">
        <v>5</v>
      </c>
      <c r="E339" s="242">
        <v>5</v>
      </c>
      <c r="F339" s="242">
        <v>5</v>
      </c>
      <c r="G339" s="242">
        <v>5</v>
      </c>
      <c r="H339" s="238">
        <f t="shared" si="60"/>
        <v>25</v>
      </c>
      <c r="I339" s="242">
        <v>5</v>
      </c>
      <c r="J339" s="242">
        <v>4</v>
      </c>
      <c r="K339" s="242">
        <v>5</v>
      </c>
      <c r="L339" s="242">
        <v>4</v>
      </c>
      <c r="M339" s="242">
        <f t="shared" si="61"/>
        <v>4.5</v>
      </c>
      <c r="N339" s="242">
        <v>5</v>
      </c>
      <c r="O339" s="242">
        <v>5</v>
      </c>
      <c r="P339" s="242">
        <v>4</v>
      </c>
      <c r="Q339" s="242">
        <f t="shared" si="62"/>
        <v>4.666666666666667</v>
      </c>
      <c r="R339" s="242">
        <v>5</v>
      </c>
      <c r="S339" s="242">
        <v>5</v>
      </c>
      <c r="T339" s="242">
        <v>5</v>
      </c>
      <c r="U339" s="242">
        <v>5</v>
      </c>
      <c r="V339" s="242">
        <f t="shared" si="63"/>
        <v>5</v>
      </c>
      <c r="W339" s="238">
        <f t="shared" si="64"/>
        <v>4.7222222222222223</v>
      </c>
      <c r="X339" s="238">
        <f t="shared" si="65"/>
        <v>14.166666666666668</v>
      </c>
      <c r="Y339" s="242">
        <v>6</v>
      </c>
      <c r="Z339" s="242">
        <v>6</v>
      </c>
      <c r="AA339" s="242">
        <v>5</v>
      </c>
      <c r="AB339" s="238">
        <f t="shared" si="66"/>
        <v>20.399999999999999</v>
      </c>
      <c r="AC339" s="242">
        <v>11</v>
      </c>
      <c r="AD339" s="242">
        <v>5</v>
      </c>
      <c r="AE339" s="238">
        <f t="shared" si="67"/>
        <v>6.4</v>
      </c>
      <c r="AF339" s="242">
        <v>18</v>
      </c>
      <c r="AG339" s="242">
        <v>3</v>
      </c>
      <c r="AH339" s="238">
        <f t="shared" si="68"/>
        <v>12.6</v>
      </c>
      <c r="AI339" s="242">
        <v>5</v>
      </c>
      <c r="AJ339" s="242">
        <v>8</v>
      </c>
      <c r="AK339" s="238">
        <f t="shared" si="69"/>
        <v>2.6</v>
      </c>
      <c r="AL339" s="238">
        <f t="shared" si="70"/>
        <v>42</v>
      </c>
      <c r="AM339" s="288">
        <f t="shared" si="71"/>
        <v>81.166666666666671</v>
      </c>
    </row>
    <row r="340" spans="1:39" x14ac:dyDescent="0.25">
      <c r="A340" s="287">
        <v>12</v>
      </c>
      <c r="B340" s="242">
        <v>105</v>
      </c>
      <c r="C340" s="242" t="s">
        <v>2833</v>
      </c>
      <c r="D340" s="242">
        <v>5</v>
      </c>
      <c r="E340" s="242">
        <v>5</v>
      </c>
      <c r="F340" s="242">
        <v>5</v>
      </c>
      <c r="G340" s="242">
        <v>5</v>
      </c>
      <c r="H340" s="238">
        <f t="shared" si="60"/>
        <v>25</v>
      </c>
      <c r="I340" s="242">
        <v>5</v>
      </c>
      <c r="J340" s="242">
        <v>4</v>
      </c>
      <c r="K340" s="242">
        <v>4</v>
      </c>
      <c r="L340" s="242">
        <v>5</v>
      </c>
      <c r="M340" s="238">
        <f t="shared" si="61"/>
        <v>4.5</v>
      </c>
      <c r="N340" s="242">
        <v>5</v>
      </c>
      <c r="O340" s="242">
        <v>5</v>
      </c>
      <c r="P340" s="242">
        <v>5</v>
      </c>
      <c r="Q340" s="238">
        <f t="shared" si="62"/>
        <v>5</v>
      </c>
      <c r="R340" s="242">
        <v>5</v>
      </c>
      <c r="S340" s="242">
        <v>5</v>
      </c>
      <c r="T340" s="242">
        <v>4</v>
      </c>
      <c r="U340" s="242">
        <v>4</v>
      </c>
      <c r="V340" s="238">
        <f t="shared" si="63"/>
        <v>4.5</v>
      </c>
      <c r="W340" s="238">
        <f t="shared" si="64"/>
        <v>4.666666666666667</v>
      </c>
      <c r="X340" s="238">
        <f t="shared" si="65"/>
        <v>14</v>
      </c>
      <c r="Y340" s="242">
        <v>8</v>
      </c>
      <c r="Z340" s="242">
        <v>4</v>
      </c>
      <c r="AA340" s="242">
        <v>6</v>
      </c>
      <c r="AB340" s="238">
        <f t="shared" si="66"/>
        <v>21.599999999999998</v>
      </c>
      <c r="AC340" s="242">
        <v>14</v>
      </c>
      <c r="AD340" s="242">
        <v>4</v>
      </c>
      <c r="AE340" s="238">
        <f t="shared" si="67"/>
        <v>7.2</v>
      </c>
      <c r="AF340" s="242">
        <v>14</v>
      </c>
      <c r="AG340" s="242">
        <v>4</v>
      </c>
      <c r="AH340" s="238">
        <f t="shared" si="68"/>
        <v>10.799999999999999</v>
      </c>
      <c r="AI340" s="242">
        <v>8</v>
      </c>
      <c r="AJ340" s="242">
        <v>4</v>
      </c>
      <c r="AK340" s="238">
        <f t="shared" si="69"/>
        <v>2.4000000000000004</v>
      </c>
      <c r="AL340" s="238">
        <f t="shared" si="70"/>
        <v>41.999999999999993</v>
      </c>
      <c r="AM340" s="288">
        <f t="shared" si="71"/>
        <v>81</v>
      </c>
    </row>
    <row r="341" spans="1:39" x14ac:dyDescent="0.25">
      <c r="A341" s="242">
        <v>13</v>
      </c>
      <c r="B341" s="242">
        <v>105</v>
      </c>
      <c r="C341" s="276" t="s">
        <v>2834</v>
      </c>
      <c r="D341" s="242">
        <v>5</v>
      </c>
      <c r="E341" s="242">
        <v>4</v>
      </c>
      <c r="F341" s="242">
        <v>5</v>
      </c>
      <c r="G341" s="242">
        <v>5</v>
      </c>
      <c r="H341" s="238">
        <f t="shared" si="60"/>
        <v>23.75</v>
      </c>
      <c r="I341" s="242">
        <v>5</v>
      </c>
      <c r="J341" s="242">
        <v>4</v>
      </c>
      <c r="K341" s="242">
        <v>5</v>
      </c>
      <c r="L341" s="242">
        <v>5</v>
      </c>
      <c r="M341" s="242">
        <f t="shared" si="61"/>
        <v>4.75</v>
      </c>
      <c r="N341" s="242">
        <v>4</v>
      </c>
      <c r="O341" s="242">
        <v>5</v>
      </c>
      <c r="P341" s="242">
        <v>5</v>
      </c>
      <c r="Q341" s="242">
        <f t="shared" si="62"/>
        <v>4.666666666666667</v>
      </c>
      <c r="R341" s="242">
        <v>5</v>
      </c>
      <c r="S341" s="242">
        <v>4</v>
      </c>
      <c r="T341" s="242">
        <v>4</v>
      </c>
      <c r="U341" s="242">
        <v>5</v>
      </c>
      <c r="V341" s="242">
        <f t="shared" si="63"/>
        <v>4.5</v>
      </c>
      <c r="W341" s="238">
        <f t="shared" si="64"/>
        <v>4.6388888888888893</v>
      </c>
      <c r="X341" s="238">
        <f t="shared" si="65"/>
        <v>13.916666666666668</v>
      </c>
      <c r="Y341" s="242">
        <v>4</v>
      </c>
      <c r="Z341" s="242">
        <v>7</v>
      </c>
      <c r="AA341" s="242">
        <v>5</v>
      </c>
      <c r="AB341" s="238">
        <f t="shared" si="66"/>
        <v>19.2</v>
      </c>
      <c r="AC341" s="242">
        <v>15</v>
      </c>
      <c r="AD341" s="242">
        <v>5</v>
      </c>
      <c r="AE341" s="238">
        <f t="shared" si="67"/>
        <v>8</v>
      </c>
      <c r="AF341" s="242">
        <v>17</v>
      </c>
      <c r="AG341" s="242">
        <v>5</v>
      </c>
      <c r="AH341" s="238">
        <f t="shared" si="68"/>
        <v>13.2</v>
      </c>
      <c r="AI341" s="242">
        <v>6</v>
      </c>
      <c r="AJ341" s="242">
        <v>8</v>
      </c>
      <c r="AK341" s="238">
        <f t="shared" si="69"/>
        <v>2.8000000000000003</v>
      </c>
      <c r="AL341" s="238">
        <f t="shared" si="70"/>
        <v>43.199999999999996</v>
      </c>
      <c r="AM341" s="288">
        <f t="shared" si="71"/>
        <v>80.866666666666674</v>
      </c>
    </row>
    <row r="342" spans="1:39" x14ac:dyDescent="0.25">
      <c r="A342" s="287">
        <v>14</v>
      </c>
      <c r="B342" s="242">
        <v>89</v>
      </c>
      <c r="C342" s="242" t="s">
        <v>2835</v>
      </c>
      <c r="D342" s="242">
        <v>5</v>
      </c>
      <c r="E342" s="242">
        <v>5</v>
      </c>
      <c r="F342" s="242">
        <v>5</v>
      </c>
      <c r="G342" s="242">
        <v>5</v>
      </c>
      <c r="H342" s="238">
        <f t="shared" si="60"/>
        <v>25</v>
      </c>
      <c r="I342" s="242">
        <v>5</v>
      </c>
      <c r="J342" s="242">
        <v>5</v>
      </c>
      <c r="K342" s="242">
        <v>5</v>
      </c>
      <c r="L342" s="242">
        <v>5</v>
      </c>
      <c r="M342" s="238">
        <f t="shared" si="61"/>
        <v>5</v>
      </c>
      <c r="N342" s="242">
        <v>5</v>
      </c>
      <c r="O342" s="242">
        <v>5</v>
      </c>
      <c r="P342" s="242">
        <v>5</v>
      </c>
      <c r="Q342" s="238">
        <f t="shared" si="62"/>
        <v>5</v>
      </c>
      <c r="R342" s="242">
        <v>5</v>
      </c>
      <c r="S342" s="242">
        <v>5</v>
      </c>
      <c r="T342" s="242">
        <v>5</v>
      </c>
      <c r="U342" s="242">
        <v>5</v>
      </c>
      <c r="V342" s="238">
        <f t="shared" si="63"/>
        <v>5</v>
      </c>
      <c r="W342" s="238">
        <f t="shared" si="64"/>
        <v>5</v>
      </c>
      <c r="X342" s="238">
        <f t="shared" si="65"/>
        <v>15</v>
      </c>
      <c r="Y342" s="242">
        <v>7</v>
      </c>
      <c r="Z342" s="242">
        <v>6</v>
      </c>
      <c r="AA342" s="242">
        <v>7</v>
      </c>
      <c r="AB342" s="238">
        <f t="shared" si="66"/>
        <v>24</v>
      </c>
      <c r="AC342" s="242">
        <v>12</v>
      </c>
      <c r="AD342" s="242">
        <v>3</v>
      </c>
      <c r="AE342" s="238">
        <f t="shared" si="67"/>
        <v>6</v>
      </c>
      <c r="AF342" s="242">
        <v>7</v>
      </c>
      <c r="AG342" s="242">
        <v>5</v>
      </c>
      <c r="AH342" s="238">
        <f t="shared" si="68"/>
        <v>7.1999999999999993</v>
      </c>
      <c r="AI342" s="242">
        <v>9</v>
      </c>
      <c r="AJ342" s="242">
        <v>9</v>
      </c>
      <c r="AK342" s="238">
        <f t="shared" si="69"/>
        <v>3.6</v>
      </c>
      <c r="AL342" s="238">
        <f t="shared" si="70"/>
        <v>40.800000000000004</v>
      </c>
      <c r="AM342" s="288">
        <f t="shared" si="71"/>
        <v>80.800000000000011</v>
      </c>
    </row>
    <row r="343" spans="1:39" x14ac:dyDescent="0.25">
      <c r="A343" s="242">
        <v>15</v>
      </c>
      <c r="B343" s="242">
        <v>185</v>
      </c>
      <c r="C343" s="276" t="s">
        <v>2836</v>
      </c>
      <c r="D343" s="242">
        <v>5</v>
      </c>
      <c r="E343" s="242">
        <v>5</v>
      </c>
      <c r="F343" s="242">
        <v>5</v>
      </c>
      <c r="G343" s="242">
        <v>4</v>
      </c>
      <c r="H343" s="238">
        <f t="shared" si="60"/>
        <v>23.75</v>
      </c>
      <c r="I343" s="242">
        <v>4</v>
      </c>
      <c r="J343" s="242">
        <v>4</v>
      </c>
      <c r="K343" s="242">
        <v>5</v>
      </c>
      <c r="L343" s="242">
        <v>4</v>
      </c>
      <c r="M343" s="242">
        <f t="shared" si="61"/>
        <v>4.25</v>
      </c>
      <c r="N343" s="242">
        <v>4</v>
      </c>
      <c r="O343" s="242">
        <v>5</v>
      </c>
      <c r="P343" s="242">
        <v>3</v>
      </c>
      <c r="Q343" s="242">
        <f t="shared" si="62"/>
        <v>4</v>
      </c>
      <c r="R343" s="242">
        <v>5</v>
      </c>
      <c r="S343" s="242">
        <v>5</v>
      </c>
      <c r="T343" s="242">
        <v>5</v>
      </c>
      <c r="U343" s="242">
        <v>4</v>
      </c>
      <c r="V343" s="242">
        <f t="shared" si="63"/>
        <v>4.75</v>
      </c>
      <c r="W343" s="238">
        <f t="shared" si="64"/>
        <v>4.333333333333333</v>
      </c>
      <c r="X343" s="238">
        <f t="shared" si="65"/>
        <v>13</v>
      </c>
      <c r="Y343" s="242">
        <v>5</v>
      </c>
      <c r="Z343" s="242">
        <v>7</v>
      </c>
      <c r="AA343" s="242">
        <v>5</v>
      </c>
      <c r="AB343" s="238">
        <f t="shared" si="66"/>
        <v>20.399999999999999</v>
      </c>
      <c r="AC343" s="242">
        <v>12</v>
      </c>
      <c r="AD343" s="242">
        <v>5</v>
      </c>
      <c r="AE343" s="238">
        <f t="shared" si="67"/>
        <v>6.8000000000000007</v>
      </c>
      <c r="AF343" s="242">
        <v>17</v>
      </c>
      <c r="AG343" s="242">
        <v>5</v>
      </c>
      <c r="AH343" s="238">
        <f t="shared" si="68"/>
        <v>13.2</v>
      </c>
      <c r="AI343" s="242">
        <v>10</v>
      </c>
      <c r="AJ343" s="242">
        <v>8</v>
      </c>
      <c r="AK343" s="238">
        <f t="shared" si="69"/>
        <v>3.6</v>
      </c>
      <c r="AL343" s="238">
        <f t="shared" si="70"/>
        <v>44</v>
      </c>
      <c r="AM343" s="288">
        <f t="shared" si="71"/>
        <v>80.75</v>
      </c>
    </row>
    <row r="344" spans="1:39" x14ac:dyDescent="0.25">
      <c r="A344" s="287">
        <v>16</v>
      </c>
      <c r="B344" s="242">
        <v>37</v>
      </c>
      <c r="C344" s="242" t="s">
        <v>2837</v>
      </c>
      <c r="D344" s="242">
        <v>5</v>
      </c>
      <c r="E344" s="242">
        <v>5</v>
      </c>
      <c r="F344" s="242">
        <v>4</v>
      </c>
      <c r="G344" s="242">
        <v>4</v>
      </c>
      <c r="H344" s="238">
        <f t="shared" si="60"/>
        <v>22.5</v>
      </c>
      <c r="I344" s="242">
        <v>5</v>
      </c>
      <c r="J344" s="242">
        <v>4</v>
      </c>
      <c r="K344" s="242">
        <v>3</v>
      </c>
      <c r="L344" s="242">
        <v>3</v>
      </c>
      <c r="M344" s="238">
        <f t="shared" si="61"/>
        <v>3.75</v>
      </c>
      <c r="N344" s="242">
        <v>5</v>
      </c>
      <c r="O344" s="242">
        <v>4</v>
      </c>
      <c r="P344" s="242">
        <v>4</v>
      </c>
      <c r="Q344" s="238">
        <f t="shared" si="62"/>
        <v>4.333333333333333</v>
      </c>
      <c r="R344" s="242">
        <v>5</v>
      </c>
      <c r="S344" s="242">
        <v>5</v>
      </c>
      <c r="T344" s="242">
        <v>5</v>
      </c>
      <c r="U344" s="242">
        <v>4</v>
      </c>
      <c r="V344" s="238">
        <f t="shared" si="63"/>
        <v>4.75</v>
      </c>
      <c r="W344" s="238">
        <f t="shared" si="64"/>
        <v>4.2777777777777777</v>
      </c>
      <c r="X344" s="238">
        <f t="shared" si="65"/>
        <v>12.833333333333332</v>
      </c>
      <c r="Y344" s="242">
        <v>6</v>
      </c>
      <c r="Z344" s="242">
        <v>6</v>
      </c>
      <c r="AA344" s="242">
        <v>4</v>
      </c>
      <c r="AB344" s="238">
        <f t="shared" si="66"/>
        <v>19.2</v>
      </c>
      <c r="AC344" s="242">
        <v>20</v>
      </c>
      <c r="AD344" s="242">
        <v>5</v>
      </c>
      <c r="AE344" s="238">
        <f t="shared" si="67"/>
        <v>10</v>
      </c>
      <c r="AF344" s="242">
        <v>15</v>
      </c>
      <c r="AG344" s="242">
        <v>5</v>
      </c>
      <c r="AH344" s="238">
        <f t="shared" si="68"/>
        <v>12</v>
      </c>
      <c r="AI344" s="242">
        <v>11</v>
      </c>
      <c r="AJ344" s="242">
        <v>10</v>
      </c>
      <c r="AK344" s="238">
        <f t="shared" si="69"/>
        <v>4.2</v>
      </c>
      <c r="AL344" s="238">
        <f t="shared" si="70"/>
        <v>45.400000000000006</v>
      </c>
      <c r="AM344" s="288">
        <f t="shared" si="71"/>
        <v>80.733333333333334</v>
      </c>
    </row>
    <row r="345" spans="1:39" x14ac:dyDescent="0.25">
      <c r="A345" s="242">
        <v>17</v>
      </c>
      <c r="B345" s="242">
        <v>18</v>
      </c>
      <c r="C345" s="242" t="s">
        <v>2838</v>
      </c>
      <c r="D345" s="242">
        <v>4</v>
      </c>
      <c r="E345" s="242">
        <v>4</v>
      </c>
      <c r="F345" s="242">
        <v>4</v>
      </c>
      <c r="G345" s="242">
        <v>4</v>
      </c>
      <c r="H345" s="238">
        <f t="shared" si="60"/>
        <v>20</v>
      </c>
      <c r="I345" s="242">
        <v>3</v>
      </c>
      <c r="J345" s="242">
        <v>3</v>
      </c>
      <c r="K345" s="242">
        <v>4</v>
      </c>
      <c r="L345" s="242">
        <v>3</v>
      </c>
      <c r="M345" s="238">
        <f t="shared" si="61"/>
        <v>3.25</v>
      </c>
      <c r="N345" s="242">
        <v>5</v>
      </c>
      <c r="O345" s="242">
        <v>5</v>
      </c>
      <c r="P345" s="242">
        <v>5</v>
      </c>
      <c r="Q345" s="238">
        <f t="shared" si="62"/>
        <v>5</v>
      </c>
      <c r="R345" s="242">
        <v>4</v>
      </c>
      <c r="S345" s="242">
        <v>3</v>
      </c>
      <c r="T345" s="242">
        <v>4</v>
      </c>
      <c r="U345" s="242">
        <v>5</v>
      </c>
      <c r="V345" s="238">
        <f t="shared" si="63"/>
        <v>4</v>
      </c>
      <c r="W345" s="238">
        <f t="shared" si="64"/>
        <v>4.083333333333333</v>
      </c>
      <c r="X345" s="238">
        <f t="shared" si="65"/>
        <v>12.25</v>
      </c>
      <c r="Y345" s="242">
        <v>8</v>
      </c>
      <c r="Z345" s="242">
        <v>6</v>
      </c>
      <c r="AA345" s="242">
        <v>6</v>
      </c>
      <c r="AB345" s="238">
        <f t="shared" si="66"/>
        <v>24</v>
      </c>
      <c r="AC345" s="242">
        <v>17</v>
      </c>
      <c r="AD345" s="242">
        <v>3</v>
      </c>
      <c r="AE345" s="238">
        <f t="shared" si="67"/>
        <v>8</v>
      </c>
      <c r="AF345" s="242">
        <v>19</v>
      </c>
      <c r="AG345" s="242">
        <v>3</v>
      </c>
      <c r="AH345" s="238">
        <f t="shared" si="68"/>
        <v>13.2</v>
      </c>
      <c r="AI345" s="242">
        <v>7</v>
      </c>
      <c r="AJ345" s="242">
        <v>8</v>
      </c>
      <c r="AK345" s="238">
        <f t="shared" si="69"/>
        <v>3</v>
      </c>
      <c r="AL345" s="238">
        <f t="shared" si="70"/>
        <v>48.2</v>
      </c>
      <c r="AM345" s="288">
        <f t="shared" si="71"/>
        <v>80.45</v>
      </c>
    </row>
    <row r="346" spans="1:39" x14ac:dyDescent="0.25">
      <c r="A346" s="287">
        <v>18</v>
      </c>
      <c r="B346" s="242">
        <v>43</v>
      </c>
      <c r="C346" s="276" t="s">
        <v>2839</v>
      </c>
      <c r="D346" s="242">
        <v>5</v>
      </c>
      <c r="E346" s="242">
        <v>5</v>
      </c>
      <c r="F346" s="242">
        <v>5</v>
      </c>
      <c r="G346" s="242">
        <v>5</v>
      </c>
      <c r="H346" s="238">
        <f t="shared" si="60"/>
        <v>25</v>
      </c>
      <c r="I346" s="242">
        <v>5</v>
      </c>
      <c r="J346" s="242">
        <v>5</v>
      </c>
      <c r="K346" s="242">
        <v>5</v>
      </c>
      <c r="L346" s="242">
        <v>5</v>
      </c>
      <c r="M346" s="242">
        <f t="shared" si="61"/>
        <v>5</v>
      </c>
      <c r="N346" s="242">
        <v>5</v>
      </c>
      <c r="O346" s="242">
        <v>5</v>
      </c>
      <c r="P346" s="242">
        <v>5</v>
      </c>
      <c r="Q346" s="242">
        <f t="shared" si="62"/>
        <v>5</v>
      </c>
      <c r="R346" s="242">
        <v>5</v>
      </c>
      <c r="S346" s="242">
        <v>5</v>
      </c>
      <c r="T346" s="242">
        <v>5</v>
      </c>
      <c r="U346" s="242">
        <v>5</v>
      </c>
      <c r="V346" s="242">
        <f t="shared" si="63"/>
        <v>5</v>
      </c>
      <c r="W346" s="238">
        <f t="shared" si="64"/>
        <v>5</v>
      </c>
      <c r="X346" s="238">
        <f t="shared" si="65"/>
        <v>15</v>
      </c>
      <c r="Y346" s="242">
        <v>3</v>
      </c>
      <c r="Z346" s="242">
        <v>4</v>
      </c>
      <c r="AA346" s="242">
        <v>7</v>
      </c>
      <c r="AB346" s="238">
        <f t="shared" si="66"/>
        <v>16.8</v>
      </c>
      <c r="AC346" s="242">
        <v>18</v>
      </c>
      <c r="AD346" s="242">
        <v>4</v>
      </c>
      <c r="AE346" s="238">
        <f t="shared" si="67"/>
        <v>8.8000000000000007</v>
      </c>
      <c r="AF346" s="242">
        <v>15</v>
      </c>
      <c r="AG346" s="242">
        <v>5</v>
      </c>
      <c r="AH346" s="238">
        <f t="shared" si="68"/>
        <v>12</v>
      </c>
      <c r="AI346" s="242">
        <v>8</v>
      </c>
      <c r="AJ346" s="242">
        <v>6</v>
      </c>
      <c r="AK346" s="238">
        <f t="shared" si="69"/>
        <v>2.8000000000000003</v>
      </c>
      <c r="AL346" s="238">
        <f t="shared" si="70"/>
        <v>40.4</v>
      </c>
      <c r="AM346" s="288">
        <f t="shared" si="71"/>
        <v>80.400000000000006</v>
      </c>
    </row>
    <row r="347" spans="1:39" x14ac:dyDescent="0.25">
      <c r="A347" s="242">
        <v>19</v>
      </c>
      <c r="B347" s="242">
        <v>262</v>
      </c>
      <c r="C347" s="242" t="s">
        <v>2840</v>
      </c>
      <c r="D347" s="242">
        <v>5</v>
      </c>
      <c r="E347" s="242">
        <v>4</v>
      </c>
      <c r="F347" s="242">
        <v>4</v>
      </c>
      <c r="G347" s="242">
        <v>4</v>
      </c>
      <c r="H347" s="238">
        <f t="shared" si="60"/>
        <v>21.25</v>
      </c>
      <c r="I347" s="242">
        <v>4</v>
      </c>
      <c r="J347" s="242">
        <v>3</v>
      </c>
      <c r="K347" s="242">
        <v>4</v>
      </c>
      <c r="L347" s="242">
        <v>4</v>
      </c>
      <c r="M347" s="238">
        <f t="shared" si="61"/>
        <v>3.75</v>
      </c>
      <c r="N347" s="242">
        <v>4</v>
      </c>
      <c r="O347" s="242">
        <v>5</v>
      </c>
      <c r="P347" s="242">
        <v>4</v>
      </c>
      <c r="Q347" s="238">
        <f t="shared" si="62"/>
        <v>4.333333333333333</v>
      </c>
      <c r="R347" s="242">
        <v>5</v>
      </c>
      <c r="S347" s="242">
        <v>4</v>
      </c>
      <c r="T347" s="242">
        <v>4</v>
      </c>
      <c r="U347" s="242">
        <v>4</v>
      </c>
      <c r="V347" s="238">
        <f t="shared" si="63"/>
        <v>4.25</v>
      </c>
      <c r="W347" s="238">
        <f t="shared" si="64"/>
        <v>4.1111111111111107</v>
      </c>
      <c r="X347" s="238">
        <f t="shared" si="65"/>
        <v>12.333333333333332</v>
      </c>
      <c r="Y347" s="242">
        <v>6</v>
      </c>
      <c r="Z347" s="242">
        <v>5</v>
      </c>
      <c r="AA347" s="242">
        <v>7</v>
      </c>
      <c r="AB347" s="238">
        <f t="shared" si="66"/>
        <v>21.599999999999998</v>
      </c>
      <c r="AC347" s="242">
        <v>17</v>
      </c>
      <c r="AD347" s="242">
        <v>5</v>
      </c>
      <c r="AE347" s="238">
        <f t="shared" si="67"/>
        <v>8.8000000000000007</v>
      </c>
      <c r="AF347" s="242">
        <v>17</v>
      </c>
      <c r="AG347" s="242">
        <v>5</v>
      </c>
      <c r="AH347" s="238">
        <f t="shared" si="68"/>
        <v>13.2</v>
      </c>
      <c r="AI347" s="242">
        <v>6</v>
      </c>
      <c r="AJ347" s="242">
        <v>10</v>
      </c>
      <c r="AK347" s="238">
        <f t="shared" si="69"/>
        <v>3.2</v>
      </c>
      <c r="AL347" s="238">
        <f t="shared" si="70"/>
        <v>46.8</v>
      </c>
      <c r="AM347" s="288">
        <f t="shared" si="71"/>
        <v>80.383333333333326</v>
      </c>
    </row>
    <row r="348" spans="1:39" x14ac:dyDescent="0.25">
      <c r="A348" s="287">
        <v>20</v>
      </c>
      <c r="B348" s="242">
        <v>119</v>
      </c>
      <c r="C348" s="242" t="s">
        <v>2841</v>
      </c>
      <c r="D348" s="242">
        <v>5</v>
      </c>
      <c r="E348" s="242">
        <v>5</v>
      </c>
      <c r="F348" s="242">
        <v>5</v>
      </c>
      <c r="G348" s="242">
        <v>5</v>
      </c>
      <c r="H348" s="238">
        <f t="shared" si="60"/>
        <v>25</v>
      </c>
      <c r="I348" s="242">
        <v>5</v>
      </c>
      <c r="J348" s="242">
        <v>5</v>
      </c>
      <c r="K348" s="242">
        <v>5</v>
      </c>
      <c r="L348" s="242">
        <v>5</v>
      </c>
      <c r="M348" s="238">
        <f t="shared" si="61"/>
        <v>5</v>
      </c>
      <c r="N348" s="242">
        <v>4</v>
      </c>
      <c r="O348" s="242">
        <v>3</v>
      </c>
      <c r="P348" s="242">
        <v>5</v>
      </c>
      <c r="Q348" s="238">
        <f t="shared" si="62"/>
        <v>4</v>
      </c>
      <c r="R348" s="242">
        <v>5</v>
      </c>
      <c r="S348" s="242">
        <v>4</v>
      </c>
      <c r="T348" s="242">
        <v>4</v>
      </c>
      <c r="U348" s="242">
        <v>5</v>
      </c>
      <c r="V348" s="238">
        <f t="shared" si="63"/>
        <v>4.5</v>
      </c>
      <c r="W348" s="238">
        <f t="shared" si="64"/>
        <v>4.5</v>
      </c>
      <c r="X348" s="238">
        <f t="shared" si="65"/>
        <v>13.5</v>
      </c>
      <c r="Y348" s="242">
        <v>5</v>
      </c>
      <c r="Z348" s="242">
        <v>5</v>
      </c>
      <c r="AA348" s="242">
        <v>7</v>
      </c>
      <c r="AB348" s="238">
        <f t="shared" si="66"/>
        <v>20.399999999999999</v>
      </c>
      <c r="AC348" s="242">
        <v>11</v>
      </c>
      <c r="AD348" s="242">
        <v>4</v>
      </c>
      <c r="AE348" s="238">
        <f t="shared" si="67"/>
        <v>6</v>
      </c>
      <c r="AF348" s="242">
        <v>18</v>
      </c>
      <c r="AG348" s="242">
        <v>4</v>
      </c>
      <c r="AH348" s="238">
        <f t="shared" si="68"/>
        <v>13.2</v>
      </c>
      <c r="AI348" s="242">
        <v>6</v>
      </c>
      <c r="AJ348" s="242">
        <v>5</v>
      </c>
      <c r="AK348" s="238">
        <f t="shared" si="69"/>
        <v>2.2000000000000002</v>
      </c>
      <c r="AL348" s="238">
        <f t="shared" si="70"/>
        <v>41.8</v>
      </c>
      <c r="AM348" s="288">
        <f t="shared" si="71"/>
        <v>80.3</v>
      </c>
    </row>
    <row r="349" spans="1:39" x14ac:dyDescent="0.25">
      <c r="A349" s="242">
        <v>21</v>
      </c>
      <c r="B349" s="242">
        <v>48</v>
      </c>
      <c r="C349" s="276" t="s">
        <v>2842</v>
      </c>
      <c r="D349" s="242">
        <v>5</v>
      </c>
      <c r="E349" s="242">
        <v>5</v>
      </c>
      <c r="F349" s="242">
        <v>5</v>
      </c>
      <c r="G349" s="242">
        <v>5</v>
      </c>
      <c r="H349" s="238">
        <f t="shared" si="60"/>
        <v>25</v>
      </c>
      <c r="I349" s="242">
        <v>5</v>
      </c>
      <c r="J349" s="242">
        <v>5</v>
      </c>
      <c r="K349" s="242">
        <v>4</v>
      </c>
      <c r="L349" s="242">
        <v>5</v>
      </c>
      <c r="M349" s="242">
        <f t="shared" si="61"/>
        <v>4.75</v>
      </c>
      <c r="N349" s="242">
        <v>5</v>
      </c>
      <c r="O349" s="242">
        <v>3</v>
      </c>
      <c r="P349" s="242">
        <v>5</v>
      </c>
      <c r="Q349" s="242">
        <f t="shared" si="62"/>
        <v>4.333333333333333</v>
      </c>
      <c r="R349" s="242">
        <v>5</v>
      </c>
      <c r="S349" s="242">
        <v>5</v>
      </c>
      <c r="T349" s="242">
        <v>5</v>
      </c>
      <c r="U349" s="242">
        <v>5</v>
      </c>
      <c r="V349" s="242">
        <f t="shared" si="63"/>
        <v>5</v>
      </c>
      <c r="W349" s="238">
        <f t="shared" si="64"/>
        <v>4.6944444444444438</v>
      </c>
      <c r="X349" s="238">
        <f t="shared" si="65"/>
        <v>14.083333333333332</v>
      </c>
      <c r="Y349" s="242">
        <v>6</v>
      </c>
      <c r="Z349" s="242">
        <v>5</v>
      </c>
      <c r="AA349" s="242">
        <v>4</v>
      </c>
      <c r="AB349" s="238">
        <f t="shared" si="66"/>
        <v>18</v>
      </c>
      <c r="AC349" s="242">
        <v>14</v>
      </c>
      <c r="AD349" s="242">
        <v>5</v>
      </c>
      <c r="AE349" s="238">
        <f t="shared" si="67"/>
        <v>7.6000000000000005</v>
      </c>
      <c r="AF349" s="242">
        <v>18</v>
      </c>
      <c r="AG349" s="242">
        <v>3</v>
      </c>
      <c r="AH349" s="238">
        <f t="shared" si="68"/>
        <v>12.6</v>
      </c>
      <c r="AI349" s="242">
        <v>7</v>
      </c>
      <c r="AJ349" s="242">
        <v>8</v>
      </c>
      <c r="AK349" s="238">
        <f t="shared" si="69"/>
        <v>3</v>
      </c>
      <c r="AL349" s="238">
        <f t="shared" si="70"/>
        <v>41.2</v>
      </c>
      <c r="AM349" s="288">
        <f t="shared" si="71"/>
        <v>80.283333333333331</v>
      </c>
    </row>
    <row r="350" spans="1:39" x14ac:dyDescent="0.25">
      <c r="A350" s="287">
        <v>22</v>
      </c>
      <c r="B350" s="242">
        <v>62</v>
      </c>
      <c r="C350" s="242" t="s">
        <v>2843</v>
      </c>
      <c r="D350" s="242">
        <v>5</v>
      </c>
      <c r="E350" s="242">
        <v>5</v>
      </c>
      <c r="F350" s="242">
        <v>5</v>
      </c>
      <c r="G350" s="242">
        <v>5</v>
      </c>
      <c r="H350" s="238">
        <f t="shared" si="60"/>
        <v>25</v>
      </c>
      <c r="I350" s="242">
        <v>5</v>
      </c>
      <c r="J350" s="242">
        <v>4</v>
      </c>
      <c r="K350" s="242">
        <v>5</v>
      </c>
      <c r="L350" s="242">
        <v>5</v>
      </c>
      <c r="M350" s="238">
        <f t="shared" si="61"/>
        <v>4.75</v>
      </c>
      <c r="N350" s="242">
        <v>4</v>
      </c>
      <c r="O350" s="242">
        <v>5</v>
      </c>
      <c r="P350" s="242">
        <v>4</v>
      </c>
      <c r="Q350" s="238">
        <f t="shared" si="62"/>
        <v>4.333333333333333</v>
      </c>
      <c r="R350" s="242">
        <v>5</v>
      </c>
      <c r="S350" s="242">
        <v>4</v>
      </c>
      <c r="T350" s="242">
        <v>5</v>
      </c>
      <c r="U350" s="242">
        <v>5</v>
      </c>
      <c r="V350" s="238">
        <f t="shared" si="63"/>
        <v>4.75</v>
      </c>
      <c r="W350" s="238">
        <f t="shared" si="64"/>
        <v>4.6111111111111107</v>
      </c>
      <c r="X350" s="238">
        <f t="shared" si="65"/>
        <v>13.833333333333332</v>
      </c>
      <c r="Y350" s="242">
        <v>6</v>
      </c>
      <c r="Z350" s="242">
        <v>6</v>
      </c>
      <c r="AA350" s="242">
        <v>3</v>
      </c>
      <c r="AB350" s="238">
        <f t="shared" si="66"/>
        <v>18</v>
      </c>
      <c r="AC350" s="242">
        <v>14</v>
      </c>
      <c r="AD350" s="242">
        <v>5</v>
      </c>
      <c r="AE350" s="238">
        <f t="shared" si="67"/>
        <v>7.6000000000000005</v>
      </c>
      <c r="AF350" s="242">
        <v>15</v>
      </c>
      <c r="AG350" s="242">
        <v>5</v>
      </c>
      <c r="AH350" s="238">
        <f t="shared" si="68"/>
        <v>12</v>
      </c>
      <c r="AI350" s="242">
        <v>11</v>
      </c>
      <c r="AJ350" s="242">
        <v>8</v>
      </c>
      <c r="AK350" s="238">
        <f t="shared" si="69"/>
        <v>3.8000000000000003</v>
      </c>
      <c r="AL350" s="238">
        <f t="shared" si="70"/>
        <v>41.4</v>
      </c>
      <c r="AM350" s="288">
        <f t="shared" si="71"/>
        <v>80.23333333333332</v>
      </c>
    </row>
    <row r="351" spans="1:39" x14ac:dyDescent="0.25">
      <c r="A351" s="242">
        <v>23</v>
      </c>
      <c r="B351" s="242">
        <v>253</v>
      </c>
      <c r="C351" s="276" t="s">
        <v>2844</v>
      </c>
      <c r="D351" s="242">
        <v>5</v>
      </c>
      <c r="E351" s="242">
        <v>5</v>
      </c>
      <c r="F351" s="242">
        <v>5</v>
      </c>
      <c r="G351" s="242">
        <v>5</v>
      </c>
      <c r="H351" s="238">
        <f t="shared" si="60"/>
        <v>25</v>
      </c>
      <c r="I351" s="242">
        <v>5</v>
      </c>
      <c r="J351" s="242">
        <v>5</v>
      </c>
      <c r="K351" s="242">
        <v>5</v>
      </c>
      <c r="L351" s="242">
        <v>5</v>
      </c>
      <c r="M351" s="242">
        <f t="shared" si="61"/>
        <v>5</v>
      </c>
      <c r="N351" s="242">
        <v>5</v>
      </c>
      <c r="O351" s="242">
        <v>5</v>
      </c>
      <c r="P351" s="242">
        <v>5</v>
      </c>
      <c r="Q351" s="242">
        <f t="shared" si="62"/>
        <v>5</v>
      </c>
      <c r="R351" s="242">
        <v>5</v>
      </c>
      <c r="S351" s="242">
        <v>5</v>
      </c>
      <c r="T351" s="242">
        <v>5</v>
      </c>
      <c r="U351" s="242">
        <v>5</v>
      </c>
      <c r="V351" s="242">
        <f t="shared" si="63"/>
        <v>5</v>
      </c>
      <c r="W351" s="238">
        <f t="shared" si="64"/>
        <v>5</v>
      </c>
      <c r="X351" s="238">
        <f t="shared" si="65"/>
        <v>15</v>
      </c>
      <c r="Y351" s="242">
        <v>6</v>
      </c>
      <c r="Z351" s="242">
        <v>4</v>
      </c>
      <c r="AA351" s="242">
        <v>4</v>
      </c>
      <c r="AB351" s="238">
        <f t="shared" si="66"/>
        <v>16.8</v>
      </c>
      <c r="AC351" s="242">
        <v>16</v>
      </c>
      <c r="AD351" s="242">
        <v>5</v>
      </c>
      <c r="AE351" s="238">
        <f t="shared" si="67"/>
        <v>8.4</v>
      </c>
      <c r="AF351" s="242">
        <v>17</v>
      </c>
      <c r="AG351" s="242">
        <v>5</v>
      </c>
      <c r="AH351" s="238">
        <f t="shared" si="68"/>
        <v>13.2</v>
      </c>
      <c r="AI351" s="242">
        <v>5</v>
      </c>
      <c r="AJ351" s="242">
        <v>4</v>
      </c>
      <c r="AK351" s="238">
        <f t="shared" si="69"/>
        <v>1.8</v>
      </c>
      <c r="AL351" s="238">
        <f t="shared" si="70"/>
        <v>40.200000000000003</v>
      </c>
      <c r="AM351" s="288">
        <f t="shared" si="71"/>
        <v>80.2</v>
      </c>
    </row>
    <row r="352" spans="1:39" x14ac:dyDescent="0.25">
      <c r="A352" s="287">
        <v>24</v>
      </c>
      <c r="B352" s="242">
        <v>203</v>
      </c>
      <c r="C352" s="242" t="s">
        <v>2845</v>
      </c>
      <c r="D352" s="242">
        <v>3</v>
      </c>
      <c r="E352" s="242">
        <v>4</v>
      </c>
      <c r="F352" s="242">
        <v>4</v>
      </c>
      <c r="G352" s="242">
        <v>5</v>
      </c>
      <c r="H352" s="238">
        <f t="shared" si="60"/>
        <v>20</v>
      </c>
      <c r="I352" s="242">
        <v>5</v>
      </c>
      <c r="J352" s="242">
        <v>4</v>
      </c>
      <c r="K352" s="242">
        <v>5</v>
      </c>
      <c r="L352" s="242">
        <v>5</v>
      </c>
      <c r="M352" s="238">
        <f t="shared" si="61"/>
        <v>4.75</v>
      </c>
      <c r="N352" s="242">
        <v>4</v>
      </c>
      <c r="O352" s="242">
        <v>3</v>
      </c>
      <c r="P352" s="242">
        <v>4</v>
      </c>
      <c r="Q352" s="238">
        <f t="shared" si="62"/>
        <v>3.6666666666666665</v>
      </c>
      <c r="R352" s="242">
        <v>3</v>
      </c>
      <c r="S352" s="242">
        <v>3</v>
      </c>
      <c r="T352" s="242">
        <v>5</v>
      </c>
      <c r="U352" s="242">
        <v>5</v>
      </c>
      <c r="V352" s="238">
        <f t="shared" si="63"/>
        <v>4</v>
      </c>
      <c r="W352" s="238">
        <f t="shared" si="64"/>
        <v>4.1388888888888884</v>
      </c>
      <c r="X352" s="238">
        <f t="shared" si="65"/>
        <v>12.416666666666666</v>
      </c>
      <c r="Y352" s="242">
        <v>6</v>
      </c>
      <c r="Z352" s="242">
        <v>7</v>
      </c>
      <c r="AA352" s="242">
        <v>7</v>
      </c>
      <c r="AB352" s="238">
        <f t="shared" si="66"/>
        <v>24</v>
      </c>
      <c r="AC352" s="242">
        <v>15</v>
      </c>
      <c r="AD352" s="242">
        <v>4</v>
      </c>
      <c r="AE352" s="238">
        <f t="shared" si="67"/>
        <v>7.6000000000000005</v>
      </c>
      <c r="AF352" s="242">
        <v>18</v>
      </c>
      <c r="AG352" s="242">
        <v>3</v>
      </c>
      <c r="AH352" s="238">
        <f t="shared" si="68"/>
        <v>12.6</v>
      </c>
      <c r="AI352" s="242">
        <v>11</v>
      </c>
      <c r="AJ352" s="242">
        <v>6</v>
      </c>
      <c r="AK352" s="238">
        <f t="shared" si="69"/>
        <v>3.4000000000000004</v>
      </c>
      <c r="AL352" s="238">
        <f t="shared" si="70"/>
        <v>47.6</v>
      </c>
      <c r="AM352" s="288">
        <f t="shared" si="71"/>
        <v>80.016666666666666</v>
      </c>
    </row>
    <row r="353" spans="1:39" x14ac:dyDescent="0.25">
      <c r="A353" s="242">
        <v>25</v>
      </c>
      <c r="B353" s="242">
        <v>2</v>
      </c>
      <c r="C353" s="276" t="s">
        <v>2846</v>
      </c>
      <c r="D353" s="242">
        <v>5</v>
      </c>
      <c r="E353" s="242">
        <v>5</v>
      </c>
      <c r="F353" s="242">
        <v>5</v>
      </c>
      <c r="G353" s="242">
        <v>5</v>
      </c>
      <c r="H353" s="238">
        <f t="shared" si="60"/>
        <v>25</v>
      </c>
      <c r="I353" s="242">
        <v>5</v>
      </c>
      <c r="J353" s="242">
        <v>5</v>
      </c>
      <c r="K353" s="242">
        <v>5</v>
      </c>
      <c r="L353" s="242">
        <v>5</v>
      </c>
      <c r="M353" s="242">
        <f t="shared" si="61"/>
        <v>5</v>
      </c>
      <c r="N353" s="242">
        <v>5</v>
      </c>
      <c r="O353" s="242">
        <v>4</v>
      </c>
      <c r="P353" s="242">
        <v>4</v>
      </c>
      <c r="Q353" s="242">
        <f t="shared" si="62"/>
        <v>4.333333333333333</v>
      </c>
      <c r="R353" s="242">
        <v>5</v>
      </c>
      <c r="S353" s="242">
        <v>5</v>
      </c>
      <c r="T353" s="242">
        <v>5</v>
      </c>
      <c r="U353" s="242">
        <v>5</v>
      </c>
      <c r="V353" s="242">
        <f t="shared" si="63"/>
        <v>5</v>
      </c>
      <c r="W353" s="238">
        <f t="shared" si="64"/>
        <v>4.7777777777777777</v>
      </c>
      <c r="X353" s="238">
        <f t="shared" si="65"/>
        <v>14.333333333333332</v>
      </c>
      <c r="Y353" s="242">
        <v>5</v>
      </c>
      <c r="Z353" s="242">
        <v>6</v>
      </c>
      <c r="AA353" s="242">
        <v>5</v>
      </c>
      <c r="AB353" s="238">
        <f t="shared" si="66"/>
        <v>19.2</v>
      </c>
      <c r="AC353" s="242">
        <v>14</v>
      </c>
      <c r="AD353" s="242">
        <v>5</v>
      </c>
      <c r="AE353" s="238">
        <f t="shared" si="67"/>
        <v>7.6000000000000005</v>
      </c>
      <c r="AF353" s="242">
        <v>12</v>
      </c>
      <c r="AG353" s="242">
        <v>5</v>
      </c>
      <c r="AH353" s="238">
        <f t="shared" si="68"/>
        <v>10.199999999999999</v>
      </c>
      <c r="AI353" s="242">
        <v>8</v>
      </c>
      <c r="AJ353" s="242">
        <v>10</v>
      </c>
      <c r="AK353" s="238">
        <f t="shared" si="69"/>
        <v>3.6</v>
      </c>
      <c r="AL353" s="238">
        <f t="shared" si="70"/>
        <v>40.6</v>
      </c>
      <c r="AM353" s="288">
        <f t="shared" si="71"/>
        <v>79.933333333333337</v>
      </c>
    </row>
    <row r="354" spans="1:39" x14ac:dyDescent="0.25">
      <c r="A354" s="287">
        <v>26</v>
      </c>
      <c r="B354" s="242">
        <v>154</v>
      </c>
      <c r="C354" s="276" t="s">
        <v>2847</v>
      </c>
      <c r="D354" s="242">
        <v>5</v>
      </c>
      <c r="E354" s="242">
        <v>5</v>
      </c>
      <c r="F354" s="242">
        <v>5</v>
      </c>
      <c r="G354" s="242">
        <v>5</v>
      </c>
      <c r="H354" s="238">
        <f t="shared" si="60"/>
        <v>25</v>
      </c>
      <c r="I354" s="242">
        <v>5</v>
      </c>
      <c r="J354" s="242">
        <v>5</v>
      </c>
      <c r="K354" s="242">
        <v>5</v>
      </c>
      <c r="L354" s="242">
        <v>5</v>
      </c>
      <c r="M354" s="242">
        <f t="shared" si="61"/>
        <v>5</v>
      </c>
      <c r="N354" s="242">
        <v>5</v>
      </c>
      <c r="O354" s="242">
        <v>5</v>
      </c>
      <c r="P354" s="242">
        <v>5</v>
      </c>
      <c r="Q354" s="242">
        <f t="shared" si="62"/>
        <v>5</v>
      </c>
      <c r="R354" s="242">
        <v>5</v>
      </c>
      <c r="S354" s="242">
        <v>5</v>
      </c>
      <c r="T354" s="242">
        <v>5</v>
      </c>
      <c r="U354" s="242">
        <v>5</v>
      </c>
      <c r="V354" s="242">
        <f t="shared" si="63"/>
        <v>5</v>
      </c>
      <c r="W354" s="238">
        <f t="shared" si="64"/>
        <v>5</v>
      </c>
      <c r="X354" s="238">
        <f t="shared" si="65"/>
        <v>15</v>
      </c>
      <c r="Y354" s="242">
        <v>6</v>
      </c>
      <c r="Z354" s="242">
        <v>7</v>
      </c>
      <c r="AA354" s="242">
        <v>6</v>
      </c>
      <c r="AB354" s="238">
        <f t="shared" si="66"/>
        <v>22.8</v>
      </c>
      <c r="AC354" s="242">
        <v>9</v>
      </c>
      <c r="AD354" s="242">
        <v>3</v>
      </c>
      <c r="AE354" s="238">
        <f t="shared" si="67"/>
        <v>4.8000000000000007</v>
      </c>
      <c r="AF354" s="242">
        <v>11</v>
      </c>
      <c r="AG354" s="242">
        <v>3</v>
      </c>
      <c r="AH354" s="238">
        <f t="shared" si="68"/>
        <v>8.4</v>
      </c>
      <c r="AI354" s="242">
        <v>9</v>
      </c>
      <c r="AJ354" s="242">
        <v>9</v>
      </c>
      <c r="AK354" s="238">
        <f t="shared" si="69"/>
        <v>3.6</v>
      </c>
      <c r="AL354" s="238">
        <f t="shared" si="70"/>
        <v>39.6</v>
      </c>
      <c r="AM354" s="288">
        <f t="shared" si="71"/>
        <v>79.599999999999994</v>
      </c>
    </row>
    <row r="355" spans="1:39" x14ac:dyDescent="0.25">
      <c r="A355" s="242">
        <v>27</v>
      </c>
      <c r="B355" s="242">
        <v>10</v>
      </c>
      <c r="C355" s="242" t="s">
        <v>2848</v>
      </c>
      <c r="D355" s="242">
        <v>5</v>
      </c>
      <c r="E355" s="242">
        <v>5</v>
      </c>
      <c r="F355" s="242">
        <v>5</v>
      </c>
      <c r="G355" s="242">
        <v>5</v>
      </c>
      <c r="H355" s="238">
        <f t="shared" si="60"/>
        <v>25</v>
      </c>
      <c r="I355" s="242">
        <v>5</v>
      </c>
      <c r="J355" s="242">
        <v>5</v>
      </c>
      <c r="K355" s="242">
        <v>5</v>
      </c>
      <c r="L355" s="242">
        <v>5</v>
      </c>
      <c r="M355" s="238">
        <f t="shared" si="61"/>
        <v>5</v>
      </c>
      <c r="N355" s="242">
        <v>5</v>
      </c>
      <c r="O355" s="242">
        <v>5</v>
      </c>
      <c r="P355" s="242">
        <v>5</v>
      </c>
      <c r="Q355" s="238">
        <f t="shared" si="62"/>
        <v>5</v>
      </c>
      <c r="R355" s="242">
        <v>5</v>
      </c>
      <c r="S355" s="242">
        <v>5</v>
      </c>
      <c r="T355" s="242">
        <v>5</v>
      </c>
      <c r="U355" s="242">
        <v>5</v>
      </c>
      <c r="V355" s="238">
        <f t="shared" si="63"/>
        <v>5</v>
      </c>
      <c r="W355" s="238">
        <f t="shared" si="64"/>
        <v>5</v>
      </c>
      <c r="X355" s="238">
        <f t="shared" si="65"/>
        <v>15</v>
      </c>
      <c r="Y355" s="242">
        <v>4</v>
      </c>
      <c r="Z355" s="242">
        <v>5</v>
      </c>
      <c r="AA355" s="242">
        <v>6</v>
      </c>
      <c r="AB355" s="238">
        <f t="shared" si="66"/>
        <v>18</v>
      </c>
      <c r="AC355" s="242">
        <v>13</v>
      </c>
      <c r="AD355" s="242">
        <v>5</v>
      </c>
      <c r="AE355" s="238">
        <f t="shared" si="67"/>
        <v>7.2</v>
      </c>
      <c r="AF355" s="242">
        <v>13</v>
      </c>
      <c r="AG355" s="242">
        <v>5</v>
      </c>
      <c r="AH355" s="238">
        <f t="shared" si="68"/>
        <v>10.799999999999999</v>
      </c>
      <c r="AI355" s="242">
        <v>9</v>
      </c>
      <c r="AJ355" s="242">
        <v>9</v>
      </c>
      <c r="AK355" s="238">
        <f t="shared" si="69"/>
        <v>3.6</v>
      </c>
      <c r="AL355" s="238">
        <f t="shared" si="70"/>
        <v>39.6</v>
      </c>
      <c r="AM355" s="288">
        <f t="shared" si="71"/>
        <v>79.599999999999994</v>
      </c>
    </row>
    <row r="356" spans="1:39" x14ac:dyDescent="0.25">
      <c r="A356" s="287">
        <v>28</v>
      </c>
      <c r="B356" s="242">
        <v>223</v>
      </c>
      <c r="C356" s="242" t="s">
        <v>2849</v>
      </c>
      <c r="D356" s="242">
        <v>5</v>
      </c>
      <c r="E356" s="242">
        <v>5</v>
      </c>
      <c r="F356" s="242">
        <v>5</v>
      </c>
      <c r="G356" s="242">
        <v>5</v>
      </c>
      <c r="H356" s="238">
        <f t="shared" si="60"/>
        <v>25</v>
      </c>
      <c r="I356" s="242">
        <v>5</v>
      </c>
      <c r="J356" s="242">
        <v>5</v>
      </c>
      <c r="K356" s="242">
        <v>5</v>
      </c>
      <c r="L356" s="242">
        <v>5</v>
      </c>
      <c r="M356" s="238">
        <f t="shared" si="61"/>
        <v>5</v>
      </c>
      <c r="N356" s="242">
        <v>5</v>
      </c>
      <c r="O356" s="242">
        <v>5</v>
      </c>
      <c r="P356" s="242">
        <v>5</v>
      </c>
      <c r="Q356" s="238">
        <f t="shared" si="62"/>
        <v>5</v>
      </c>
      <c r="R356" s="242">
        <v>5</v>
      </c>
      <c r="S356" s="242">
        <v>5</v>
      </c>
      <c r="T356" s="242">
        <v>5</v>
      </c>
      <c r="U356" s="242">
        <v>5</v>
      </c>
      <c r="V356" s="238">
        <f t="shared" si="63"/>
        <v>5</v>
      </c>
      <c r="W356" s="238">
        <f t="shared" si="64"/>
        <v>5</v>
      </c>
      <c r="X356" s="238">
        <f t="shared" si="65"/>
        <v>15</v>
      </c>
      <c r="Y356" s="242">
        <v>6</v>
      </c>
      <c r="Z356" s="242">
        <v>5</v>
      </c>
      <c r="AA356" s="242">
        <v>4</v>
      </c>
      <c r="AB356" s="238">
        <f t="shared" si="66"/>
        <v>18</v>
      </c>
      <c r="AC356" s="242">
        <v>18</v>
      </c>
      <c r="AD356" s="242">
        <v>4</v>
      </c>
      <c r="AE356" s="238">
        <f t="shared" si="67"/>
        <v>8.8000000000000007</v>
      </c>
      <c r="AF356" s="242">
        <v>10</v>
      </c>
      <c r="AG356" s="242">
        <v>5</v>
      </c>
      <c r="AH356" s="238">
        <f t="shared" si="68"/>
        <v>9</v>
      </c>
      <c r="AI356" s="242">
        <v>10</v>
      </c>
      <c r="AJ356" s="242">
        <v>9</v>
      </c>
      <c r="AK356" s="238">
        <f t="shared" si="69"/>
        <v>3.8000000000000003</v>
      </c>
      <c r="AL356" s="238">
        <f t="shared" si="70"/>
        <v>39.599999999999994</v>
      </c>
      <c r="AM356" s="288">
        <f t="shared" si="71"/>
        <v>79.599999999999994</v>
      </c>
    </row>
    <row r="357" spans="1:39" x14ac:dyDescent="0.25">
      <c r="A357" s="242">
        <v>29</v>
      </c>
      <c r="B357" s="242">
        <v>209</v>
      </c>
      <c r="C357" s="242" t="s">
        <v>2850</v>
      </c>
      <c r="D357" s="242">
        <v>5</v>
      </c>
      <c r="E357" s="242">
        <v>5</v>
      </c>
      <c r="F357" s="242">
        <v>5</v>
      </c>
      <c r="G357" s="242">
        <v>4</v>
      </c>
      <c r="H357" s="238">
        <f t="shared" si="60"/>
        <v>23.75</v>
      </c>
      <c r="I357" s="242">
        <v>5</v>
      </c>
      <c r="J357" s="242">
        <v>5</v>
      </c>
      <c r="K357" s="242">
        <v>5</v>
      </c>
      <c r="L357" s="242">
        <v>4</v>
      </c>
      <c r="M357" s="238">
        <f t="shared" si="61"/>
        <v>4.75</v>
      </c>
      <c r="N357" s="242">
        <v>5</v>
      </c>
      <c r="O357" s="242">
        <v>5</v>
      </c>
      <c r="P357" s="242">
        <v>4</v>
      </c>
      <c r="Q357" s="238">
        <f t="shared" si="62"/>
        <v>4.666666666666667</v>
      </c>
      <c r="R357" s="242">
        <v>5</v>
      </c>
      <c r="S357" s="242">
        <v>5</v>
      </c>
      <c r="T357" s="242">
        <v>5</v>
      </c>
      <c r="U357" s="242">
        <v>4</v>
      </c>
      <c r="V357" s="238">
        <f t="shared" si="63"/>
        <v>4.75</v>
      </c>
      <c r="W357" s="238">
        <f t="shared" si="64"/>
        <v>4.7222222222222223</v>
      </c>
      <c r="X357" s="238">
        <f t="shared" si="65"/>
        <v>14.166666666666668</v>
      </c>
      <c r="Y357" s="242">
        <v>7</v>
      </c>
      <c r="Z357" s="242">
        <v>4</v>
      </c>
      <c r="AA357" s="242">
        <v>5</v>
      </c>
      <c r="AB357" s="238">
        <f t="shared" si="66"/>
        <v>19.2</v>
      </c>
      <c r="AC357" s="242">
        <v>16</v>
      </c>
      <c r="AD357" s="242">
        <v>4</v>
      </c>
      <c r="AE357" s="238">
        <f t="shared" si="67"/>
        <v>8</v>
      </c>
      <c r="AF357" s="242">
        <v>17</v>
      </c>
      <c r="AG357" s="242">
        <v>2</v>
      </c>
      <c r="AH357" s="238">
        <f t="shared" si="68"/>
        <v>11.4</v>
      </c>
      <c r="AI357" s="242">
        <v>8</v>
      </c>
      <c r="AJ357" s="242">
        <v>7</v>
      </c>
      <c r="AK357" s="238">
        <f t="shared" si="69"/>
        <v>3</v>
      </c>
      <c r="AL357" s="238">
        <f t="shared" si="70"/>
        <v>41.6</v>
      </c>
      <c r="AM357" s="288">
        <f t="shared" si="71"/>
        <v>79.51666666666668</v>
      </c>
    </row>
    <row r="358" spans="1:39" x14ac:dyDescent="0.25">
      <c r="A358" s="287">
        <v>30</v>
      </c>
      <c r="B358" s="242">
        <v>272</v>
      </c>
      <c r="C358" s="242" t="s">
        <v>2851</v>
      </c>
      <c r="D358" s="242">
        <v>5</v>
      </c>
      <c r="E358" s="242">
        <v>5</v>
      </c>
      <c r="F358" s="242">
        <v>5</v>
      </c>
      <c r="G358" s="242">
        <v>5</v>
      </c>
      <c r="H358" s="238">
        <f t="shared" si="60"/>
        <v>25</v>
      </c>
      <c r="I358" s="242">
        <v>5</v>
      </c>
      <c r="J358" s="242">
        <v>5</v>
      </c>
      <c r="K358" s="242">
        <v>5</v>
      </c>
      <c r="L358" s="242">
        <v>5</v>
      </c>
      <c r="M358" s="238">
        <f t="shared" si="61"/>
        <v>5</v>
      </c>
      <c r="N358" s="242">
        <v>5</v>
      </c>
      <c r="O358" s="242">
        <v>4</v>
      </c>
      <c r="P358" s="242">
        <v>5</v>
      </c>
      <c r="Q358" s="238">
        <f t="shared" si="62"/>
        <v>4.666666666666667</v>
      </c>
      <c r="R358" s="242">
        <v>5</v>
      </c>
      <c r="S358" s="242">
        <v>5</v>
      </c>
      <c r="T358" s="242">
        <v>5</v>
      </c>
      <c r="U358" s="242">
        <v>5</v>
      </c>
      <c r="V358" s="238">
        <f t="shared" si="63"/>
        <v>5</v>
      </c>
      <c r="W358" s="238">
        <f t="shared" si="64"/>
        <v>4.8888888888888893</v>
      </c>
      <c r="X358" s="238">
        <f t="shared" si="65"/>
        <v>14.666666666666668</v>
      </c>
      <c r="Y358" s="242">
        <v>4</v>
      </c>
      <c r="Z358" s="242">
        <v>4</v>
      </c>
      <c r="AA358" s="242">
        <v>6</v>
      </c>
      <c r="AB358" s="238">
        <f t="shared" si="66"/>
        <v>16.8</v>
      </c>
      <c r="AC358" s="242">
        <v>17</v>
      </c>
      <c r="AD358" s="242">
        <v>5</v>
      </c>
      <c r="AE358" s="238">
        <f t="shared" si="67"/>
        <v>8.8000000000000007</v>
      </c>
      <c r="AF358" s="242">
        <v>15</v>
      </c>
      <c r="AG358" s="242">
        <v>5</v>
      </c>
      <c r="AH358" s="238">
        <f t="shared" si="68"/>
        <v>12</v>
      </c>
      <c r="AI358" s="242">
        <v>4</v>
      </c>
      <c r="AJ358" s="242">
        <v>7</v>
      </c>
      <c r="AK358" s="238">
        <f t="shared" si="69"/>
        <v>2.2000000000000002</v>
      </c>
      <c r="AL358" s="238">
        <f t="shared" si="70"/>
        <v>39.800000000000004</v>
      </c>
      <c r="AM358" s="288">
        <f t="shared" si="71"/>
        <v>79.466666666666669</v>
      </c>
    </row>
    <row r="359" spans="1:39" x14ac:dyDescent="0.25">
      <c r="A359" s="242">
        <v>31</v>
      </c>
      <c r="B359" s="242">
        <v>271</v>
      </c>
      <c r="C359" s="242" t="s">
        <v>2852</v>
      </c>
      <c r="D359" s="242">
        <v>5</v>
      </c>
      <c r="E359" s="242">
        <v>5</v>
      </c>
      <c r="F359" s="242">
        <v>5</v>
      </c>
      <c r="G359" s="242">
        <v>5</v>
      </c>
      <c r="H359" s="238">
        <f t="shared" si="60"/>
        <v>25</v>
      </c>
      <c r="I359" s="242">
        <v>5</v>
      </c>
      <c r="J359" s="242">
        <v>5</v>
      </c>
      <c r="K359" s="242">
        <v>4</v>
      </c>
      <c r="L359" s="242">
        <v>5</v>
      </c>
      <c r="M359" s="238">
        <f t="shared" si="61"/>
        <v>4.75</v>
      </c>
      <c r="N359" s="242">
        <v>4</v>
      </c>
      <c r="O359" s="242">
        <v>5</v>
      </c>
      <c r="P359" s="242">
        <v>5</v>
      </c>
      <c r="Q359" s="238">
        <f t="shared" si="62"/>
        <v>4.666666666666667</v>
      </c>
      <c r="R359" s="242">
        <v>5</v>
      </c>
      <c r="S359" s="242">
        <v>5</v>
      </c>
      <c r="T359" s="242">
        <v>4</v>
      </c>
      <c r="U359" s="242">
        <v>5</v>
      </c>
      <c r="V359" s="238">
        <f t="shared" si="63"/>
        <v>4.75</v>
      </c>
      <c r="W359" s="238">
        <f t="shared" si="64"/>
        <v>4.7222222222222223</v>
      </c>
      <c r="X359" s="238">
        <f t="shared" si="65"/>
        <v>14.166666666666668</v>
      </c>
      <c r="Y359" s="242">
        <v>4</v>
      </c>
      <c r="Z359" s="242">
        <v>8</v>
      </c>
      <c r="AA359" s="242">
        <v>5</v>
      </c>
      <c r="AB359" s="238">
        <f t="shared" si="66"/>
        <v>20.399999999999999</v>
      </c>
      <c r="AC359" s="242">
        <v>15</v>
      </c>
      <c r="AD359" s="242">
        <v>5</v>
      </c>
      <c r="AE359" s="238">
        <f t="shared" si="67"/>
        <v>8</v>
      </c>
      <c r="AF359" s="242">
        <v>11</v>
      </c>
      <c r="AG359" s="242">
        <v>4</v>
      </c>
      <c r="AH359" s="238">
        <f t="shared" si="68"/>
        <v>9</v>
      </c>
      <c r="AI359" s="242">
        <v>7</v>
      </c>
      <c r="AJ359" s="242">
        <v>7</v>
      </c>
      <c r="AK359" s="238">
        <f t="shared" si="69"/>
        <v>2.8000000000000003</v>
      </c>
      <c r="AL359" s="238">
        <f t="shared" si="70"/>
        <v>40.199999999999996</v>
      </c>
      <c r="AM359" s="288">
        <f t="shared" si="71"/>
        <v>79.366666666666674</v>
      </c>
    </row>
    <row r="360" spans="1:39" x14ac:dyDescent="0.25">
      <c r="A360" s="287">
        <v>32</v>
      </c>
      <c r="B360" s="242">
        <v>41</v>
      </c>
      <c r="C360" s="242" t="s">
        <v>2853</v>
      </c>
      <c r="D360" s="242">
        <v>5</v>
      </c>
      <c r="E360" s="242">
        <v>5</v>
      </c>
      <c r="F360" s="242">
        <v>5</v>
      </c>
      <c r="G360" s="242">
        <v>4</v>
      </c>
      <c r="H360" s="238">
        <f t="shared" si="60"/>
        <v>23.75</v>
      </c>
      <c r="I360" s="242">
        <v>5</v>
      </c>
      <c r="J360" s="242">
        <v>5</v>
      </c>
      <c r="K360" s="242">
        <v>5</v>
      </c>
      <c r="L360" s="242">
        <v>4</v>
      </c>
      <c r="M360" s="238">
        <f t="shared" si="61"/>
        <v>4.75</v>
      </c>
      <c r="N360" s="242">
        <v>5</v>
      </c>
      <c r="O360" s="242">
        <v>5</v>
      </c>
      <c r="P360" s="242">
        <v>4</v>
      </c>
      <c r="Q360" s="238">
        <f t="shared" si="62"/>
        <v>4.666666666666667</v>
      </c>
      <c r="R360" s="242">
        <v>5</v>
      </c>
      <c r="S360" s="242">
        <v>5</v>
      </c>
      <c r="T360" s="242">
        <v>4</v>
      </c>
      <c r="U360" s="242">
        <v>4</v>
      </c>
      <c r="V360" s="238">
        <f t="shared" si="63"/>
        <v>4.5</v>
      </c>
      <c r="W360" s="238">
        <f t="shared" si="64"/>
        <v>4.6388888888888893</v>
      </c>
      <c r="X360" s="238">
        <f t="shared" si="65"/>
        <v>13.916666666666668</v>
      </c>
      <c r="Y360" s="242">
        <v>7</v>
      </c>
      <c r="Z360" s="242">
        <v>5</v>
      </c>
      <c r="AA360" s="242">
        <v>5</v>
      </c>
      <c r="AB360" s="238">
        <f t="shared" si="66"/>
        <v>20.399999999999999</v>
      </c>
      <c r="AC360" s="242">
        <v>9</v>
      </c>
      <c r="AD360" s="242">
        <v>4</v>
      </c>
      <c r="AE360" s="238">
        <f t="shared" si="67"/>
        <v>5.2</v>
      </c>
      <c r="AF360" s="242">
        <v>20</v>
      </c>
      <c r="AG360" s="242">
        <v>3</v>
      </c>
      <c r="AH360" s="238">
        <f t="shared" si="68"/>
        <v>13.799999999999999</v>
      </c>
      <c r="AI360" s="242">
        <v>4</v>
      </c>
      <c r="AJ360" s="242">
        <v>7</v>
      </c>
      <c r="AK360" s="238">
        <f t="shared" si="69"/>
        <v>2.2000000000000002</v>
      </c>
      <c r="AL360" s="238">
        <f t="shared" si="70"/>
        <v>41.6</v>
      </c>
      <c r="AM360" s="288">
        <f t="shared" si="71"/>
        <v>79.26666666666668</v>
      </c>
    </row>
    <row r="361" spans="1:39" x14ac:dyDescent="0.25">
      <c r="A361" s="242">
        <v>33</v>
      </c>
      <c r="B361" s="242">
        <v>45</v>
      </c>
      <c r="C361" s="276" t="s">
        <v>2854</v>
      </c>
      <c r="D361" s="242">
        <v>5</v>
      </c>
      <c r="E361" s="242">
        <v>5</v>
      </c>
      <c r="F361" s="242">
        <v>5</v>
      </c>
      <c r="G361" s="242">
        <v>5</v>
      </c>
      <c r="H361" s="238">
        <f t="shared" si="60"/>
        <v>25</v>
      </c>
      <c r="I361" s="242">
        <v>5</v>
      </c>
      <c r="J361" s="242">
        <v>5</v>
      </c>
      <c r="K361" s="242">
        <v>5</v>
      </c>
      <c r="L361" s="242">
        <v>5</v>
      </c>
      <c r="M361" s="242">
        <f t="shared" si="61"/>
        <v>5</v>
      </c>
      <c r="N361" s="242">
        <v>5</v>
      </c>
      <c r="O361" s="242">
        <v>5</v>
      </c>
      <c r="P361" s="242">
        <v>5</v>
      </c>
      <c r="Q361" s="242">
        <f t="shared" si="62"/>
        <v>5</v>
      </c>
      <c r="R361" s="242">
        <v>5</v>
      </c>
      <c r="S361" s="242">
        <v>5</v>
      </c>
      <c r="T361" s="242">
        <v>5</v>
      </c>
      <c r="U361" s="242">
        <v>5</v>
      </c>
      <c r="V361" s="242">
        <f t="shared" si="63"/>
        <v>5</v>
      </c>
      <c r="W361" s="238">
        <f t="shared" si="64"/>
        <v>5</v>
      </c>
      <c r="X361" s="238">
        <f t="shared" si="65"/>
        <v>15</v>
      </c>
      <c r="Y361" s="242">
        <v>7</v>
      </c>
      <c r="Z361" s="242">
        <v>6</v>
      </c>
      <c r="AA361" s="242">
        <v>4</v>
      </c>
      <c r="AB361" s="238">
        <f t="shared" si="66"/>
        <v>20.399999999999999</v>
      </c>
      <c r="AC361" s="242">
        <v>13</v>
      </c>
      <c r="AD361" s="242">
        <v>5</v>
      </c>
      <c r="AE361" s="238">
        <f t="shared" si="67"/>
        <v>7.2</v>
      </c>
      <c r="AF361" s="242">
        <v>11</v>
      </c>
      <c r="AG361" s="242">
        <v>4</v>
      </c>
      <c r="AH361" s="238">
        <f t="shared" si="68"/>
        <v>9</v>
      </c>
      <c r="AI361" s="242">
        <v>7</v>
      </c>
      <c r="AJ361" s="242">
        <v>6</v>
      </c>
      <c r="AK361" s="238">
        <f t="shared" si="69"/>
        <v>2.6</v>
      </c>
      <c r="AL361" s="238">
        <f t="shared" si="70"/>
        <v>39.199999999999996</v>
      </c>
      <c r="AM361" s="288">
        <f t="shared" si="71"/>
        <v>79.199999999999989</v>
      </c>
    </row>
    <row r="362" spans="1:39" x14ac:dyDescent="0.25">
      <c r="A362" s="287">
        <v>34</v>
      </c>
      <c r="B362" s="242">
        <v>109</v>
      </c>
      <c r="C362" s="242" t="s">
        <v>2855</v>
      </c>
      <c r="D362" s="242">
        <v>5</v>
      </c>
      <c r="E362" s="242">
        <v>4</v>
      </c>
      <c r="F362" s="242">
        <v>5</v>
      </c>
      <c r="G362" s="242">
        <v>5</v>
      </c>
      <c r="H362" s="238">
        <f t="shared" si="60"/>
        <v>23.75</v>
      </c>
      <c r="I362" s="242">
        <v>4</v>
      </c>
      <c r="J362" s="242">
        <v>3</v>
      </c>
      <c r="K362" s="242">
        <v>5</v>
      </c>
      <c r="L362" s="242">
        <v>5</v>
      </c>
      <c r="M362" s="238">
        <f t="shared" si="61"/>
        <v>4.25</v>
      </c>
      <c r="N362" s="242">
        <v>3</v>
      </c>
      <c r="O362" s="242">
        <v>5</v>
      </c>
      <c r="P362" s="242">
        <v>5</v>
      </c>
      <c r="Q362" s="238">
        <f t="shared" si="62"/>
        <v>4.333333333333333</v>
      </c>
      <c r="R362" s="242">
        <v>5</v>
      </c>
      <c r="S362" s="242">
        <v>5</v>
      </c>
      <c r="T362" s="242">
        <v>5</v>
      </c>
      <c r="U362" s="242">
        <v>5</v>
      </c>
      <c r="V362" s="238">
        <f t="shared" si="63"/>
        <v>5</v>
      </c>
      <c r="W362" s="238">
        <f t="shared" si="64"/>
        <v>4.5277777777777777</v>
      </c>
      <c r="X362" s="238">
        <f t="shared" si="65"/>
        <v>13.583333333333332</v>
      </c>
      <c r="Y362" s="242">
        <v>6</v>
      </c>
      <c r="Z362" s="242">
        <v>6</v>
      </c>
      <c r="AA362" s="242">
        <v>5</v>
      </c>
      <c r="AB362" s="238">
        <f t="shared" si="66"/>
        <v>20.399999999999999</v>
      </c>
      <c r="AC362" s="242">
        <v>11</v>
      </c>
      <c r="AD362" s="242">
        <v>4</v>
      </c>
      <c r="AE362" s="238">
        <f t="shared" si="67"/>
        <v>6</v>
      </c>
      <c r="AF362" s="242">
        <v>15</v>
      </c>
      <c r="AG362" s="242">
        <v>5</v>
      </c>
      <c r="AH362" s="238">
        <f t="shared" si="68"/>
        <v>12</v>
      </c>
      <c r="AI362" s="242">
        <v>10</v>
      </c>
      <c r="AJ362" s="242">
        <v>7</v>
      </c>
      <c r="AK362" s="238">
        <f t="shared" si="69"/>
        <v>3.4000000000000004</v>
      </c>
      <c r="AL362" s="238">
        <f t="shared" si="70"/>
        <v>41.8</v>
      </c>
      <c r="AM362" s="288">
        <f t="shared" si="71"/>
        <v>79.133333333333326</v>
      </c>
    </row>
    <row r="363" spans="1:39" x14ac:dyDescent="0.25">
      <c r="A363" s="242">
        <v>35</v>
      </c>
      <c r="B363" s="242">
        <v>191</v>
      </c>
      <c r="C363" s="276" t="s">
        <v>2856</v>
      </c>
      <c r="D363" s="242">
        <v>4</v>
      </c>
      <c r="E363" s="242">
        <v>5</v>
      </c>
      <c r="F363" s="242">
        <v>5</v>
      </c>
      <c r="G363" s="242">
        <v>5</v>
      </c>
      <c r="H363" s="238">
        <f t="shared" si="60"/>
        <v>23.75</v>
      </c>
      <c r="I363" s="242">
        <v>3</v>
      </c>
      <c r="J363" s="242">
        <v>4</v>
      </c>
      <c r="K363" s="242">
        <v>4</v>
      </c>
      <c r="L363" s="242">
        <v>4</v>
      </c>
      <c r="M363" s="242">
        <f t="shared" si="61"/>
        <v>3.75</v>
      </c>
      <c r="N363" s="242">
        <v>4</v>
      </c>
      <c r="O363" s="242">
        <v>5</v>
      </c>
      <c r="P363" s="242">
        <v>5</v>
      </c>
      <c r="Q363" s="242">
        <f t="shared" si="62"/>
        <v>4.666666666666667</v>
      </c>
      <c r="R363" s="242">
        <v>5</v>
      </c>
      <c r="S363" s="242">
        <v>5</v>
      </c>
      <c r="T363" s="242">
        <v>5</v>
      </c>
      <c r="U363" s="242">
        <v>4</v>
      </c>
      <c r="V363" s="242">
        <f t="shared" si="63"/>
        <v>4.75</v>
      </c>
      <c r="W363" s="238">
        <f t="shared" si="64"/>
        <v>4.3888888888888893</v>
      </c>
      <c r="X363" s="238">
        <f t="shared" si="65"/>
        <v>13.166666666666668</v>
      </c>
      <c r="Y363" s="242">
        <v>6</v>
      </c>
      <c r="Z363" s="242">
        <v>7</v>
      </c>
      <c r="AA363" s="242">
        <v>7</v>
      </c>
      <c r="AB363" s="238">
        <f t="shared" si="66"/>
        <v>24</v>
      </c>
      <c r="AC363" s="242">
        <v>7</v>
      </c>
      <c r="AD363" s="242">
        <v>5</v>
      </c>
      <c r="AE363" s="238">
        <f t="shared" si="67"/>
        <v>4.8000000000000007</v>
      </c>
      <c r="AF363" s="242">
        <v>14</v>
      </c>
      <c r="AG363" s="242">
        <v>4</v>
      </c>
      <c r="AH363" s="238">
        <f t="shared" si="68"/>
        <v>10.799999999999999</v>
      </c>
      <c r="AI363" s="242">
        <v>7</v>
      </c>
      <c r="AJ363" s="242">
        <v>6</v>
      </c>
      <c r="AK363" s="238">
        <f t="shared" si="69"/>
        <v>2.6</v>
      </c>
      <c r="AL363" s="238">
        <f t="shared" si="70"/>
        <v>42.2</v>
      </c>
      <c r="AM363" s="288">
        <f t="shared" si="71"/>
        <v>79.116666666666674</v>
      </c>
    </row>
    <row r="364" spans="1:39" x14ac:dyDescent="0.25">
      <c r="A364" s="287">
        <v>36</v>
      </c>
      <c r="B364" s="242">
        <v>268</v>
      </c>
      <c r="C364" s="242" t="s">
        <v>2857</v>
      </c>
      <c r="D364" s="242">
        <v>4</v>
      </c>
      <c r="E364" s="242">
        <v>5</v>
      </c>
      <c r="F364" s="242">
        <v>4</v>
      </c>
      <c r="G364" s="242">
        <v>4</v>
      </c>
      <c r="H364" s="238">
        <f t="shared" si="60"/>
        <v>21.25</v>
      </c>
      <c r="I364" s="242">
        <v>3</v>
      </c>
      <c r="J364" s="242">
        <v>4</v>
      </c>
      <c r="K364" s="242">
        <v>3</v>
      </c>
      <c r="L364" s="242">
        <v>3</v>
      </c>
      <c r="M364" s="238">
        <f t="shared" si="61"/>
        <v>3.25</v>
      </c>
      <c r="N364" s="242">
        <v>5</v>
      </c>
      <c r="O364" s="242">
        <v>5</v>
      </c>
      <c r="P364" s="242">
        <v>5</v>
      </c>
      <c r="Q364" s="238">
        <f t="shared" si="62"/>
        <v>5</v>
      </c>
      <c r="R364" s="242">
        <v>5</v>
      </c>
      <c r="S364" s="242">
        <v>5</v>
      </c>
      <c r="T364" s="242">
        <v>5</v>
      </c>
      <c r="U364" s="242">
        <v>5</v>
      </c>
      <c r="V364" s="238">
        <f t="shared" si="63"/>
        <v>5</v>
      </c>
      <c r="W364" s="238">
        <f t="shared" si="64"/>
        <v>4.416666666666667</v>
      </c>
      <c r="X364" s="238">
        <f t="shared" si="65"/>
        <v>13.25</v>
      </c>
      <c r="Y364" s="242">
        <v>6</v>
      </c>
      <c r="Z364" s="242">
        <v>7</v>
      </c>
      <c r="AA364" s="242">
        <v>5</v>
      </c>
      <c r="AB364" s="238">
        <f t="shared" si="66"/>
        <v>21.599999999999998</v>
      </c>
      <c r="AC364" s="242">
        <v>12</v>
      </c>
      <c r="AD364" s="242">
        <v>4</v>
      </c>
      <c r="AE364" s="238">
        <f t="shared" si="67"/>
        <v>6.4</v>
      </c>
      <c r="AF364" s="242">
        <v>18</v>
      </c>
      <c r="AG364" s="242">
        <v>4</v>
      </c>
      <c r="AH364" s="238">
        <f t="shared" si="68"/>
        <v>13.2</v>
      </c>
      <c r="AI364" s="242">
        <v>8</v>
      </c>
      <c r="AJ364" s="242">
        <v>9</v>
      </c>
      <c r="AK364" s="238">
        <f t="shared" si="69"/>
        <v>3.4000000000000004</v>
      </c>
      <c r="AL364" s="238">
        <f t="shared" si="70"/>
        <v>44.6</v>
      </c>
      <c r="AM364" s="288">
        <f t="shared" si="71"/>
        <v>79.099999999999994</v>
      </c>
    </row>
    <row r="365" spans="1:39" x14ac:dyDescent="0.25">
      <c r="A365" s="242">
        <v>37</v>
      </c>
      <c r="B365" s="242">
        <v>240</v>
      </c>
      <c r="C365" s="276" t="s">
        <v>2858</v>
      </c>
      <c r="D365" s="242">
        <v>5</v>
      </c>
      <c r="E365" s="242">
        <v>5</v>
      </c>
      <c r="F365" s="242">
        <v>5</v>
      </c>
      <c r="G365" s="242">
        <v>5</v>
      </c>
      <c r="H365" s="238">
        <f t="shared" si="60"/>
        <v>25</v>
      </c>
      <c r="I365" s="242">
        <v>5</v>
      </c>
      <c r="J365" s="242">
        <v>5</v>
      </c>
      <c r="K365" s="242">
        <v>5</v>
      </c>
      <c r="L365" s="242">
        <v>5</v>
      </c>
      <c r="M365" s="242">
        <f t="shared" si="61"/>
        <v>5</v>
      </c>
      <c r="N365" s="242">
        <v>5</v>
      </c>
      <c r="O365" s="242">
        <v>5</v>
      </c>
      <c r="P365" s="242">
        <v>5</v>
      </c>
      <c r="Q365" s="242">
        <f t="shared" si="62"/>
        <v>5</v>
      </c>
      <c r="R365" s="242">
        <v>5</v>
      </c>
      <c r="S365" s="242">
        <v>5</v>
      </c>
      <c r="T365" s="242">
        <v>5</v>
      </c>
      <c r="U365" s="242">
        <v>5</v>
      </c>
      <c r="V365" s="242">
        <f t="shared" si="63"/>
        <v>5</v>
      </c>
      <c r="W365" s="238">
        <f t="shared" si="64"/>
        <v>5</v>
      </c>
      <c r="X365" s="238">
        <f t="shared" si="65"/>
        <v>15</v>
      </c>
      <c r="Y365" s="242">
        <v>5</v>
      </c>
      <c r="Z365" s="242">
        <v>4</v>
      </c>
      <c r="AA365" s="242">
        <v>5</v>
      </c>
      <c r="AB365" s="238">
        <f t="shared" si="66"/>
        <v>16.8</v>
      </c>
      <c r="AC365" s="242">
        <v>11</v>
      </c>
      <c r="AD365" s="242">
        <v>3</v>
      </c>
      <c r="AE365" s="238">
        <f t="shared" si="67"/>
        <v>5.6000000000000005</v>
      </c>
      <c r="AF365" s="242">
        <v>17</v>
      </c>
      <c r="AG365" s="242">
        <v>5</v>
      </c>
      <c r="AH365" s="238">
        <f t="shared" si="68"/>
        <v>13.2</v>
      </c>
      <c r="AI365" s="242">
        <v>9</v>
      </c>
      <c r="AJ365" s="242">
        <v>8</v>
      </c>
      <c r="AK365" s="238">
        <f t="shared" si="69"/>
        <v>3.4000000000000004</v>
      </c>
      <c r="AL365" s="238">
        <f t="shared" si="70"/>
        <v>39</v>
      </c>
      <c r="AM365" s="288">
        <f t="shared" si="71"/>
        <v>79</v>
      </c>
    </row>
    <row r="366" spans="1:39" x14ac:dyDescent="0.25">
      <c r="A366" s="287">
        <v>38</v>
      </c>
      <c r="B366" s="242">
        <v>52</v>
      </c>
      <c r="C366" s="242" t="s">
        <v>2859</v>
      </c>
      <c r="D366" s="242">
        <v>5</v>
      </c>
      <c r="E366" s="242">
        <v>5</v>
      </c>
      <c r="F366" s="242">
        <v>5</v>
      </c>
      <c r="G366" s="242">
        <v>5</v>
      </c>
      <c r="H366" s="238">
        <f t="shared" si="60"/>
        <v>25</v>
      </c>
      <c r="I366" s="242">
        <v>5</v>
      </c>
      <c r="J366" s="242">
        <v>5</v>
      </c>
      <c r="K366" s="242">
        <v>5</v>
      </c>
      <c r="L366" s="242">
        <v>5</v>
      </c>
      <c r="M366" s="238">
        <f t="shared" si="61"/>
        <v>5</v>
      </c>
      <c r="N366" s="242">
        <v>5</v>
      </c>
      <c r="O366" s="242">
        <v>5</v>
      </c>
      <c r="P366" s="242">
        <v>5</v>
      </c>
      <c r="Q366" s="238">
        <f t="shared" si="62"/>
        <v>5</v>
      </c>
      <c r="R366" s="242">
        <v>5</v>
      </c>
      <c r="S366" s="242">
        <v>5</v>
      </c>
      <c r="T366" s="242">
        <v>5</v>
      </c>
      <c r="U366" s="242">
        <v>5</v>
      </c>
      <c r="V366" s="238">
        <f t="shared" si="63"/>
        <v>5</v>
      </c>
      <c r="W366" s="238">
        <f t="shared" si="64"/>
        <v>5</v>
      </c>
      <c r="X366" s="238">
        <f t="shared" si="65"/>
        <v>15</v>
      </c>
      <c r="Y366" s="242">
        <v>4</v>
      </c>
      <c r="Z366" s="242">
        <v>4</v>
      </c>
      <c r="AA366" s="242">
        <v>8</v>
      </c>
      <c r="AB366" s="238">
        <f t="shared" si="66"/>
        <v>19.2</v>
      </c>
      <c r="AC366" s="242">
        <v>8</v>
      </c>
      <c r="AD366" s="242">
        <v>4</v>
      </c>
      <c r="AE366" s="238">
        <f t="shared" si="67"/>
        <v>4.8000000000000007</v>
      </c>
      <c r="AF366" s="242">
        <v>15</v>
      </c>
      <c r="AG366" s="242">
        <v>3</v>
      </c>
      <c r="AH366" s="238">
        <f t="shared" si="68"/>
        <v>10.799999999999999</v>
      </c>
      <c r="AI366" s="242">
        <v>10</v>
      </c>
      <c r="AJ366" s="242">
        <v>11</v>
      </c>
      <c r="AK366" s="238">
        <f t="shared" si="69"/>
        <v>4.2</v>
      </c>
      <c r="AL366" s="238">
        <f t="shared" si="70"/>
        <v>39</v>
      </c>
      <c r="AM366" s="288">
        <f t="shared" si="71"/>
        <v>79</v>
      </c>
    </row>
    <row r="367" spans="1:39" x14ac:dyDescent="0.25">
      <c r="A367" s="242">
        <v>39</v>
      </c>
      <c r="B367" s="242">
        <v>257</v>
      </c>
      <c r="C367" s="276" t="s">
        <v>2860</v>
      </c>
      <c r="D367" s="242">
        <v>5</v>
      </c>
      <c r="E367" s="242">
        <v>5</v>
      </c>
      <c r="F367" s="242">
        <v>5</v>
      </c>
      <c r="G367" s="242">
        <v>5</v>
      </c>
      <c r="H367" s="238">
        <f t="shared" si="60"/>
        <v>25</v>
      </c>
      <c r="I367" s="242">
        <v>5</v>
      </c>
      <c r="J367" s="242">
        <v>5</v>
      </c>
      <c r="K367" s="242">
        <v>5</v>
      </c>
      <c r="L367" s="242">
        <v>5</v>
      </c>
      <c r="M367" s="242">
        <f t="shared" si="61"/>
        <v>5</v>
      </c>
      <c r="N367" s="242">
        <v>5</v>
      </c>
      <c r="O367" s="242">
        <v>5</v>
      </c>
      <c r="P367" s="242">
        <v>5</v>
      </c>
      <c r="Q367" s="242">
        <f t="shared" si="62"/>
        <v>5</v>
      </c>
      <c r="R367" s="242">
        <v>5</v>
      </c>
      <c r="S367" s="242">
        <v>5</v>
      </c>
      <c r="T367" s="242">
        <v>5</v>
      </c>
      <c r="U367" s="242">
        <v>5</v>
      </c>
      <c r="V367" s="242">
        <f t="shared" si="63"/>
        <v>5</v>
      </c>
      <c r="W367" s="238">
        <f t="shared" si="64"/>
        <v>5</v>
      </c>
      <c r="X367" s="238">
        <f t="shared" si="65"/>
        <v>15</v>
      </c>
      <c r="Y367" s="242">
        <v>6</v>
      </c>
      <c r="Z367" s="242">
        <v>4</v>
      </c>
      <c r="AA367" s="242">
        <v>5</v>
      </c>
      <c r="AB367" s="238">
        <f t="shared" si="66"/>
        <v>18</v>
      </c>
      <c r="AC367" s="242">
        <v>15</v>
      </c>
      <c r="AD367" s="242">
        <v>4</v>
      </c>
      <c r="AE367" s="238">
        <f t="shared" si="67"/>
        <v>7.6000000000000005</v>
      </c>
      <c r="AF367" s="242">
        <v>11</v>
      </c>
      <c r="AG367" s="242">
        <v>5</v>
      </c>
      <c r="AH367" s="238">
        <f t="shared" si="68"/>
        <v>9.6</v>
      </c>
      <c r="AI367" s="242">
        <v>9</v>
      </c>
      <c r="AJ367" s="242">
        <v>8</v>
      </c>
      <c r="AK367" s="238">
        <f t="shared" si="69"/>
        <v>3.4000000000000004</v>
      </c>
      <c r="AL367" s="238">
        <f t="shared" si="70"/>
        <v>38.6</v>
      </c>
      <c r="AM367" s="288">
        <f t="shared" si="71"/>
        <v>78.599999999999994</v>
      </c>
    </row>
    <row r="368" spans="1:39" x14ac:dyDescent="0.25">
      <c r="A368" s="287">
        <v>40</v>
      </c>
      <c r="B368" s="242">
        <v>14</v>
      </c>
      <c r="C368" s="242" t="s">
        <v>2861</v>
      </c>
      <c r="D368" s="242">
        <v>5</v>
      </c>
      <c r="E368" s="242">
        <v>5</v>
      </c>
      <c r="F368" s="242">
        <v>5</v>
      </c>
      <c r="G368" s="242">
        <v>5</v>
      </c>
      <c r="H368" s="238">
        <f t="shared" si="60"/>
        <v>25</v>
      </c>
      <c r="I368" s="242">
        <v>5</v>
      </c>
      <c r="J368" s="242">
        <v>5</v>
      </c>
      <c r="K368" s="242">
        <v>5</v>
      </c>
      <c r="L368" s="242">
        <v>5</v>
      </c>
      <c r="M368" s="238">
        <f t="shared" si="61"/>
        <v>5</v>
      </c>
      <c r="N368" s="242">
        <v>5</v>
      </c>
      <c r="O368" s="242">
        <v>5</v>
      </c>
      <c r="P368" s="242">
        <v>5</v>
      </c>
      <c r="Q368" s="238">
        <f t="shared" si="62"/>
        <v>5</v>
      </c>
      <c r="R368" s="242">
        <v>5</v>
      </c>
      <c r="S368" s="242">
        <v>5</v>
      </c>
      <c r="T368" s="242">
        <v>5</v>
      </c>
      <c r="U368" s="242">
        <v>5</v>
      </c>
      <c r="V368" s="238">
        <f t="shared" si="63"/>
        <v>5</v>
      </c>
      <c r="W368" s="238">
        <f t="shared" si="64"/>
        <v>5</v>
      </c>
      <c r="X368" s="238">
        <f t="shared" si="65"/>
        <v>15</v>
      </c>
      <c r="Y368" s="242">
        <v>5</v>
      </c>
      <c r="Z368" s="242">
        <v>4</v>
      </c>
      <c r="AA368" s="242">
        <v>6</v>
      </c>
      <c r="AB368" s="238">
        <f t="shared" si="66"/>
        <v>18</v>
      </c>
      <c r="AC368" s="242">
        <v>17</v>
      </c>
      <c r="AD368" s="242">
        <v>5</v>
      </c>
      <c r="AE368" s="238">
        <f t="shared" si="67"/>
        <v>8.8000000000000007</v>
      </c>
      <c r="AF368" s="242">
        <v>12</v>
      </c>
      <c r="AG368" s="242">
        <v>4</v>
      </c>
      <c r="AH368" s="238">
        <f t="shared" si="68"/>
        <v>9.6</v>
      </c>
      <c r="AI368" s="242">
        <v>8</v>
      </c>
      <c r="AJ368" s="242">
        <v>3</v>
      </c>
      <c r="AK368" s="238">
        <f t="shared" si="69"/>
        <v>2.2000000000000002</v>
      </c>
      <c r="AL368" s="238">
        <f t="shared" si="70"/>
        <v>38.6</v>
      </c>
      <c r="AM368" s="288">
        <f t="shared" si="71"/>
        <v>78.599999999999994</v>
      </c>
    </row>
    <row r="369" spans="1:39" x14ac:dyDescent="0.25">
      <c r="A369" s="242">
        <v>41</v>
      </c>
      <c r="B369" s="242">
        <v>49</v>
      </c>
      <c r="C369" s="276" t="s">
        <v>2862</v>
      </c>
      <c r="D369" s="242">
        <v>5</v>
      </c>
      <c r="E369" s="242">
        <v>4</v>
      </c>
      <c r="F369" s="242">
        <v>4</v>
      </c>
      <c r="G369" s="242">
        <v>5</v>
      </c>
      <c r="H369" s="238">
        <f t="shared" si="60"/>
        <v>22.5</v>
      </c>
      <c r="I369" s="242">
        <v>5</v>
      </c>
      <c r="J369" s="242">
        <v>4</v>
      </c>
      <c r="K369" s="242">
        <v>4</v>
      </c>
      <c r="L369" s="242">
        <v>5</v>
      </c>
      <c r="M369" s="242">
        <f t="shared" si="61"/>
        <v>4.5</v>
      </c>
      <c r="N369" s="242">
        <v>4</v>
      </c>
      <c r="O369" s="242">
        <v>3</v>
      </c>
      <c r="P369" s="242">
        <v>4</v>
      </c>
      <c r="Q369" s="242">
        <f t="shared" si="62"/>
        <v>3.6666666666666665</v>
      </c>
      <c r="R369" s="242">
        <v>5</v>
      </c>
      <c r="S369" s="242">
        <v>4</v>
      </c>
      <c r="T369" s="242">
        <v>5</v>
      </c>
      <c r="U369" s="242">
        <v>5</v>
      </c>
      <c r="V369" s="242">
        <f t="shared" si="63"/>
        <v>4.75</v>
      </c>
      <c r="W369" s="238">
        <f t="shared" si="64"/>
        <v>4.3055555555555554</v>
      </c>
      <c r="X369" s="238">
        <f t="shared" si="65"/>
        <v>12.916666666666666</v>
      </c>
      <c r="Y369" s="242">
        <v>6</v>
      </c>
      <c r="Z369" s="242">
        <v>5</v>
      </c>
      <c r="AA369" s="242">
        <v>4</v>
      </c>
      <c r="AB369" s="238">
        <f t="shared" si="66"/>
        <v>18</v>
      </c>
      <c r="AC369" s="242">
        <v>16</v>
      </c>
      <c r="AD369" s="242">
        <v>5</v>
      </c>
      <c r="AE369" s="238">
        <f t="shared" si="67"/>
        <v>8.4</v>
      </c>
      <c r="AF369" s="242">
        <v>19</v>
      </c>
      <c r="AG369" s="242">
        <v>5</v>
      </c>
      <c r="AH369" s="238">
        <f t="shared" si="68"/>
        <v>14.399999999999999</v>
      </c>
      <c r="AI369" s="242">
        <v>3</v>
      </c>
      <c r="AJ369" s="242">
        <v>8</v>
      </c>
      <c r="AK369" s="238">
        <f t="shared" si="69"/>
        <v>2.2000000000000002</v>
      </c>
      <c r="AL369" s="238">
        <f t="shared" si="70"/>
        <v>43</v>
      </c>
      <c r="AM369" s="288">
        <f t="shared" si="71"/>
        <v>78.416666666666657</v>
      </c>
    </row>
    <row r="370" spans="1:39" x14ac:dyDescent="0.25">
      <c r="A370" s="287">
        <v>42</v>
      </c>
      <c r="B370" s="242">
        <v>178</v>
      </c>
      <c r="C370" s="276" t="s">
        <v>2863</v>
      </c>
      <c r="D370" s="242">
        <v>5</v>
      </c>
      <c r="E370" s="242">
        <v>5</v>
      </c>
      <c r="F370" s="242">
        <v>5</v>
      </c>
      <c r="G370" s="242">
        <v>5</v>
      </c>
      <c r="H370" s="238">
        <f t="shared" si="60"/>
        <v>25</v>
      </c>
      <c r="I370" s="242">
        <v>5</v>
      </c>
      <c r="J370" s="242">
        <v>5</v>
      </c>
      <c r="K370" s="242">
        <v>5</v>
      </c>
      <c r="L370" s="242">
        <v>5</v>
      </c>
      <c r="M370" s="242">
        <f t="shared" si="61"/>
        <v>5</v>
      </c>
      <c r="N370" s="242">
        <v>5</v>
      </c>
      <c r="O370" s="242">
        <v>5</v>
      </c>
      <c r="P370" s="242">
        <v>5</v>
      </c>
      <c r="Q370" s="242">
        <f t="shared" si="62"/>
        <v>5</v>
      </c>
      <c r="R370" s="242">
        <v>5</v>
      </c>
      <c r="S370" s="242">
        <v>5</v>
      </c>
      <c r="T370" s="242">
        <v>5</v>
      </c>
      <c r="U370" s="242">
        <v>5</v>
      </c>
      <c r="V370" s="242">
        <f t="shared" si="63"/>
        <v>5</v>
      </c>
      <c r="W370" s="238">
        <f t="shared" si="64"/>
        <v>5</v>
      </c>
      <c r="X370" s="238">
        <f t="shared" si="65"/>
        <v>15</v>
      </c>
      <c r="Y370" s="242">
        <v>4</v>
      </c>
      <c r="Z370" s="242">
        <v>4</v>
      </c>
      <c r="AA370" s="242">
        <v>5</v>
      </c>
      <c r="AB370" s="238">
        <f t="shared" si="66"/>
        <v>15.6</v>
      </c>
      <c r="AC370" s="242">
        <v>17</v>
      </c>
      <c r="AD370" s="242">
        <v>5</v>
      </c>
      <c r="AE370" s="238">
        <f t="shared" si="67"/>
        <v>8.8000000000000007</v>
      </c>
      <c r="AF370" s="242">
        <v>15</v>
      </c>
      <c r="AG370" s="242">
        <v>4</v>
      </c>
      <c r="AH370" s="238">
        <f t="shared" si="68"/>
        <v>11.4</v>
      </c>
      <c r="AI370" s="242">
        <v>8</v>
      </c>
      <c r="AJ370" s="242">
        <v>5</v>
      </c>
      <c r="AK370" s="238">
        <f t="shared" si="69"/>
        <v>2.6</v>
      </c>
      <c r="AL370" s="238">
        <f t="shared" si="70"/>
        <v>38.4</v>
      </c>
      <c r="AM370" s="288">
        <f t="shared" si="71"/>
        <v>78.400000000000006</v>
      </c>
    </row>
    <row r="371" spans="1:39" x14ac:dyDescent="0.25">
      <c r="A371" s="242">
        <v>43</v>
      </c>
      <c r="B371" s="242">
        <v>264</v>
      </c>
      <c r="C371" s="242" t="s">
        <v>2864</v>
      </c>
      <c r="D371" s="242">
        <v>5</v>
      </c>
      <c r="E371" s="242">
        <v>5</v>
      </c>
      <c r="F371" s="242">
        <v>5</v>
      </c>
      <c r="G371" s="242">
        <v>5</v>
      </c>
      <c r="H371" s="238">
        <f t="shared" si="60"/>
        <v>25</v>
      </c>
      <c r="I371" s="242">
        <v>5</v>
      </c>
      <c r="J371" s="242">
        <v>5</v>
      </c>
      <c r="K371" s="242">
        <v>5</v>
      </c>
      <c r="L371" s="242">
        <v>5</v>
      </c>
      <c r="M371" s="238">
        <f t="shared" si="61"/>
        <v>5</v>
      </c>
      <c r="N371" s="242">
        <v>5</v>
      </c>
      <c r="O371" s="242">
        <v>5</v>
      </c>
      <c r="P371" s="242">
        <v>5</v>
      </c>
      <c r="Q371" s="238">
        <f t="shared" si="62"/>
        <v>5</v>
      </c>
      <c r="R371" s="242">
        <v>5</v>
      </c>
      <c r="S371" s="242">
        <v>5</v>
      </c>
      <c r="T371" s="242">
        <v>5</v>
      </c>
      <c r="U371" s="242">
        <v>5</v>
      </c>
      <c r="V371" s="238">
        <f t="shared" si="63"/>
        <v>5</v>
      </c>
      <c r="W371" s="238">
        <f t="shared" si="64"/>
        <v>5</v>
      </c>
      <c r="X371" s="238">
        <f t="shared" si="65"/>
        <v>15</v>
      </c>
      <c r="Y371" s="242">
        <v>6</v>
      </c>
      <c r="Z371" s="242">
        <v>4</v>
      </c>
      <c r="AA371" s="242">
        <v>7</v>
      </c>
      <c r="AB371" s="238">
        <f t="shared" si="66"/>
        <v>20.399999999999999</v>
      </c>
      <c r="AC371" s="242">
        <v>12</v>
      </c>
      <c r="AD371" s="242">
        <v>4</v>
      </c>
      <c r="AE371" s="238">
        <f t="shared" si="67"/>
        <v>6.4</v>
      </c>
      <c r="AF371" s="242">
        <v>13</v>
      </c>
      <c r="AG371" s="242">
        <v>2</v>
      </c>
      <c r="AH371" s="238">
        <f t="shared" si="68"/>
        <v>9</v>
      </c>
      <c r="AI371" s="242">
        <v>8</v>
      </c>
      <c r="AJ371" s="242">
        <v>5</v>
      </c>
      <c r="AK371" s="238">
        <f t="shared" si="69"/>
        <v>2.6</v>
      </c>
      <c r="AL371" s="238">
        <f t="shared" si="70"/>
        <v>38.4</v>
      </c>
      <c r="AM371" s="288">
        <f t="shared" si="71"/>
        <v>78.400000000000006</v>
      </c>
    </row>
    <row r="372" spans="1:39" x14ac:dyDescent="0.25">
      <c r="A372" s="287">
        <v>44</v>
      </c>
      <c r="B372" s="242">
        <v>131</v>
      </c>
      <c r="C372" s="276" t="s">
        <v>2865</v>
      </c>
      <c r="D372" s="242">
        <v>5</v>
      </c>
      <c r="E372" s="242">
        <v>5</v>
      </c>
      <c r="F372" s="242">
        <v>5</v>
      </c>
      <c r="G372" s="242">
        <v>5</v>
      </c>
      <c r="H372" s="238">
        <f t="shared" si="60"/>
        <v>25</v>
      </c>
      <c r="I372" s="242">
        <v>4</v>
      </c>
      <c r="J372" s="242">
        <v>3</v>
      </c>
      <c r="K372" s="242">
        <v>4</v>
      </c>
      <c r="L372" s="242">
        <v>4</v>
      </c>
      <c r="M372" s="242">
        <f t="shared" si="61"/>
        <v>3.75</v>
      </c>
      <c r="N372" s="242">
        <v>5</v>
      </c>
      <c r="O372" s="242">
        <v>5</v>
      </c>
      <c r="P372" s="242">
        <v>5</v>
      </c>
      <c r="Q372" s="242">
        <f t="shared" si="62"/>
        <v>5</v>
      </c>
      <c r="R372" s="242">
        <v>4</v>
      </c>
      <c r="S372" s="242">
        <v>3</v>
      </c>
      <c r="T372" s="242">
        <v>5</v>
      </c>
      <c r="U372" s="242">
        <v>5</v>
      </c>
      <c r="V372" s="242">
        <f t="shared" si="63"/>
        <v>4.25</v>
      </c>
      <c r="W372" s="238">
        <f t="shared" si="64"/>
        <v>4.333333333333333</v>
      </c>
      <c r="X372" s="238">
        <f t="shared" si="65"/>
        <v>13</v>
      </c>
      <c r="Y372" s="242">
        <v>6</v>
      </c>
      <c r="Z372" s="242">
        <v>6</v>
      </c>
      <c r="AA372" s="242">
        <v>4</v>
      </c>
      <c r="AB372" s="238">
        <f t="shared" si="66"/>
        <v>19.2</v>
      </c>
      <c r="AC372" s="242">
        <v>16</v>
      </c>
      <c r="AD372" s="242">
        <v>5</v>
      </c>
      <c r="AE372" s="238">
        <f t="shared" si="67"/>
        <v>8.4</v>
      </c>
      <c r="AF372" s="242">
        <v>9</v>
      </c>
      <c r="AG372" s="242">
        <v>5</v>
      </c>
      <c r="AH372" s="238">
        <f t="shared" si="68"/>
        <v>8.4</v>
      </c>
      <c r="AI372" s="242">
        <v>9</v>
      </c>
      <c r="AJ372" s="242">
        <v>9</v>
      </c>
      <c r="AK372" s="238">
        <f t="shared" si="69"/>
        <v>3.6</v>
      </c>
      <c r="AL372" s="238">
        <f t="shared" si="70"/>
        <v>39.6</v>
      </c>
      <c r="AM372" s="288">
        <f t="shared" si="71"/>
        <v>77.599999999999994</v>
      </c>
    </row>
    <row r="373" spans="1:39" x14ac:dyDescent="0.25">
      <c r="A373" s="242">
        <v>45</v>
      </c>
      <c r="B373" s="242">
        <v>206</v>
      </c>
      <c r="C373" s="242" t="s">
        <v>2866</v>
      </c>
      <c r="D373" s="242">
        <v>5</v>
      </c>
      <c r="E373" s="242">
        <v>5</v>
      </c>
      <c r="F373" s="242">
        <v>5</v>
      </c>
      <c r="G373" s="242">
        <v>5</v>
      </c>
      <c r="H373" s="238">
        <f t="shared" si="60"/>
        <v>25</v>
      </c>
      <c r="I373" s="242">
        <v>5</v>
      </c>
      <c r="J373" s="242">
        <v>5</v>
      </c>
      <c r="K373" s="242">
        <v>5</v>
      </c>
      <c r="L373" s="242">
        <v>5</v>
      </c>
      <c r="M373" s="238">
        <f t="shared" si="61"/>
        <v>5</v>
      </c>
      <c r="N373" s="242">
        <v>5</v>
      </c>
      <c r="O373" s="242">
        <v>5</v>
      </c>
      <c r="P373" s="242">
        <v>5</v>
      </c>
      <c r="Q373" s="238">
        <f t="shared" si="62"/>
        <v>5</v>
      </c>
      <c r="R373" s="242">
        <v>5</v>
      </c>
      <c r="S373" s="242">
        <v>5</v>
      </c>
      <c r="T373" s="242">
        <v>5</v>
      </c>
      <c r="U373" s="242">
        <v>5</v>
      </c>
      <c r="V373" s="238">
        <f t="shared" si="63"/>
        <v>5</v>
      </c>
      <c r="W373" s="238">
        <f t="shared" si="64"/>
        <v>5</v>
      </c>
      <c r="X373" s="238">
        <f t="shared" si="65"/>
        <v>15</v>
      </c>
      <c r="Y373" s="242">
        <v>6</v>
      </c>
      <c r="Z373" s="242">
        <v>6</v>
      </c>
      <c r="AA373" s="242">
        <v>3</v>
      </c>
      <c r="AB373" s="238">
        <f t="shared" si="66"/>
        <v>18</v>
      </c>
      <c r="AC373" s="242">
        <v>9</v>
      </c>
      <c r="AD373" s="242">
        <v>4</v>
      </c>
      <c r="AE373" s="238">
        <f t="shared" si="67"/>
        <v>5.2</v>
      </c>
      <c r="AF373" s="242">
        <v>15</v>
      </c>
      <c r="AG373" s="242">
        <v>4</v>
      </c>
      <c r="AH373" s="238">
        <f t="shared" si="68"/>
        <v>11.4</v>
      </c>
      <c r="AI373" s="242">
        <v>9</v>
      </c>
      <c r="AJ373" s="242">
        <v>6</v>
      </c>
      <c r="AK373" s="238">
        <f t="shared" si="69"/>
        <v>3</v>
      </c>
      <c r="AL373" s="238">
        <f t="shared" si="70"/>
        <v>37.6</v>
      </c>
      <c r="AM373" s="288">
        <f t="shared" si="71"/>
        <v>77.599999999999994</v>
      </c>
    </row>
    <row r="374" spans="1:39" x14ac:dyDescent="0.25">
      <c r="A374" s="287">
        <v>46</v>
      </c>
      <c r="B374" s="242">
        <v>149</v>
      </c>
      <c r="C374" s="276" t="s">
        <v>2867</v>
      </c>
      <c r="D374" s="242">
        <v>5</v>
      </c>
      <c r="E374" s="242">
        <v>5</v>
      </c>
      <c r="F374" s="242">
        <v>5</v>
      </c>
      <c r="G374" s="242">
        <v>5</v>
      </c>
      <c r="H374" s="238">
        <f t="shared" si="60"/>
        <v>25</v>
      </c>
      <c r="I374" s="242">
        <v>4</v>
      </c>
      <c r="J374" s="242">
        <v>4</v>
      </c>
      <c r="K374" s="242">
        <v>4</v>
      </c>
      <c r="L374" s="242">
        <v>4</v>
      </c>
      <c r="M374" s="242">
        <f t="shared" si="61"/>
        <v>4</v>
      </c>
      <c r="N374" s="242">
        <v>5</v>
      </c>
      <c r="O374" s="242">
        <v>4</v>
      </c>
      <c r="P374" s="242">
        <v>5</v>
      </c>
      <c r="Q374" s="242">
        <f t="shared" si="62"/>
        <v>4.666666666666667</v>
      </c>
      <c r="R374" s="242">
        <v>5</v>
      </c>
      <c r="S374" s="242">
        <v>5</v>
      </c>
      <c r="T374" s="242">
        <v>5</v>
      </c>
      <c r="U374" s="242">
        <v>5</v>
      </c>
      <c r="V374" s="242">
        <f t="shared" si="63"/>
        <v>5</v>
      </c>
      <c r="W374" s="238">
        <f t="shared" si="64"/>
        <v>4.5555555555555562</v>
      </c>
      <c r="X374" s="238">
        <f t="shared" si="65"/>
        <v>13.666666666666668</v>
      </c>
      <c r="Y374" s="242">
        <v>5</v>
      </c>
      <c r="Z374" s="242">
        <v>6</v>
      </c>
      <c r="AA374" s="242">
        <v>3</v>
      </c>
      <c r="AB374" s="238">
        <f t="shared" si="66"/>
        <v>16.8</v>
      </c>
      <c r="AC374" s="242">
        <v>16</v>
      </c>
      <c r="AD374" s="242">
        <v>4</v>
      </c>
      <c r="AE374" s="238">
        <f t="shared" si="67"/>
        <v>8</v>
      </c>
      <c r="AF374" s="242">
        <v>15</v>
      </c>
      <c r="AG374" s="242">
        <v>3</v>
      </c>
      <c r="AH374" s="238">
        <f t="shared" si="68"/>
        <v>10.799999999999999</v>
      </c>
      <c r="AI374" s="242">
        <v>7</v>
      </c>
      <c r="AJ374" s="242">
        <v>9</v>
      </c>
      <c r="AK374" s="238">
        <f t="shared" si="69"/>
        <v>3.2</v>
      </c>
      <c r="AL374" s="238">
        <f t="shared" si="70"/>
        <v>38.800000000000004</v>
      </c>
      <c r="AM374" s="288">
        <f t="shared" si="71"/>
        <v>77.466666666666669</v>
      </c>
    </row>
    <row r="375" spans="1:39" x14ac:dyDescent="0.25">
      <c r="A375" s="242">
        <v>47</v>
      </c>
      <c r="B375" s="242">
        <v>55</v>
      </c>
      <c r="C375" s="276" t="s">
        <v>2868</v>
      </c>
      <c r="D375" s="242">
        <v>5</v>
      </c>
      <c r="E375" s="242">
        <v>4</v>
      </c>
      <c r="F375" s="242">
        <v>4</v>
      </c>
      <c r="G375" s="242">
        <v>4</v>
      </c>
      <c r="H375" s="238">
        <f t="shared" si="60"/>
        <v>21.25</v>
      </c>
      <c r="I375" s="242">
        <v>4</v>
      </c>
      <c r="J375" s="242">
        <v>4</v>
      </c>
      <c r="K375" s="242">
        <v>5</v>
      </c>
      <c r="L375" s="242">
        <v>4</v>
      </c>
      <c r="M375" s="242">
        <f t="shared" si="61"/>
        <v>4.25</v>
      </c>
      <c r="N375" s="242">
        <v>4</v>
      </c>
      <c r="O375" s="242">
        <v>3</v>
      </c>
      <c r="P375" s="242">
        <v>4</v>
      </c>
      <c r="Q375" s="242">
        <f t="shared" si="62"/>
        <v>3.6666666666666665</v>
      </c>
      <c r="R375" s="242">
        <v>5</v>
      </c>
      <c r="S375" s="242">
        <v>4</v>
      </c>
      <c r="T375" s="242">
        <v>5</v>
      </c>
      <c r="U375" s="242">
        <v>3</v>
      </c>
      <c r="V375" s="242">
        <f t="shared" si="63"/>
        <v>4.25</v>
      </c>
      <c r="W375" s="238">
        <f t="shared" si="64"/>
        <v>4.0555555555555554</v>
      </c>
      <c r="X375" s="238">
        <f t="shared" si="65"/>
        <v>12.166666666666666</v>
      </c>
      <c r="Y375" s="242">
        <v>6</v>
      </c>
      <c r="Z375" s="242">
        <v>6</v>
      </c>
      <c r="AA375" s="242">
        <v>6</v>
      </c>
      <c r="AB375" s="238">
        <f t="shared" si="66"/>
        <v>21.599999999999998</v>
      </c>
      <c r="AC375" s="242">
        <v>15</v>
      </c>
      <c r="AD375" s="242">
        <v>5</v>
      </c>
      <c r="AE375" s="238">
        <f t="shared" si="67"/>
        <v>8</v>
      </c>
      <c r="AF375" s="242">
        <v>14</v>
      </c>
      <c r="AG375" s="242">
        <v>5</v>
      </c>
      <c r="AH375" s="238">
        <f t="shared" si="68"/>
        <v>11.4</v>
      </c>
      <c r="AI375" s="242">
        <v>8</v>
      </c>
      <c r="AJ375" s="242">
        <v>7</v>
      </c>
      <c r="AK375" s="238">
        <f t="shared" si="69"/>
        <v>3</v>
      </c>
      <c r="AL375" s="238">
        <f t="shared" si="70"/>
        <v>44</v>
      </c>
      <c r="AM375" s="288">
        <f t="shared" si="71"/>
        <v>77.416666666666657</v>
      </c>
    </row>
    <row r="376" spans="1:39" x14ac:dyDescent="0.25">
      <c r="A376" s="287">
        <v>48</v>
      </c>
      <c r="B376" s="242">
        <v>286</v>
      </c>
      <c r="C376" s="242" t="s">
        <v>2869</v>
      </c>
      <c r="D376" s="242">
        <v>5</v>
      </c>
      <c r="E376" s="242">
        <v>5</v>
      </c>
      <c r="F376" s="242">
        <v>5</v>
      </c>
      <c r="G376" s="242">
        <v>5</v>
      </c>
      <c r="H376" s="238">
        <f t="shared" si="60"/>
        <v>25</v>
      </c>
      <c r="I376" s="242">
        <v>5</v>
      </c>
      <c r="J376" s="242">
        <v>5</v>
      </c>
      <c r="K376" s="242">
        <v>5</v>
      </c>
      <c r="L376" s="242">
        <v>5</v>
      </c>
      <c r="M376" s="238">
        <f t="shared" si="61"/>
        <v>5</v>
      </c>
      <c r="N376" s="242">
        <v>5</v>
      </c>
      <c r="O376" s="242">
        <v>5</v>
      </c>
      <c r="P376" s="242">
        <v>5</v>
      </c>
      <c r="Q376" s="238">
        <f t="shared" si="62"/>
        <v>5</v>
      </c>
      <c r="R376" s="242">
        <v>5</v>
      </c>
      <c r="S376" s="242">
        <v>5</v>
      </c>
      <c r="T376" s="242">
        <v>5</v>
      </c>
      <c r="U376" s="242">
        <v>5</v>
      </c>
      <c r="V376" s="238">
        <f t="shared" si="63"/>
        <v>5</v>
      </c>
      <c r="W376" s="238">
        <f t="shared" si="64"/>
        <v>5</v>
      </c>
      <c r="X376" s="238">
        <f t="shared" si="65"/>
        <v>15</v>
      </c>
      <c r="Y376" s="242">
        <v>5</v>
      </c>
      <c r="Z376" s="242">
        <v>5</v>
      </c>
      <c r="AA376" s="242">
        <v>7</v>
      </c>
      <c r="AB376" s="238">
        <f t="shared" si="66"/>
        <v>20.399999999999999</v>
      </c>
      <c r="AC376" s="242">
        <v>15</v>
      </c>
      <c r="AD376" s="242">
        <v>5</v>
      </c>
      <c r="AE376" s="238">
        <f t="shared" si="67"/>
        <v>8</v>
      </c>
      <c r="AF376" s="242">
        <v>8</v>
      </c>
      <c r="AG376" s="242">
        <v>1</v>
      </c>
      <c r="AH376" s="238">
        <f t="shared" si="68"/>
        <v>5.3999999999999995</v>
      </c>
      <c r="AI376" s="242">
        <v>12</v>
      </c>
      <c r="AJ376" s="242">
        <v>6</v>
      </c>
      <c r="AK376" s="238">
        <f t="shared" si="69"/>
        <v>3.6</v>
      </c>
      <c r="AL376" s="238">
        <f t="shared" si="70"/>
        <v>37.4</v>
      </c>
      <c r="AM376" s="288">
        <f t="shared" si="71"/>
        <v>77.400000000000006</v>
      </c>
    </row>
    <row r="377" spans="1:39" x14ac:dyDescent="0.25">
      <c r="A377" s="242">
        <v>49</v>
      </c>
      <c r="B377" s="242">
        <v>288</v>
      </c>
      <c r="C377" s="242" t="s">
        <v>2870</v>
      </c>
      <c r="D377" s="242">
        <v>5</v>
      </c>
      <c r="E377" s="242">
        <v>5</v>
      </c>
      <c r="F377" s="242">
        <v>5</v>
      </c>
      <c r="G377" s="242">
        <v>5</v>
      </c>
      <c r="H377" s="238">
        <f t="shared" si="60"/>
        <v>25</v>
      </c>
      <c r="I377" s="242">
        <v>5</v>
      </c>
      <c r="J377" s="242">
        <v>5</v>
      </c>
      <c r="K377" s="242">
        <v>4</v>
      </c>
      <c r="L377" s="242">
        <v>5</v>
      </c>
      <c r="M377" s="238">
        <f t="shared" si="61"/>
        <v>4.75</v>
      </c>
      <c r="N377" s="242">
        <v>5</v>
      </c>
      <c r="O377" s="242">
        <v>5</v>
      </c>
      <c r="P377" s="242">
        <v>4</v>
      </c>
      <c r="Q377" s="238">
        <f t="shared" si="62"/>
        <v>4.666666666666667</v>
      </c>
      <c r="R377" s="242">
        <v>5</v>
      </c>
      <c r="S377" s="242">
        <v>5</v>
      </c>
      <c r="T377" s="242">
        <v>5</v>
      </c>
      <c r="U377" s="242">
        <v>5</v>
      </c>
      <c r="V377" s="238">
        <f t="shared" si="63"/>
        <v>5</v>
      </c>
      <c r="W377" s="238">
        <f t="shared" si="64"/>
        <v>4.8055555555555562</v>
      </c>
      <c r="X377" s="238">
        <f t="shared" si="65"/>
        <v>14.416666666666668</v>
      </c>
      <c r="Y377" s="242">
        <v>5</v>
      </c>
      <c r="Z377" s="242">
        <v>6</v>
      </c>
      <c r="AA377" s="242">
        <v>4</v>
      </c>
      <c r="AB377" s="238">
        <f t="shared" si="66"/>
        <v>18</v>
      </c>
      <c r="AC377" s="242">
        <v>14</v>
      </c>
      <c r="AD377" s="242">
        <v>5</v>
      </c>
      <c r="AE377" s="238">
        <f t="shared" si="67"/>
        <v>7.6000000000000005</v>
      </c>
      <c r="AF377" s="242">
        <v>13</v>
      </c>
      <c r="AG377" s="242">
        <v>1</v>
      </c>
      <c r="AH377" s="238">
        <f t="shared" si="68"/>
        <v>8.4</v>
      </c>
      <c r="AI377" s="242">
        <v>9</v>
      </c>
      <c r="AJ377" s="242">
        <v>9</v>
      </c>
      <c r="AK377" s="238">
        <f t="shared" si="69"/>
        <v>3.6</v>
      </c>
      <c r="AL377" s="238">
        <f t="shared" si="70"/>
        <v>37.6</v>
      </c>
      <c r="AM377" s="288">
        <f t="shared" si="71"/>
        <v>77.01666666666668</v>
      </c>
    </row>
    <row r="378" spans="1:39" x14ac:dyDescent="0.25">
      <c r="A378" s="287">
        <v>50</v>
      </c>
      <c r="B378" s="242">
        <v>177</v>
      </c>
      <c r="C378" s="276" t="s">
        <v>2871</v>
      </c>
      <c r="D378" s="242">
        <v>5</v>
      </c>
      <c r="E378" s="242">
        <v>5</v>
      </c>
      <c r="F378" s="242">
        <v>5</v>
      </c>
      <c r="G378" s="242">
        <v>5</v>
      </c>
      <c r="H378" s="238">
        <f t="shared" si="60"/>
        <v>25</v>
      </c>
      <c r="I378" s="242">
        <v>5</v>
      </c>
      <c r="J378" s="242">
        <v>5</v>
      </c>
      <c r="K378" s="242">
        <v>5</v>
      </c>
      <c r="L378" s="242">
        <v>5</v>
      </c>
      <c r="M378" s="242">
        <f t="shared" si="61"/>
        <v>5</v>
      </c>
      <c r="N378" s="242">
        <v>5</v>
      </c>
      <c r="O378" s="242">
        <v>5</v>
      </c>
      <c r="P378" s="242">
        <v>5</v>
      </c>
      <c r="Q378" s="242">
        <f t="shared" si="62"/>
        <v>5</v>
      </c>
      <c r="R378" s="242">
        <v>5</v>
      </c>
      <c r="S378" s="242">
        <v>5</v>
      </c>
      <c r="T378" s="242">
        <v>5</v>
      </c>
      <c r="U378" s="242">
        <v>5</v>
      </c>
      <c r="V378" s="242">
        <f t="shared" si="63"/>
        <v>5</v>
      </c>
      <c r="W378" s="238">
        <f t="shared" si="64"/>
        <v>5</v>
      </c>
      <c r="X378" s="238">
        <f t="shared" si="65"/>
        <v>15</v>
      </c>
      <c r="Y378" s="242">
        <v>5</v>
      </c>
      <c r="Z378" s="242">
        <v>3</v>
      </c>
      <c r="AA378" s="242">
        <v>6</v>
      </c>
      <c r="AB378" s="238">
        <f t="shared" si="66"/>
        <v>16.8</v>
      </c>
      <c r="AC378" s="242">
        <v>13</v>
      </c>
      <c r="AD378" s="242">
        <v>2</v>
      </c>
      <c r="AE378" s="238">
        <f t="shared" si="67"/>
        <v>6</v>
      </c>
      <c r="AF378" s="242">
        <v>16</v>
      </c>
      <c r="AG378" s="242">
        <v>4</v>
      </c>
      <c r="AH378" s="238">
        <f t="shared" si="68"/>
        <v>12</v>
      </c>
      <c r="AI378" s="242">
        <v>6</v>
      </c>
      <c r="AJ378" s="242">
        <v>5</v>
      </c>
      <c r="AK378" s="238">
        <f t="shared" si="69"/>
        <v>2.2000000000000002</v>
      </c>
      <c r="AL378" s="238">
        <f t="shared" si="70"/>
        <v>37</v>
      </c>
      <c r="AM378" s="288">
        <f t="shared" si="71"/>
        <v>77</v>
      </c>
    </row>
    <row r="379" spans="1:39" x14ac:dyDescent="0.25">
      <c r="A379" s="242">
        <v>51</v>
      </c>
      <c r="B379" s="242">
        <v>124</v>
      </c>
      <c r="C379" s="276" t="s">
        <v>2872</v>
      </c>
      <c r="D379" s="242">
        <v>5</v>
      </c>
      <c r="E379" s="242">
        <v>5</v>
      </c>
      <c r="F379" s="242">
        <v>5</v>
      </c>
      <c r="G379" s="242">
        <v>5</v>
      </c>
      <c r="H379" s="238">
        <f t="shared" si="60"/>
        <v>25</v>
      </c>
      <c r="I379" s="242">
        <v>5</v>
      </c>
      <c r="J379" s="242">
        <v>5</v>
      </c>
      <c r="K379" s="242">
        <v>5</v>
      </c>
      <c r="L379" s="242">
        <v>5</v>
      </c>
      <c r="M379" s="242">
        <f t="shared" si="61"/>
        <v>5</v>
      </c>
      <c r="N379" s="242">
        <v>5</v>
      </c>
      <c r="O379" s="242">
        <v>5</v>
      </c>
      <c r="P379" s="242">
        <v>5</v>
      </c>
      <c r="Q379" s="242">
        <f t="shared" si="62"/>
        <v>5</v>
      </c>
      <c r="R379" s="242">
        <v>5</v>
      </c>
      <c r="S379" s="242">
        <v>5</v>
      </c>
      <c r="T379" s="242">
        <v>5</v>
      </c>
      <c r="U379" s="242">
        <v>5</v>
      </c>
      <c r="V379" s="242">
        <f t="shared" si="63"/>
        <v>5</v>
      </c>
      <c r="W379" s="238">
        <f t="shared" si="64"/>
        <v>5</v>
      </c>
      <c r="X379" s="238">
        <f t="shared" si="65"/>
        <v>15</v>
      </c>
      <c r="Y379" s="242">
        <v>5</v>
      </c>
      <c r="Z379" s="242">
        <v>5</v>
      </c>
      <c r="AA379" s="242">
        <v>5</v>
      </c>
      <c r="AB379" s="238">
        <f t="shared" si="66"/>
        <v>18</v>
      </c>
      <c r="AC379" s="242">
        <v>13</v>
      </c>
      <c r="AD379" s="242">
        <v>4</v>
      </c>
      <c r="AE379" s="238">
        <f t="shared" si="67"/>
        <v>6.8000000000000007</v>
      </c>
      <c r="AF379" s="242">
        <v>13</v>
      </c>
      <c r="AG379" s="242">
        <v>3</v>
      </c>
      <c r="AH379" s="238">
        <f t="shared" si="68"/>
        <v>9.6</v>
      </c>
      <c r="AI379" s="242">
        <v>5</v>
      </c>
      <c r="AJ379" s="242">
        <v>7</v>
      </c>
      <c r="AK379" s="238">
        <f t="shared" si="69"/>
        <v>2.4000000000000004</v>
      </c>
      <c r="AL379" s="238">
        <f t="shared" si="70"/>
        <v>36.799999999999997</v>
      </c>
      <c r="AM379" s="288">
        <f t="shared" si="71"/>
        <v>76.8</v>
      </c>
    </row>
    <row r="380" spans="1:39" x14ac:dyDescent="0.25">
      <c r="A380" s="287">
        <v>52</v>
      </c>
      <c r="B380" s="242">
        <v>101</v>
      </c>
      <c r="C380" s="242" t="s">
        <v>2873</v>
      </c>
      <c r="D380" s="242">
        <v>5</v>
      </c>
      <c r="E380" s="242">
        <v>5</v>
      </c>
      <c r="F380" s="242">
        <v>5</v>
      </c>
      <c r="G380" s="242">
        <v>5</v>
      </c>
      <c r="H380" s="238">
        <f t="shared" si="60"/>
        <v>25</v>
      </c>
      <c r="I380" s="242">
        <v>5</v>
      </c>
      <c r="J380" s="242">
        <v>5</v>
      </c>
      <c r="K380" s="242">
        <v>5</v>
      </c>
      <c r="L380" s="242">
        <v>5</v>
      </c>
      <c r="M380" s="238">
        <f t="shared" si="61"/>
        <v>5</v>
      </c>
      <c r="N380" s="242">
        <v>5</v>
      </c>
      <c r="O380" s="242">
        <v>5</v>
      </c>
      <c r="P380" s="242">
        <v>5</v>
      </c>
      <c r="Q380" s="238">
        <f t="shared" si="62"/>
        <v>5</v>
      </c>
      <c r="R380" s="242">
        <v>5</v>
      </c>
      <c r="S380" s="242">
        <v>5</v>
      </c>
      <c r="T380" s="242">
        <v>5</v>
      </c>
      <c r="U380" s="242">
        <v>5</v>
      </c>
      <c r="V380" s="238">
        <f t="shared" si="63"/>
        <v>5</v>
      </c>
      <c r="W380" s="238">
        <f t="shared" si="64"/>
        <v>5</v>
      </c>
      <c r="X380" s="238">
        <f t="shared" si="65"/>
        <v>15</v>
      </c>
      <c r="Y380" s="242">
        <v>6</v>
      </c>
      <c r="Z380" s="242">
        <v>6</v>
      </c>
      <c r="AA380" s="242">
        <v>3</v>
      </c>
      <c r="AB380" s="238">
        <f t="shared" si="66"/>
        <v>18</v>
      </c>
      <c r="AC380" s="242">
        <v>9</v>
      </c>
      <c r="AD380" s="242">
        <v>4</v>
      </c>
      <c r="AE380" s="238">
        <f t="shared" si="67"/>
        <v>5.2</v>
      </c>
      <c r="AF380" s="242">
        <v>14</v>
      </c>
      <c r="AG380" s="242">
        <v>4</v>
      </c>
      <c r="AH380" s="238">
        <f t="shared" si="68"/>
        <v>10.799999999999999</v>
      </c>
      <c r="AI380" s="242">
        <v>9</v>
      </c>
      <c r="AJ380" s="242">
        <v>5</v>
      </c>
      <c r="AK380" s="238">
        <f t="shared" si="69"/>
        <v>2.8000000000000003</v>
      </c>
      <c r="AL380" s="238">
        <f t="shared" si="70"/>
        <v>36.799999999999997</v>
      </c>
      <c r="AM380" s="288">
        <f t="shared" si="71"/>
        <v>76.8</v>
      </c>
    </row>
    <row r="381" spans="1:39" x14ac:dyDescent="0.25">
      <c r="A381" s="242">
        <v>53</v>
      </c>
      <c r="B381" s="242">
        <v>123</v>
      </c>
      <c r="C381" s="276" t="s">
        <v>2874</v>
      </c>
      <c r="D381" s="242">
        <v>5</v>
      </c>
      <c r="E381" s="242">
        <v>5</v>
      </c>
      <c r="F381" s="242">
        <v>5</v>
      </c>
      <c r="G381" s="242">
        <v>5</v>
      </c>
      <c r="H381" s="238">
        <f t="shared" si="60"/>
        <v>25</v>
      </c>
      <c r="I381" s="242">
        <v>5</v>
      </c>
      <c r="J381" s="242">
        <v>5</v>
      </c>
      <c r="K381" s="242">
        <v>5</v>
      </c>
      <c r="L381" s="242">
        <v>4</v>
      </c>
      <c r="M381" s="242">
        <f t="shared" si="61"/>
        <v>4.75</v>
      </c>
      <c r="N381" s="242">
        <v>5</v>
      </c>
      <c r="O381" s="242">
        <v>5</v>
      </c>
      <c r="P381" s="242">
        <v>5</v>
      </c>
      <c r="Q381" s="242">
        <f t="shared" si="62"/>
        <v>5</v>
      </c>
      <c r="R381" s="242">
        <v>5</v>
      </c>
      <c r="S381" s="242">
        <v>5</v>
      </c>
      <c r="T381" s="242">
        <v>5</v>
      </c>
      <c r="U381" s="242">
        <v>5</v>
      </c>
      <c r="V381" s="242">
        <f t="shared" si="63"/>
        <v>5</v>
      </c>
      <c r="W381" s="238">
        <f t="shared" si="64"/>
        <v>4.916666666666667</v>
      </c>
      <c r="X381" s="238">
        <f t="shared" si="65"/>
        <v>14.75</v>
      </c>
      <c r="Y381" s="242">
        <v>5</v>
      </c>
      <c r="Z381" s="242">
        <v>5</v>
      </c>
      <c r="AA381" s="242">
        <v>6</v>
      </c>
      <c r="AB381" s="238">
        <f t="shared" si="66"/>
        <v>19.2</v>
      </c>
      <c r="AC381" s="242">
        <v>15</v>
      </c>
      <c r="AD381" s="242">
        <v>5</v>
      </c>
      <c r="AE381" s="238">
        <f t="shared" si="67"/>
        <v>8</v>
      </c>
      <c r="AF381" s="242">
        <v>8</v>
      </c>
      <c r="AG381" s="242">
        <v>5</v>
      </c>
      <c r="AH381" s="238">
        <f t="shared" si="68"/>
        <v>7.8</v>
      </c>
      <c r="AI381" s="242">
        <v>6</v>
      </c>
      <c r="AJ381" s="242">
        <v>4</v>
      </c>
      <c r="AK381" s="238">
        <f t="shared" si="69"/>
        <v>2</v>
      </c>
      <c r="AL381" s="238">
        <f t="shared" si="70"/>
        <v>37</v>
      </c>
      <c r="AM381" s="288">
        <f t="shared" si="71"/>
        <v>76.75</v>
      </c>
    </row>
    <row r="382" spans="1:39" x14ac:dyDescent="0.25">
      <c r="A382" s="287">
        <v>54</v>
      </c>
      <c r="B382" s="242">
        <v>235</v>
      </c>
      <c r="C382" s="276" t="s">
        <v>2875</v>
      </c>
      <c r="D382" s="242">
        <v>5</v>
      </c>
      <c r="E382" s="242">
        <v>5</v>
      </c>
      <c r="F382" s="242">
        <v>5</v>
      </c>
      <c r="G382" s="242">
        <v>5</v>
      </c>
      <c r="H382" s="238">
        <f t="shared" si="60"/>
        <v>25</v>
      </c>
      <c r="I382" s="242">
        <v>5</v>
      </c>
      <c r="J382" s="242">
        <v>5</v>
      </c>
      <c r="K382" s="242">
        <v>5</v>
      </c>
      <c r="L382" s="242">
        <v>5</v>
      </c>
      <c r="M382" s="242">
        <f t="shared" si="61"/>
        <v>5</v>
      </c>
      <c r="N382" s="242">
        <v>5</v>
      </c>
      <c r="O382" s="242">
        <v>5</v>
      </c>
      <c r="P382" s="242">
        <v>5</v>
      </c>
      <c r="Q382" s="242">
        <f t="shared" si="62"/>
        <v>5</v>
      </c>
      <c r="R382" s="242">
        <v>5</v>
      </c>
      <c r="S382" s="242">
        <v>5</v>
      </c>
      <c r="T382" s="242">
        <v>5</v>
      </c>
      <c r="U382" s="242">
        <v>5</v>
      </c>
      <c r="V382" s="242">
        <f t="shared" si="63"/>
        <v>5</v>
      </c>
      <c r="W382" s="238">
        <f t="shared" si="64"/>
        <v>5</v>
      </c>
      <c r="X382" s="238">
        <f t="shared" si="65"/>
        <v>15</v>
      </c>
      <c r="Y382" s="242">
        <v>6</v>
      </c>
      <c r="Z382" s="242">
        <v>6</v>
      </c>
      <c r="AA382" s="242">
        <v>5</v>
      </c>
      <c r="AB382" s="238">
        <f t="shared" si="66"/>
        <v>20.399999999999999</v>
      </c>
      <c r="AC382" s="242">
        <v>10</v>
      </c>
      <c r="AD382" s="242">
        <v>4</v>
      </c>
      <c r="AE382" s="238">
        <f t="shared" si="67"/>
        <v>5.6000000000000005</v>
      </c>
      <c r="AF382" s="242">
        <v>10</v>
      </c>
      <c r="AG382" s="242">
        <v>3</v>
      </c>
      <c r="AH382" s="238">
        <f t="shared" si="68"/>
        <v>7.8</v>
      </c>
      <c r="AI382" s="242">
        <v>7</v>
      </c>
      <c r="AJ382" s="242">
        <v>7</v>
      </c>
      <c r="AK382" s="238">
        <f t="shared" si="69"/>
        <v>2.8000000000000003</v>
      </c>
      <c r="AL382" s="238">
        <f t="shared" si="70"/>
        <v>36.599999999999994</v>
      </c>
      <c r="AM382" s="288">
        <f t="shared" si="71"/>
        <v>76.599999999999994</v>
      </c>
    </row>
    <row r="383" spans="1:39" x14ac:dyDescent="0.25">
      <c r="A383" s="242">
        <v>55</v>
      </c>
      <c r="B383" s="242">
        <v>46</v>
      </c>
      <c r="C383" s="242" t="s">
        <v>2876</v>
      </c>
      <c r="D383" s="242">
        <v>4</v>
      </c>
      <c r="E383" s="242">
        <v>4</v>
      </c>
      <c r="F383" s="242">
        <v>4</v>
      </c>
      <c r="G383" s="242">
        <v>5</v>
      </c>
      <c r="H383" s="238">
        <f t="shared" si="60"/>
        <v>21.25</v>
      </c>
      <c r="I383" s="242">
        <v>4</v>
      </c>
      <c r="J383" s="242">
        <v>5</v>
      </c>
      <c r="K383" s="242">
        <v>4</v>
      </c>
      <c r="L383" s="242">
        <v>5</v>
      </c>
      <c r="M383" s="238">
        <f t="shared" si="61"/>
        <v>4.5</v>
      </c>
      <c r="N383" s="242">
        <v>3</v>
      </c>
      <c r="O383" s="242">
        <v>2</v>
      </c>
      <c r="P383" s="242">
        <v>4</v>
      </c>
      <c r="Q383" s="238">
        <f t="shared" si="62"/>
        <v>3</v>
      </c>
      <c r="R383" s="242">
        <v>5</v>
      </c>
      <c r="S383" s="242">
        <v>4</v>
      </c>
      <c r="T383" s="242">
        <v>5</v>
      </c>
      <c r="U383" s="242">
        <v>5</v>
      </c>
      <c r="V383" s="238">
        <f t="shared" si="63"/>
        <v>4.75</v>
      </c>
      <c r="W383" s="238">
        <f t="shared" si="64"/>
        <v>4.083333333333333</v>
      </c>
      <c r="X383" s="238">
        <f t="shared" si="65"/>
        <v>12.25</v>
      </c>
      <c r="Y383" s="242">
        <v>5</v>
      </c>
      <c r="Z383" s="242">
        <v>5</v>
      </c>
      <c r="AA383" s="242">
        <v>6</v>
      </c>
      <c r="AB383" s="238">
        <f t="shared" si="66"/>
        <v>19.2</v>
      </c>
      <c r="AC383" s="242">
        <v>15</v>
      </c>
      <c r="AD383" s="242">
        <v>5</v>
      </c>
      <c r="AE383" s="238">
        <f t="shared" si="67"/>
        <v>8</v>
      </c>
      <c r="AF383" s="242">
        <v>17</v>
      </c>
      <c r="AG383" s="242">
        <v>3</v>
      </c>
      <c r="AH383" s="238">
        <f t="shared" si="68"/>
        <v>12</v>
      </c>
      <c r="AI383" s="242">
        <v>10</v>
      </c>
      <c r="AJ383" s="242">
        <v>9</v>
      </c>
      <c r="AK383" s="238">
        <f t="shared" si="69"/>
        <v>3.8000000000000003</v>
      </c>
      <c r="AL383" s="238">
        <f t="shared" si="70"/>
        <v>43</v>
      </c>
      <c r="AM383" s="288">
        <f t="shared" si="71"/>
        <v>76.5</v>
      </c>
    </row>
    <row r="384" spans="1:39" x14ac:dyDescent="0.25">
      <c r="A384" s="287">
        <v>56</v>
      </c>
      <c r="B384" s="242">
        <v>22</v>
      </c>
      <c r="C384" s="242" t="s">
        <v>2877</v>
      </c>
      <c r="D384" s="242">
        <v>5</v>
      </c>
      <c r="E384" s="242">
        <v>5</v>
      </c>
      <c r="F384" s="242">
        <v>5</v>
      </c>
      <c r="G384" s="242">
        <v>5</v>
      </c>
      <c r="H384" s="238">
        <f t="shared" si="60"/>
        <v>25</v>
      </c>
      <c r="I384" s="242">
        <v>4</v>
      </c>
      <c r="J384" s="242">
        <v>4</v>
      </c>
      <c r="K384" s="242">
        <v>5</v>
      </c>
      <c r="L384" s="242">
        <v>5</v>
      </c>
      <c r="M384" s="238">
        <f t="shared" si="61"/>
        <v>4.5</v>
      </c>
      <c r="N384" s="242">
        <v>5</v>
      </c>
      <c r="O384" s="242">
        <v>4</v>
      </c>
      <c r="P384" s="242">
        <v>5</v>
      </c>
      <c r="Q384" s="238">
        <f t="shared" si="62"/>
        <v>4.666666666666667</v>
      </c>
      <c r="R384" s="242">
        <v>5</v>
      </c>
      <c r="S384" s="242">
        <v>5</v>
      </c>
      <c r="T384" s="242">
        <v>5</v>
      </c>
      <c r="U384" s="242">
        <v>5</v>
      </c>
      <c r="V384" s="238">
        <f t="shared" si="63"/>
        <v>5</v>
      </c>
      <c r="W384" s="238">
        <f t="shared" si="64"/>
        <v>4.7222222222222223</v>
      </c>
      <c r="X384" s="238">
        <f t="shared" si="65"/>
        <v>14.166666666666668</v>
      </c>
      <c r="Y384" s="242">
        <v>6</v>
      </c>
      <c r="Z384" s="242">
        <v>3</v>
      </c>
      <c r="AA384" s="242">
        <v>7</v>
      </c>
      <c r="AB384" s="238">
        <f t="shared" si="66"/>
        <v>19.2</v>
      </c>
      <c r="AC384" s="242">
        <v>14</v>
      </c>
      <c r="AD384" s="242">
        <v>3</v>
      </c>
      <c r="AE384" s="238">
        <f t="shared" si="67"/>
        <v>6.8000000000000007</v>
      </c>
      <c r="AF384" s="242">
        <v>11</v>
      </c>
      <c r="AG384" s="242">
        <v>4</v>
      </c>
      <c r="AH384" s="238">
        <f t="shared" si="68"/>
        <v>9</v>
      </c>
      <c r="AI384" s="242">
        <v>5</v>
      </c>
      <c r="AJ384" s="242">
        <v>6</v>
      </c>
      <c r="AK384" s="238">
        <f t="shared" si="69"/>
        <v>2.2000000000000002</v>
      </c>
      <c r="AL384" s="238">
        <f t="shared" si="70"/>
        <v>37.200000000000003</v>
      </c>
      <c r="AM384" s="288">
        <f t="shared" si="71"/>
        <v>76.366666666666674</v>
      </c>
    </row>
    <row r="385" spans="1:39" x14ac:dyDescent="0.25">
      <c r="A385" s="242">
        <v>57</v>
      </c>
      <c r="B385" s="242">
        <v>273</v>
      </c>
      <c r="C385" s="242" t="s">
        <v>2878</v>
      </c>
      <c r="D385" s="242">
        <v>5</v>
      </c>
      <c r="E385" s="242">
        <v>5</v>
      </c>
      <c r="F385" s="242">
        <v>5</v>
      </c>
      <c r="G385" s="242">
        <v>5</v>
      </c>
      <c r="H385" s="238">
        <f t="shared" si="60"/>
        <v>25</v>
      </c>
      <c r="I385" s="242">
        <v>4</v>
      </c>
      <c r="J385" s="242">
        <v>5</v>
      </c>
      <c r="K385" s="242">
        <v>5</v>
      </c>
      <c r="L385" s="242">
        <v>5</v>
      </c>
      <c r="M385" s="238">
        <f t="shared" si="61"/>
        <v>4.75</v>
      </c>
      <c r="N385" s="242">
        <v>5</v>
      </c>
      <c r="O385" s="242">
        <v>5</v>
      </c>
      <c r="P385" s="242">
        <v>5</v>
      </c>
      <c r="Q385" s="238">
        <f t="shared" si="62"/>
        <v>5</v>
      </c>
      <c r="R385" s="242">
        <v>5</v>
      </c>
      <c r="S385" s="242">
        <v>5</v>
      </c>
      <c r="T385" s="242">
        <v>5</v>
      </c>
      <c r="U385" s="242">
        <v>5</v>
      </c>
      <c r="V385" s="238">
        <f t="shared" si="63"/>
        <v>5</v>
      </c>
      <c r="W385" s="238">
        <f t="shared" si="64"/>
        <v>4.916666666666667</v>
      </c>
      <c r="X385" s="238">
        <f t="shared" si="65"/>
        <v>14.75</v>
      </c>
      <c r="Y385" s="242">
        <v>4</v>
      </c>
      <c r="Z385" s="242">
        <v>4</v>
      </c>
      <c r="AA385" s="242">
        <v>7</v>
      </c>
      <c r="AB385" s="238">
        <f t="shared" si="66"/>
        <v>18</v>
      </c>
      <c r="AC385" s="242">
        <v>15</v>
      </c>
      <c r="AD385" s="242">
        <v>5</v>
      </c>
      <c r="AE385" s="238">
        <f t="shared" si="67"/>
        <v>8</v>
      </c>
      <c r="AF385" s="242">
        <v>10</v>
      </c>
      <c r="AG385" s="242">
        <v>3</v>
      </c>
      <c r="AH385" s="238">
        <f t="shared" si="68"/>
        <v>7.8</v>
      </c>
      <c r="AI385" s="242">
        <v>8</v>
      </c>
      <c r="AJ385" s="242">
        <v>6</v>
      </c>
      <c r="AK385" s="238">
        <f t="shared" si="69"/>
        <v>2.8000000000000003</v>
      </c>
      <c r="AL385" s="238">
        <f t="shared" si="70"/>
        <v>36.599999999999994</v>
      </c>
      <c r="AM385" s="288">
        <f t="shared" si="71"/>
        <v>76.349999999999994</v>
      </c>
    </row>
    <row r="386" spans="1:39" x14ac:dyDescent="0.25">
      <c r="A386" s="287">
        <v>58</v>
      </c>
      <c r="B386" s="242">
        <v>263</v>
      </c>
      <c r="C386" s="242" t="s">
        <v>2879</v>
      </c>
      <c r="D386" s="242">
        <v>5</v>
      </c>
      <c r="E386" s="242">
        <v>5</v>
      </c>
      <c r="F386" s="242">
        <v>5</v>
      </c>
      <c r="G386" s="242">
        <v>5</v>
      </c>
      <c r="H386" s="238">
        <f t="shared" si="60"/>
        <v>25</v>
      </c>
      <c r="I386" s="242">
        <v>5</v>
      </c>
      <c r="J386" s="242">
        <v>5</v>
      </c>
      <c r="K386" s="242">
        <v>5</v>
      </c>
      <c r="L386" s="242">
        <v>5</v>
      </c>
      <c r="M386" s="238">
        <f t="shared" si="61"/>
        <v>5</v>
      </c>
      <c r="N386" s="242">
        <v>5</v>
      </c>
      <c r="O386" s="242">
        <v>5</v>
      </c>
      <c r="P386" s="242">
        <v>5</v>
      </c>
      <c r="Q386" s="238">
        <f t="shared" si="62"/>
        <v>5</v>
      </c>
      <c r="R386" s="242">
        <v>5</v>
      </c>
      <c r="S386" s="242">
        <v>5</v>
      </c>
      <c r="T386" s="242">
        <v>5</v>
      </c>
      <c r="U386" s="242">
        <v>5</v>
      </c>
      <c r="V386" s="238">
        <f t="shared" si="63"/>
        <v>5</v>
      </c>
      <c r="W386" s="238">
        <f t="shared" si="64"/>
        <v>5</v>
      </c>
      <c r="X386" s="238">
        <f t="shared" si="65"/>
        <v>15</v>
      </c>
      <c r="Y386" s="242">
        <v>6</v>
      </c>
      <c r="Z386" s="242">
        <v>6</v>
      </c>
      <c r="AA386" s="242">
        <v>3</v>
      </c>
      <c r="AB386" s="238">
        <f t="shared" si="66"/>
        <v>18</v>
      </c>
      <c r="AC386" s="242">
        <v>6</v>
      </c>
      <c r="AD386" s="242">
        <v>5</v>
      </c>
      <c r="AE386" s="238">
        <f t="shared" si="67"/>
        <v>4.4000000000000004</v>
      </c>
      <c r="AF386" s="242">
        <v>15</v>
      </c>
      <c r="AG386" s="242">
        <v>4</v>
      </c>
      <c r="AH386" s="238">
        <f t="shared" si="68"/>
        <v>11.4</v>
      </c>
      <c r="AI386" s="242">
        <v>4</v>
      </c>
      <c r="AJ386" s="242">
        <v>7</v>
      </c>
      <c r="AK386" s="238">
        <f t="shared" si="69"/>
        <v>2.2000000000000002</v>
      </c>
      <c r="AL386" s="238">
        <f t="shared" si="70"/>
        <v>36</v>
      </c>
      <c r="AM386" s="288">
        <f t="shared" si="71"/>
        <v>76</v>
      </c>
    </row>
    <row r="387" spans="1:39" x14ac:dyDescent="0.25">
      <c r="A387" s="242">
        <v>59</v>
      </c>
      <c r="B387" s="242">
        <v>6</v>
      </c>
      <c r="C387" s="276" t="s">
        <v>2880</v>
      </c>
      <c r="D387" s="242">
        <v>5</v>
      </c>
      <c r="E387" s="242">
        <v>5</v>
      </c>
      <c r="F387" s="242">
        <v>5</v>
      </c>
      <c r="G387" s="242">
        <v>5</v>
      </c>
      <c r="H387" s="238">
        <f t="shared" si="60"/>
        <v>25</v>
      </c>
      <c r="I387" s="242">
        <v>5</v>
      </c>
      <c r="J387" s="242">
        <v>5</v>
      </c>
      <c r="K387" s="242">
        <v>5</v>
      </c>
      <c r="L387" s="242">
        <v>5</v>
      </c>
      <c r="M387" s="242">
        <f t="shared" si="61"/>
        <v>5</v>
      </c>
      <c r="N387" s="242">
        <v>5</v>
      </c>
      <c r="O387" s="242">
        <v>5</v>
      </c>
      <c r="P387" s="242">
        <v>5</v>
      </c>
      <c r="Q387" s="242">
        <f t="shared" si="62"/>
        <v>5</v>
      </c>
      <c r="R387" s="242">
        <v>5</v>
      </c>
      <c r="S387" s="242">
        <v>5</v>
      </c>
      <c r="T387" s="242">
        <v>5</v>
      </c>
      <c r="U387" s="242">
        <v>5</v>
      </c>
      <c r="V387" s="242">
        <f t="shared" si="63"/>
        <v>5</v>
      </c>
      <c r="W387" s="238">
        <f t="shared" si="64"/>
        <v>5</v>
      </c>
      <c r="X387" s="238">
        <f t="shared" si="65"/>
        <v>15</v>
      </c>
      <c r="Y387" s="242">
        <v>6</v>
      </c>
      <c r="Z387" s="242">
        <v>5</v>
      </c>
      <c r="AA387" s="242">
        <v>3</v>
      </c>
      <c r="AB387" s="238">
        <f t="shared" si="66"/>
        <v>16.8</v>
      </c>
      <c r="AC387" s="242">
        <v>13</v>
      </c>
      <c r="AD387" s="242">
        <v>4</v>
      </c>
      <c r="AE387" s="238">
        <f t="shared" si="67"/>
        <v>6.8000000000000007</v>
      </c>
      <c r="AF387" s="242">
        <v>12</v>
      </c>
      <c r="AG387" s="242">
        <v>4</v>
      </c>
      <c r="AH387" s="238">
        <f t="shared" si="68"/>
        <v>9.6</v>
      </c>
      <c r="AI387" s="242">
        <v>6</v>
      </c>
      <c r="AJ387" s="242">
        <v>7</v>
      </c>
      <c r="AK387" s="238">
        <f t="shared" si="69"/>
        <v>2.6</v>
      </c>
      <c r="AL387" s="238">
        <f t="shared" si="70"/>
        <v>35.800000000000004</v>
      </c>
      <c r="AM387" s="288">
        <f t="shared" si="71"/>
        <v>75.800000000000011</v>
      </c>
    </row>
    <row r="388" spans="1:39" x14ac:dyDescent="0.25">
      <c r="A388" s="287">
        <v>60</v>
      </c>
      <c r="B388" s="242">
        <v>222</v>
      </c>
      <c r="C388" s="242" t="s">
        <v>2881</v>
      </c>
      <c r="D388" s="242">
        <v>5</v>
      </c>
      <c r="E388" s="242">
        <v>5</v>
      </c>
      <c r="F388" s="242">
        <v>5</v>
      </c>
      <c r="G388" s="242">
        <v>5</v>
      </c>
      <c r="H388" s="238">
        <f t="shared" si="60"/>
        <v>25</v>
      </c>
      <c r="I388" s="242">
        <v>5</v>
      </c>
      <c r="J388" s="242">
        <v>5</v>
      </c>
      <c r="K388" s="242">
        <v>5</v>
      </c>
      <c r="L388" s="242">
        <v>5</v>
      </c>
      <c r="M388" s="238">
        <f t="shared" si="61"/>
        <v>5</v>
      </c>
      <c r="N388" s="242">
        <v>5</v>
      </c>
      <c r="O388" s="242">
        <v>5</v>
      </c>
      <c r="P388" s="242">
        <v>5</v>
      </c>
      <c r="Q388" s="238">
        <f t="shared" si="62"/>
        <v>5</v>
      </c>
      <c r="R388" s="242">
        <v>5</v>
      </c>
      <c r="S388" s="242">
        <v>5</v>
      </c>
      <c r="T388" s="242">
        <v>5</v>
      </c>
      <c r="U388" s="242">
        <v>5</v>
      </c>
      <c r="V388" s="238">
        <f t="shared" si="63"/>
        <v>5</v>
      </c>
      <c r="W388" s="238">
        <f t="shared" si="64"/>
        <v>5</v>
      </c>
      <c r="X388" s="238">
        <f t="shared" si="65"/>
        <v>15</v>
      </c>
      <c r="Y388" s="242">
        <v>5</v>
      </c>
      <c r="Z388" s="242">
        <v>4</v>
      </c>
      <c r="AA388" s="242">
        <v>5</v>
      </c>
      <c r="AB388" s="238">
        <f t="shared" si="66"/>
        <v>16.8</v>
      </c>
      <c r="AC388" s="242">
        <v>14</v>
      </c>
      <c r="AD388" s="242">
        <v>4</v>
      </c>
      <c r="AE388" s="238">
        <f t="shared" si="67"/>
        <v>7.2</v>
      </c>
      <c r="AF388" s="242">
        <v>10</v>
      </c>
      <c r="AG388" s="242">
        <v>4</v>
      </c>
      <c r="AH388" s="238">
        <f t="shared" si="68"/>
        <v>8.4</v>
      </c>
      <c r="AI388" s="242">
        <v>8</v>
      </c>
      <c r="AJ388" s="242">
        <v>9</v>
      </c>
      <c r="AK388" s="238">
        <f t="shared" si="69"/>
        <v>3.4000000000000004</v>
      </c>
      <c r="AL388" s="238">
        <f t="shared" si="70"/>
        <v>35.799999999999997</v>
      </c>
      <c r="AM388" s="288">
        <f t="shared" si="71"/>
        <v>75.8</v>
      </c>
    </row>
    <row r="389" spans="1:39" x14ac:dyDescent="0.25">
      <c r="A389" s="242">
        <v>61</v>
      </c>
      <c r="B389" s="242">
        <v>50</v>
      </c>
      <c r="C389" s="242" t="s">
        <v>2882</v>
      </c>
      <c r="D389" s="242">
        <v>4</v>
      </c>
      <c r="E389" s="242">
        <v>5</v>
      </c>
      <c r="F389" s="242">
        <v>4</v>
      </c>
      <c r="G389" s="242">
        <v>4</v>
      </c>
      <c r="H389" s="238">
        <f t="shared" si="60"/>
        <v>21.25</v>
      </c>
      <c r="I389" s="242">
        <v>4</v>
      </c>
      <c r="J389" s="242">
        <v>5</v>
      </c>
      <c r="K389" s="242">
        <v>3</v>
      </c>
      <c r="L389" s="242">
        <v>4</v>
      </c>
      <c r="M389" s="238">
        <f t="shared" si="61"/>
        <v>4</v>
      </c>
      <c r="N389" s="242">
        <v>5</v>
      </c>
      <c r="O389" s="242">
        <v>4</v>
      </c>
      <c r="P389" s="242">
        <v>3</v>
      </c>
      <c r="Q389" s="238">
        <f t="shared" si="62"/>
        <v>4</v>
      </c>
      <c r="R389" s="242">
        <v>4</v>
      </c>
      <c r="S389" s="242">
        <v>5</v>
      </c>
      <c r="T389" s="242">
        <v>3</v>
      </c>
      <c r="U389" s="242">
        <v>5</v>
      </c>
      <c r="V389" s="238">
        <f t="shared" si="63"/>
        <v>4.25</v>
      </c>
      <c r="W389" s="238">
        <f t="shared" si="64"/>
        <v>4.083333333333333</v>
      </c>
      <c r="X389" s="238">
        <f t="shared" si="65"/>
        <v>12.25</v>
      </c>
      <c r="Y389" s="242">
        <v>8</v>
      </c>
      <c r="Z389" s="242">
        <v>4</v>
      </c>
      <c r="AA389" s="242">
        <v>5</v>
      </c>
      <c r="AB389" s="238">
        <f t="shared" si="66"/>
        <v>20.399999999999999</v>
      </c>
      <c r="AC389" s="242">
        <v>12</v>
      </c>
      <c r="AD389" s="242">
        <v>5</v>
      </c>
      <c r="AE389" s="238">
        <f t="shared" si="67"/>
        <v>6.8000000000000007</v>
      </c>
      <c r="AF389" s="242">
        <v>12</v>
      </c>
      <c r="AG389" s="242">
        <v>5</v>
      </c>
      <c r="AH389" s="238">
        <f t="shared" si="68"/>
        <v>10.199999999999999</v>
      </c>
      <c r="AI389" s="242">
        <v>11</v>
      </c>
      <c r="AJ389" s="242">
        <v>11</v>
      </c>
      <c r="AK389" s="238">
        <f t="shared" si="69"/>
        <v>4.4000000000000004</v>
      </c>
      <c r="AL389" s="238">
        <f t="shared" si="70"/>
        <v>41.8</v>
      </c>
      <c r="AM389" s="288">
        <f t="shared" si="71"/>
        <v>75.3</v>
      </c>
    </row>
    <row r="390" spans="1:39" x14ac:dyDescent="0.25">
      <c r="A390" s="287">
        <v>62</v>
      </c>
      <c r="B390" s="242">
        <v>136</v>
      </c>
      <c r="C390" s="276" t="s">
        <v>2883</v>
      </c>
      <c r="D390" s="242">
        <v>5</v>
      </c>
      <c r="E390" s="242">
        <v>5</v>
      </c>
      <c r="F390" s="242">
        <v>5</v>
      </c>
      <c r="G390" s="242">
        <v>5</v>
      </c>
      <c r="H390" s="238">
        <f t="shared" si="60"/>
        <v>25</v>
      </c>
      <c r="I390" s="242">
        <v>5</v>
      </c>
      <c r="J390" s="242">
        <v>5</v>
      </c>
      <c r="K390" s="242">
        <v>5</v>
      </c>
      <c r="L390" s="242">
        <v>5</v>
      </c>
      <c r="M390" s="242">
        <f t="shared" si="61"/>
        <v>5</v>
      </c>
      <c r="N390" s="242">
        <v>5</v>
      </c>
      <c r="O390" s="242">
        <v>5</v>
      </c>
      <c r="P390" s="242">
        <v>5</v>
      </c>
      <c r="Q390" s="242">
        <f t="shared" si="62"/>
        <v>5</v>
      </c>
      <c r="R390" s="242">
        <v>5</v>
      </c>
      <c r="S390" s="242">
        <v>5</v>
      </c>
      <c r="T390" s="242">
        <v>5</v>
      </c>
      <c r="U390" s="242">
        <v>5</v>
      </c>
      <c r="V390" s="242">
        <f t="shared" si="63"/>
        <v>5</v>
      </c>
      <c r="W390" s="238">
        <f t="shared" si="64"/>
        <v>5</v>
      </c>
      <c r="X390" s="238">
        <f t="shared" si="65"/>
        <v>15</v>
      </c>
      <c r="Y390" s="242">
        <v>5</v>
      </c>
      <c r="Z390" s="242">
        <v>3</v>
      </c>
      <c r="AA390" s="242">
        <v>5</v>
      </c>
      <c r="AB390" s="238">
        <f t="shared" si="66"/>
        <v>15.6</v>
      </c>
      <c r="AC390" s="242">
        <v>14</v>
      </c>
      <c r="AD390" s="242">
        <v>4</v>
      </c>
      <c r="AE390" s="238">
        <f t="shared" si="67"/>
        <v>7.2</v>
      </c>
      <c r="AF390" s="242">
        <v>11</v>
      </c>
      <c r="AG390" s="242">
        <v>4</v>
      </c>
      <c r="AH390" s="238">
        <f t="shared" si="68"/>
        <v>9</v>
      </c>
      <c r="AI390" s="242">
        <v>8</v>
      </c>
      <c r="AJ390" s="242">
        <v>9</v>
      </c>
      <c r="AK390" s="238">
        <f t="shared" si="69"/>
        <v>3.4000000000000004</v>
      </c>
      <c r="AL390" s="238">
        <f t="shared" si="70"/>
        <v>35.200000000000003</v>
      </c>
      <c r="AM390" s="288">
        <f t="shared" si="71"/>
        <v>75.2</v>
      </c>
    </row>
    <row r="391" spans="1:39" x14ac:dyDescent="0.25">
      <c r="A391" s="242">
        <v>63</v>
      </c>
      <c r="B391" s="242">
        <v>230</v>
      </c>
      <c r="C391" s="242" t="s">
        <v>2884</v>
      </c>
      <c r="D391" s="242">
        <v>2</v>
      </c>
      <c r="E391" s="242">
        <v>4</v>
      </c>
      <c r="F391" s="242">
        <v>4</v>
      </c>
      <c r="G391" s="242">
        <v>5</v>
      </c>
      <c r="H391" s="238">
        <f t="shared" si="60"/>
        <v>18.75</v>
      </c>
      <c r="I391" s="242">
        <v>2</v>
      </c>
      <c r="J391" s="242">
        <v>3</v>
      </c>
      <c r="K391" s="242">
        <v>4</v>
      </c>
      <c r="L391" s="242">
        <v>5</v>
      </c>
      <c r="M391" s="238">
        <f t="shared" si="61"/>
        <v>3.5</v>
      </c>
      <c r="N391" s="242">
        <v>5</v>
      </c>
      <c r="O391" s="242">
        <v>5</v>
      </c>
      <c r="P391" s="242">
        <v>5</v>
      </c>
      <c r="Q391" s="238">
        <f t="shared" si="62"/>
        <v>5</v>
      </c>
      <c r="R391" s="242">
        <v>2</v>
      </c>
      <c r="S391" s="242">
        <v>4</v>
      </c>
      <c r="T391" s="242">
        <v>5</v>
      </c>
      <c r="U391" s="242">
        <v>5</v>
      </c>
      <c r="V391" s="238">
        <f t="shared" si="63"/>
        <v>4</v>
      </c>
      <c r="W391" s="238">
        <f t="shared" si="64"/>
        <v>4.166666666666667</v>
      </c>
      <c r="X391" s="238">
        <f t="shared" si="65"/>
        <v>12.5</v>
      </c>
      <c r="Y391" s="242">
        <v>6</v>
      </c>
      <c r="Z391" s="242">
        <v>5</v>
      </c>
      <c r="AA391" s="242">
        <v>7</v>
      </c>
      <c r="AB391" s="238">
        <f t="shared" si="66"/>
        <v>21.599999999999998</v>
      </c>
      <c r="AC391" s="242">
        <v>16</v>
      </c>
      <c r="AD391" s="242">
        <v>5</v>
      </c>
      <c r="AE391" s="238">
        <f t="shared" si="67"/>
        <v>8.4</v>
      </c>
      <c r="AF391" s="242">
        <v>13</v>
      </c>
      <c r="AG391" s="242">
        <v>5</v>
      </c>
      <c r="AH391" s="238">
        <f t="shared" si="68"/>
        <v>10.799999999999999</v>
      </c>
      <c r="AI391" s="242">
        <v>6</v>
      </c>
      <c r="AJ391" s="242">
        <v>9</v>
      </c>
      <c r="AK391" s="238">
        <f t="shared" si="69"/>
        <v>3</v>
      </c>
      <c r="AL391" s="238">
        <f t="shared" si="70"/>
        <v>43.8</v>
      </c>
      <c r="AM391" s="288">
        <f t="shared" si="71"/>
        <v>75.05</v>
      </c>
    </row>
    <row r="392" spans="1:39" x14ac:dyDescent="0.25">
      <c r="A392" s="287">
        <v>64</v>
      </c>
      <c r="B392" s="242">
        <v>113</v>
      </c>
      <c r="C392" s="242" t="s">
        <v>2885</v>
      </c>
      <c r="D392" s="242">
        <v>5</v>
      </c>
      <c r="E392" s="242">
        <v>5</v>
      </c>
      <c r="F392" s="242">
        <v>5</v>
      </c>
      <c r="G392" s="242">
        <v>5</v>
      </c>
      <c r="H392" s="238">
        <f t="shared" si="60"/>
        <v>25</v>
      </c>
      <c r="I392" s="242">
        <v>5</v>
      </c>
      <c r="J392" s="242">
        <v>5</v>
      </c>
      <c r="K392" s="242">
        <v>5</v>
      </c>
      <c r="L392" s="242">
        <v>5</v>
      </c>
      <c r="M392" s="238">
        <f t="shared" si="61"/>
        <v>5</v>
      </c>
      <c r="N392" s="242">
        <v>5</v>
      </c>
      <c r="O392" s="242">
        <v>5</v>
      </c>
      <c r="P392" s="242">
        <v>4</v>
      </c>
      <c r="Q392" s="238">
        <f t="shared" si="62"/>
        <v>4.666666666666667</v>
      </c>
      <c r="R392" s="242">
        <v>5</v>
      </c>
      <c r="S392" s="242">
        <v>5</v>
      </c>
      <c r="T392" s="242">
        <v>5</v>
      </c>
      <c r="U392" s="242">
        <v>5</v>
      </c>
      <c r="V392" s="238">
        <f t="shared" si="63"/>
        <v>5</v>
      </c>
      <c r="W392" s="238">
        <f t="shared" si="64"/>
        <v>4.8888888888888893</v>
      </c>
      <c r="X392" s="238">
        <f t="shared" si="65"/>
        <v>14.666666666666668</v>
      </c>
      <c r="Y392" s="242">
        <v>4</v>
      </c>
      <c r="Z392" s="242">
        <v>2</v>
      </c>
      <c r="AA392" s="242">
        <v>6</v>
      </c>
      <c r="AB392" s="238">
        <f t="shared" si="66"/>
        <v>14.399999999999999</v>
      </c>
      <c r="AC392" s="242">
        <v>12</v>
      </c>
      <c r="AD392" s="242">
        <v>3</v>
      </c>
      <c r="AE392" s="238">
        <f t="shared" si="67"/>
        <v>6</v>
      </c>
      <c r="AF392" s="242">
        <v>15</v>
      </c>
      <c r="AG392" s="242">
        <v>4</v>
      </c>
      <c r="AH392" s="238">
        <f t="shared" si="68"/>
        <v>11.4</v>
      </c>
      <c r="AI392" s="242">
        <v>8</v>
      </c>
      <c r="AJ392" s="242">
        <v>9</v>
      </c>
      <c r="AK392" s="238">
        <f t="shared" si="69"/>
        <v>3.4000000000000004</v>
      </c>
      <c r="AL392" s="238">
        <f t="shared" si="70"/>
        <v>35.199999999999996</v>
      </c>
      <c r="AM392" s="288">
        <f t="shared" si="71"/>
        <v>74.866666666666674</v>
      </c>
    </row>
    <row r="393" spans="1:39" x14ac:dyDescent="0.25">
      <c r="A393" s="242">
        <v>65</v>
      </c>
      <c r="B393" s="242">
        <v>260</v>
      </c>
      <c r="C393" s="242" t="s">
        <v>2886</v>
      </c>
      <c r="D393" s="242">
        <v>5</v>
      </c>
      <c r="E393" s="242">
        <v>4</v>
      </c>
      <c r="F393" s="242">
        <v>4</v>
      </c>
      <c r="G393" s="242">
        <v>5</v>
      </c>
      <c r="H393" s="238">
        <f t="shared" ref="H393:H414" si="72">AVERAGE(D393:G393)*5</f>
        <v>22.5</v>
      </c>
      <c r="I393" s="242">
        <v>5</v>
      </c>
      <c r="J393" s="242">
        <v>4</v>
      </c>
      <c r="K393" s="242">
        <v>3</v>
      </c>
      <c r="L393" s="242">
        <v>5</v>
      </c>
      <c r="M393" s="238">
        <f t="shared" ref="M393:M414" si="73">AVERAGE(I393:L393)</f>
        <v>4.25</v>
      </c>
      <c r="N393" s="242">
        <v>4</v>
      </c>
      <c r="O393" s="242">
        <v>2</v>
      </c>
      <c r="P393" s="242">
        <v>5</v>
      </c>
      <c r="Q393" s="238">
        <f t="shared" ref="Q393:Q414" si="74">AVERAGE(N393:P393)</f>
        <v>3.6666666666666665</v>
      </c>
      <c r="R393" s="242">
        <v>5</v>
      </c>
      <c r="S393" s="242">
        <v>3</v>
      </c>
      <c r="T393" s="242">
        <v>4</v>
      </c>
      <c r="U393" s="242">
        <v>5</v>
      </c>
      <c r="V393" s="238">
        <f t="shared" ref="V393:V414" si="75">AVERAGE(R393:U393)</f>
        <v>4.25</v>
      </c>
      <c r="W393" s="238">
        <f t="shared" ref="W393:W414" si="76">AVERAGE(M393,Q393,V393)</f>
        <v>4.0555555555555554</v>
      </c>
      <c r="X393" s="238">
        <f t="shared" ref="X393:X414" si="77">M393+Q393+V393</f>
        <v>12.166666666666666</v>
      </c>
      <c r="Y393" s="242">
        <v>5</v>
      </c>
      <c r="Z393" s="242">
        <v>4</v>
      </c>
      <c r="AA393" s="242">
        <v>5</v>
      </c>
      <c r="AB393" s="238">
        <f t="shared" ref="AB393:AB414" si="78">SUM(Y393,Z393,AA393)*1.2</f>
        <v>16.8</v>
      </c>
      <c r="AC393" s="242">
        <v>13</v>
      </c>
      <c r="AD393" s="242">
        <v>5</v>
      </c>
      <c r="AE393" s="238">
        <f t="shared" ref="AE393:AE414" si="79">SUM(AC393,AD393)*0.4</f>
        <v>7.2</v>
      </c>
      <c r="AF393" s="242">
        <v>16</v>
      </c>
      <c r="AG393" s="242">
        <v>5</v>
      </c>
      <c r="AH393" s="238">
        <f t="shared" ref="AH393:AH414" si="80">SUM(AF393,AG393)*0.6</f>
        <v>12.6</v>
      </c>
      <c r="AI393" s="242">
        <v>9</v>
      </c>
      <c r="AJ393" s="242">
        <v>9</v>
      </c>
      <c r="AK393" s="238">
        <f t="shared" ref="AK393:AK414" si="81">SUM(AI393,AJ393)*0.2</f>
        <v>3.6</v>
      </c>
      <c r="AL393" s="238">
        <f t="shared" ref="AL393:AL414" si="82">SUM(AB393+AE393+AH393+AK393)</f>
        <v>40.200000000000003</v>
      </c>
      <c r="AM393" s="288">
        <f t="shared" ref="AM393:AM413" si="83">SUM(H393,X393,AL393)</f>
        <v>74.866666666666674</v>
      </c>
    </row>
    <row r="394" spans="1:39" x14ac:dyDescent="0.25">
      <c r="A394" s="287">
        <v>66</v>
      </c>
      <c r="B394" s="242">
        <v>46</v>
      </c>
      <c r="C394" s="276" t="s">
        <v>2887</v>
      </c>
      <c r="D394" s="242">
        <v>5</v>
      </c>
      <c r="E394" s="242">
        <v>5</v>
      </c>
      <c r="F394" s="242">
        <v>4</v>
      </c>
      <c r="G394" s="242">
        <v>4</v>
      </c>
      <c r="H394" s="238">
        <f t="shared" si="72"/>
        <v>22.5</v>
      </c>
      <c r="I394" s="242">
        <v>4</v>
      </c>
      <c r="J394" s="242">
        <v>4</v>
      </c>
      <c r="K394" s="242">
        <v>4</v>
      </c>
      <c r="L394" s="242">
        <v>5</v>
      </c>
      <c r="M394" s="242">
        <f t="shared" si="73"/>
        <v>4.25</v>
      </c>
      <c r="N394" s="242">
        <v>4</v>
      </c>
      <c r="O394" s="242">
        <v>3</v>
      </c>
      <c r="P394" s="242">
        <v>3</v>
      </c>
      <c r="Q394" s="242">
        <f t="shared" si="74"/>
        <v>3.3333333333333335</v>
      </c>
      <c r="R394" s="242">
        <v>5</v>
      </c>
      <c r="S394" s="242">
        <v>5</v>
      </c>
      <c r="T394" s="242">
        <v>5</v>
      </c>
      <c r="U394" s="242">
        <v>4</v>
      </c>
      <c r="V394" s="242">
        <f t="shared" si="75"/>
        <v>4.75</v>
      </c>
      <c r="W394" s="238">
        <f t="shared" si="76"/>
        <v>4.1111111111111116</v>
      </c>
      <c r="X394" s="238">
        <f t="shared" si="77"/>
        <v>12.333333333333334</v>
      </c>
      <c r="Y394" s="242">
        <v>5</v>
      </c>
      <c r="Z394" s="242">
        <v>3</v>
      </c>
      <c r="AA394" s="242">
        <v>5</v>
      </c>
      <c r="AB394" s="238">
        <f t="shared" si="78"/>
        <v>15.6</v>
      </c>
      <c r="AC394" s="242">
        <v>16</v>
      </c>
      <c r="AD394" s="242">
        <v>5</v>
      </c>
      <c r="AE394" s="238">
        <f t="shared" si="79"/>
        <v>8.4</v>
      </c>
      <c r="AF394" s="242">
        <v>17</v>
      </c>
      <c r="AG394" s="242">
        <v>4</v>
      </c>
      <c r="AH394" s="238">
        <f t="shared" si="80"/>
        <v>12.6</v>
      </c>
      <c r="AI394" s="242">
        <v>11</v>
      </c>
      <c r="AJ394" s="242">
        <v>6</v>
      </c>
      <c r="AK394" s="238">
        <f t="shared" si="81"/>
        <v>3.4000000000000004</v>
      </c>
      <c r="AL394" s="238">
        <f t="shared" si="82"/>
        <v>40</v>
      </c>
      <c r="AM394" s="288">
        <f t="shared" si="83"/>
        <v>74.833333333333343</v>
      </c>
    </row>
    <row r="395" spans="1:39" x14ac:dyDescent="0.25">
      <c r="A395" s="242">
        <v>67</v>
      </c>
      <c r="B395" s="242">
        <v>197</v>
      </c>
      <c r="C395" s="276" t="s">
        <v>2888</v>
      </c>
      <c r="D395" s="242">
        <v>5</v>
      </c>
      <c r="E395" s="242">
        <v>5</v>
      </c>
      <c r="F395" s="242">
        <v>3</v>
      </c>
      <c r="G395" s="242">
        <v>4</v>
      </c>
      <c r="H395" s="238">
        <f t="shared" si="72"/>
        <v>21.25</v>
      </c>
      <c r="I395" s="242">
        <v>4</v>
      </c>
      <c r="J395" s="242">
        <v>5</v>
      </c>
      <c r="K395" s="242">
        <v>4</v>
      </c>
      <c r="L395" s="242">
        <v>5</v>
      </c>
      <c r="M395" s="242">
        <f t="shared" si="73"/>
        <v>4.5</v>
      </c>
      <c r="N395" s="242">
        <v>5</v>
      </c>
      <c r="O395" s="242">
        <v>3</v>
      </c>
      <c r="P395" s="242">
        <v>5</v>
      </c>
      <c r="Q395" s="242">
        <f t="shared" si="74"/>
        <v>4.333333333333333</v>
      </c>
      <c r="R395" s="242">
        <v>5</v>
      </c>
      <c r="S395" s="242">
        <v>5</v>
      </c>
      <c r="T395" s="242">
        <v>3</v>
      </c>
      <c r="U395" s="242">
        <v>5</v>
      </c>
      <c r="V395" s="242">
        <f t="shared" si="75"/>
        <v>4.5</v>
      </c>
      <c r="W395" s="238">
        <f t="shared" si="76"/>
        <v>4.4444444444444438</v>
      </c>
      <c r="X395" s="238">
        <f t="shared" si="77"/>
        <v>13.333333333333332</v>
      </c>
      <c r="Y395" s="242">
        <v>5</v>
      </c>
      <c r="Z395" s="242">
        <v>4</v>
      </c>
      <c r="AA395" s="242">
        <v>5</v>
      </c>
      <c r="AB395" s="238">
        <f t="shared" si="78"/>
        <v>16.8</v>
      </c>
      <c r="AC395" s="242">
        <v>16</v>
      </c>
      <c r="AD395" s="242">
        <v>4</v>
      </c>
      <c r="AE395" s="238">
        <f t="shared" si="79"/>
        <v>8</v>
      </c>
      <c r="AF395" s="242">
        <v>13</v>
      </c>
      <c r="AG395" s="242">
        <v>4</v>
      </c>
      <c r="AH395" s="238">
        <f t="shared" si="80"/>
        <v>10.199999999999999</v>
      </c>
      <c r="AI395" s="242">
        <v>12</v>
      </c>
      <c r="AJ395" s="242">
        <v>7</v>
      </c>
      <c r="AK395" s="238">
        <f t="shared" si="81"/>
        <v>3.8000000000000003</v>
      </c>
      <c r="AL395" s="238">
        <f t="shared" si="82"/>
        <v>38.799999999999997</v>
      </c>
      <c r="AM395" s="288">
        <f t="shared" si="83"/>
        <v>73.383333333333326</v>
      </c>
    </row>
    <row r="396" spans="1:39" x14ac:dyDescent="0.25">
      <c r="A396" s="287">
        <v>68</v>
      </c>
      <c r="B396" s="242">
        <v>232</v>
      </c>
      <c r="C396" s="242" t="s">
        <v>2889</v>
      </c>
      <c r="D396" s="242">
        <v>5</v>
      </c>
      <c r="E396" s="242">
        <v>5</v>
      </c>
      <c r="F396" s="242">
        <v>5</v>
      </c>
      <c r="G396" s="242">
        <v>5</v>
      </c>
      <c r="H396" s="238">
        <f t="shared" si="72"/>
        <v>25</v>
      </c>
      <c r="I396" s="242">
        <v>5</v>
      </c>
      <c r="J396" s="242">
        <v>4</v>
      </c>
      <c r="K396" s="242">
        <v>4</v>
      </c>
      <c r="L396" s="242">
        <v>4</v>
      </c>
      <c r="M396" s="238">
        <f t="shared" si="73"/>
        <v>4.25</v>
      </c>
      <c r="N396" s="242">
        <v>4</v>
      </c>
      <c r="O396" s="242">
        <v>4</v>
      </c>
      <c r="P396" s="242">
        <v>4</v>
      </c>
      <c r="Q396" s="238">
        <f t="shared" si="74"/>
        <v>4</v>
      </c>
      <c r="R396" s="242">
        <v>5</v>
      </c>
      <c r="S396" s="242">
        <v>5</v>
      </c>
      <c r="T396" s="242">
        <v>5</v>
      </c>
      <c r="U396" s="242">
        <v>5</v>
      </c>
      <c r="V396" s="238">
        <f t="shared" si="75"/>
        <v>5</v>
      </c>
      <c r="W396" s="238">
        <f t="shared" si="76"/>
        <v>4.416666666666667</v>
      </c>
      <c r="X396" s="238">
        <f t="shared" si="77"/>
        <v>13.25</v>
      </c>
      <c r="Y396" s="242">
        <v>3</v>
      </c>
      <c r="Z396" s="242">
        <v>6</v>
      </c>
      <c r="AA396" s="242">
        <v>3</v>
      </c>
      <c r="AB396" s="238">
        <f t="shared" si="78"/>
        <v>14.399999999999999</v>
      </c>
      <c r="AC396" s="242">
        <v>16</v>
      </c>
      <c r="AD396" s="242">
        <v>0</v>
      </c>
      <c r="AE396" s="238">
        <f t="shared" si="79"/>
        <v>6.4</v>
      </c>
      <c r="AF396" s="242">
        <v>12</v>
      </c>
      <c r="AG396" s="242">
        <v>4</v>
      </c>
      <c r="AH396" s="238">
        <f t="shared" si="80"/>
        <v>9.6</v>
      </c>
      <c r="AI396" s="242">
        <v>11</v>
      </c>
      <c r="AJ396" s="242">
        <v>10</v>
      </c>
      <c r="AK396" s="238">
        <f t="shared" si="81"/>
        <v>4.2</v>
      </c>
      <c r="AL396" s="238">
        <f t="shared" si="82"/>
        <v>34.6</v>
      </c>
      <c r="AM396" s="288">
        <f t="shared" si="83"/>
        <v>72.849999999999994</v>
      </c>
    </row>
    <row r="397" spans="1:39" x14ac:dyDescent="0.25">
      <c r="A397" s="242">
        <v>69</v>
      </c>
      <c r="B397" s="242">
        <v>270</v>
      </c>
      <c r="C397" s="242" t="s">
        <v>2890</v>
      </c>
      <c r="D397" s="242">
        <v>5</v>
      </c>
      <c r="E397" s="242">
        <v>5</v>
      </c>
      <c r="F397" s="242">
        <v>5</v>
      </c>
      <c r="G397" s="242">
        <v>5</v>
      </c>
      <c r="H397" s="238">
        <f t="shared" si="72"/>
        <v>25</v>
      </c>
      <c r="I397" s="242">
        <v>5</v>
      </c>
      <c r="J397" s="242">
        <v>5</v>
      </c>
      <c r="K397" s="242">
        <v>5</v>
      </c>
      <c r="L397" s="242">
        <v>5</v>
      </c>
      <c r="M397" s="238">
        <f t="shared" si="73"/>
        <v>5</v>
      </c>
      <c r="N397" s="242">
        <v>5</v>
      </c>
      <c r="O397" s="242">
        <v>5</v>
      </c>
      <c r="P397" s="242">
        <v>5</v>
      </c>
      <c r="Q397" s="238">
        <f t="shared" si="74"/>
        <v>5</v>
      </c>
      <c r="R397" s="242">
        <v>5</v>
      </c>
      <c r="S397" s="242">
        <v>5</v>
      </c>
      <c r="T397" s="242">
        <v>5</v>
      </c>
      <c r="U397" s="242">
        <v>5</v>
      </c>
      <c r="V397" s="238">
        <f t="shared" si="75"/>
        <v>5</v>
      </c>
      <c r="W397" s="238">
        <f t="shared" si="76"/>
        <v>5</v>
      </c>
      <c r="X397" s="238">
        <f t="shared" si="77"/>
        <v>15</v>
      </c>
      <c r="Y397" s="242">
        <v>6</v>
      </c>
      <c r="Z397" s="242">
        <v>5</v>
      </c>
      <c r="AA397" s="242">
        <v>5</v>
      </c>
      <c r="AB397" s="238">
        <f t="shared" si="78"/>
        <v>19.2</v>
      </c>
      <c r="AC397" s="242">
        <v>5</v>
      </c>
      <c r="AD397" s="242">
        <v>1</v>
      </c>
      <c r="AE397" s="238">
        <f t="shared" si="79"/>
        <v>2.4000000000000004</v>
      </c>
      <c r="AF397" s="242">
        <v>8</v>
      </c>
      <c r="AG397" s="242">
        <v>5</v>
      </c>
      <c r="AH397" s="238">
        <f t="shared" si="80"/>
        <v>7.8</v>
      </c>
      <c r="AI397" s="242">
        <v>7</v>
      </c>
      <c r="AJ397" s="242">
        <v>10</v>
      </c>
      <c r="AK397" s="238">
        <f t="shared" si="81"/>
        <v>3.4000000000000004</v>
      </c>
      <c r="AL397" s="238">
        <f t="shared" si="82"/>
        <v>32.800000000000004</v>
      </c>
      <c r="AM397" s="288">
        <f t="shared" si="83"/>
        <v>72.800000000000011</v>
      </c>
    </row>
    <row r="398" spans="1:39" x14ac:dyDescent="0.25">
      <c r="A398" s="287">
        <v>70</v>
      </c>
      <c r="B398" s="242">
        <v>56</v>
      </c>
      <c r="C398" s="276" t="s">
        <v>2891</v>
      </c>
      <c r="D398" s="242">
        <v>4</v>
      </c>
      <c r="E398" s="242">
        <v>4</v>
      </c>
      <c r="F398" s="242">
        <v>4</v>
      </c>
      <c r="G398" s="242">
        <v>4</v>
      </c>
      <c r="H398" s="238">
        <f t="shared" si="72"/>
        <v>20</v>
      </c>
      <c r="I398" s="242">
        <v>4</v>
      </c>
      <c r="J398" s="242">
        <v>3</v>
      </c>
      <c r="K398" s="242">
        <v>4</v>
      </c>
      <c r="L398" s="242">
        <v>4</v>
      </c>
      <c r="M398" s="242">
        <f t="shared" si="73"/>
        <v>3.75</v>
      </c>
      <c r="N398" s="242">
        <v>3</v>
      </c>
      <c r="O398" s="242">
        <v>4</v>
      </c>
      <c r="P398" s="242">
        <v>4</v>
      </c>
      <c r="Q398" s="242">
        <f t="shared" si="74"/>
        <v>3.6666666666666665</v>
      </c>
      <c r="R398" s="242">
        <v>5</v>
      </c>
      <c r="S398" s="242">
        <v>4</v>
      </c>
      <c r="T398" s="242">
        <v>5</v>
      </c>
      <c r="U398" s="242">
        <v>5</v>
      </c>
      <c r="V398" s="242">
        <f t="shared" si="75"/>
        <v>4.75</v>
      </c>
      <c r="W398" s="238">
        <f t="shared" si="76"/>
        <v>4.0555555555555554</v>
      </c>
      <c r="X398" s="238">
        <f t="shared" si="77"/>
        <v>12.166666666666666</v>
      </c>
      <c r="Y398" s="242">
        <v>5</v>
      </c>
      <c r="Z398" s="242">
        <v>4</v>
      </c>
      <c r="AA398" s="242">
        <v>4</v>
      </c>
      <c r="AB398" s="238">
        <f t="shared" si="78"/>
        <v>15.6</v>
      </c>
      <c r="AC398" s="242">
        <v>13</v>
      </c>
      <c r="AD398" s="242">
        <v>4</v>
      </c>
      <c r="AE398" s="238">
        <f t="shared" si="79"/>
        <v>6.8000000000000007</v>
      </c>
      <c r="AF398" s="242">
        <v>20</v>
      </c>
      <c r="AG398" s="242">
        <v>4</v>
      </c>
      <c r="AH398" s="238">
        <f t="shared" si="80"/>
        <v>14.399999999999999</v>
      </c>
      <c r="AI398" s="242">
        <v>10</v>
      </c>
      <c r="AJ398" s="242">
        <v>9</v>
      </c>
      <c r="AK398" s="238">
        <f t="shared" si="81"/>
        <v>3.8000000000000003</v>
      </c>
      <c r="AL398" s="238">
        <f t="shared" si="82"/>
        <v>40.599999999999994</v>
      </c>
      <c r="AM398" s="288">
        <f t="shared" si="83"/>
        <v>72.766666666666652</v>
      </c>
    </row>
    <row r="399" spans="1:39" x14ac:dyDescent="0.25">
      <c r="A399" s="242">
        <v>71</v>
      </c>
      <c r="B399" s="242">
        <v>174</v>
      </c>
      <c r="C399" s="276" t="s">
        <v>2892</v>
      </c>
      <c r="D399" s="242">
        <v>5</v>
      </c>
      <c r="E399" s="242">
        <v>5</v>
      </c>
      <c r="F399" s="242">
        <v>5</v>
      </c>
      <c r="G399" s="242">
        <v>5</v>
      </c>
      <c r="H399" s="238">
        <f t="shared" si="72"/>
        <v>25</v>
      </c>
      <c r="I399" s="242">
        <v>5</v>
      </c>
      <c r="J399" s="242">
        <v>4</v>
      </c>
      <c r="K399" s="242">
        <v>5</v>
      </c>
      <c r="L399" s="242">
        <v>5</v>
      </c>
      <c r="M399" s="242">
        <f t="shared" si="73"/>
        <v>4.75</v>
      </c>
      <c r="N399" s="242">
        <v>3</v>
      </c>
      <c r="O399" s="242">
        <v>5</v>
      </c>
      <c r="P399" s="242">
        <v>5</v>
      </c>
      <c r="Q399" s="242">
        <f t="shared" si="74"/>
        <v>4.333333333333333</v>
      </c>
      <c r="R399" s="242">
        <v>5</v>
      </c>
      <c r="S399" s="242">
        <v>4</v>
      </c>
      <c r="T399" s="242">
        <v>5</v>
      </c>
      <c r="U399" s="242">
        <v>5</v>
      </c>
      <c r="V399" s="242">
        <f t="shared" si="75"/>
        <v>4.75</v>
      </c>
      <c r="W399" s="238">
        <f t="shared" si="76"/>
        <v>4.6111111111111107</v>
      </c>
      <c r="X399" s="238">
        <f t="shared" si="77"/>
        <v>13.833333333333332</v>
      </c>
      <c r="Y399" s="242">
        <v>4</v>
      </c>
      <c r="Z399" s="242">
        <v>5</v>
      </c>
      <c r="AA399" s="242">
        <v>6</v>
      </c>
      <c r="AB399" s="238">
        <f t="shared" si="78"/>
        <v>18</v>
      </c>
      <c r="AC399" s="242">
        <v>12</v>
      </c>
      <c r="AD399" s="242">
        <v>3</v>
      </c>
      <c r="AE399" s="238">
        <f t="shared" si="79"/>
        <v>6</v>
      </c>
      <c r="AF399" s="242">
        <v>10</v>
      </c>
      <c r="AG399" s="242">
        <v>4</v>
      </c>
      <c r="AH399" s="238">
        <f t="shared" si="80"/>
        <v>8.4</v>
      </c>
      <c r="AI399" s="242">
        <v>2</v>
      </c>
      <c r="AJ399" s="242">
        <v>4</v>
      </c>
      <c r="AK399" s="238">
        <f t="shared" si="81"/>
        <v>1.2000000000000002</v>
      </c>
      <c r="AL399" s="238">
        <f t="shared" si="82"/>
        <v>33.6</v>
      </c>
      <c r="AM399" s="288">
        <f t="shared" si="83"/>
        <v>72.433333333333337</v>
      </c>
    </row>
    <row r="400" spans="1:39" x14ac:dyDescent="0.25">
      <c r="A400" s="287">
        <v>72</v>
      </c>
      <c r="B400" s="242">
        <v>244</v>
      </c>
      <c r="C400" s="276" t="s">
        <v>2893</v>
      </c>
      <c r="D400" s="242">
        <v>5</v>
      </c>
      <c r="E400" s="242">
        <v>4</v>
      </c>
      <c r="F400" s="242">
        <v>3</v>
      </c>
      <c r="G400" s="242">
        <v>4</v>
      </c>
      <c r="H400" s="238">
        <f t="shared" si="72"/>
        <v>20</v>
      </c>
      <c r="I400" s="242">
        <v>5</v>
      </c>
      <c r="J400" s="242">
        <v>4</v>
      </c>
      <c r="K400" s="242">
        <v>4</v>
      </c>
      <c r="L400" s="242">
        <v>5</v>
      </c>
      <c r="M400" s="242">
        <f t="shared" si="73"/>
        <v>4.5</v>
      </c>
      <c r="N400" s="242">
        <v>4</v>
      </c>
      <c r="O400" s="242">
        <v>5</v>
      </c>
      <c r="P400" s="242">
        <v>3</v>
      </c>
      <c r="Q400" s="242">
        <f t="shared" si="74"/>
        <v>4</v>
      </c>
      <c r="R400" s="242">
        <v>5</v>
      </c>
      <c r="S400" s="242">
        <v>5</v>
      </c>
      <c r="T400" s="242">
        <v>3</v>
      </c>
      <c r="U400" s="242">
        <v>4</v>
      </c>
      <c r="V400" s="242">
        <f t="shared" si="75"/>
        <v>4.25</v>
      </c>
      <c r="W400" s="238">
        <f t="shared" si="76"/>
        <v>4.25</v>
      </c>
      <c r="X400" s="238">
        <f t="shared" si="77"/>
        <v>12.75</v>
      </c>
      <c r="Y400" s="242">
        <v>6</v>
      </c>
      <c r="Z400" s="242">
        <v>5</v>
      </c>
      <c r="AA400" s="242">
        <v>5</v>
      </c>
      <c r="AB400" s="238">
        <f t="shared" si="78"/>
        <v>19.2</v>
      </c>
      <c r="AC400" s="242">
        <v>13</v>
      </c>
      <c r="AD400" s="242">
        <v>4</v>
      </c>
      <c r="AE400" s="238">
        <f t="shared" si="79"/>
        <v>6.8000000000000007</v>
      </c>
      <c r="AF400" s="242">
        <v>14</v>
      </c>
      <c r="AG400" s="242">
        <v>4</v>
      </c>
      <c r="AH400" s="238">
        <f t="shared" si="80"/>
        <v>10.799999999999999</v>
      </c>
      <c r="AI400" s="242">
        <v>7</v>
      </c>
      <c r="AJ400" s="242">
        <v>7</v>
      </c>
      <c r="AK400" s="238">
        <f t="shared" si="81"/>
        <v>2.8000000000000003</v>
      </c>
      <c r="AL400" s="238">
        <f t="shared" si="82"/>
        <v>39.599999999999994</v>
      </c>
      <c r="AM400" s="288">
        <f t="shared" si="83"/>
        <v>72.349999999999994</v>
      </c>
    </row>
    <row r="401" spans="1:39" x14ac:dyDescent="0.25">
      <c r="A401" s="242">
        <v>73</v>
      </c>
      <c r="B401" s="242">
        <v>157</v>
      </c>
      <c r="C401" s="276" t="s">
        <v>2894</v>
      </c>
      <c r="D401" s="242">
        <v>4</v>
      </c>
      <c r="E401" s="242">
        <v>4</v>
      </c>
      <c r="F401" s="242">
        <v>4</v>
      </c>
      <c r="G401" s="242">
        <v>5</v>
      </c>
      <c r="H401" s="238">
        <f t="shared" si="72"/>
        <v>21.25</v>
      </c>
      <c r="I401" s="242">
        <v>5</v>
      </c>
      <c r="J401" s="242">
        <v>4</v>
      </c>
      <c r="K401" s="242">
        <v>5</v>
      </c>
      <c r="L401" s="242">
        <v>5</v>
      </c>
      <c r="M401" s="242">
        <f t="shared" si="73"/>
        <v>4.75</v>
      </c>
      <c r="N401" s="242">
        <v>3</v>
      </c>
      <c r="O401" s="242">
        <v>2</v>
      </c>
      <c r="P401" s="242">
        <v>3</v>
      </c>
      <c r="Q401" s="242">
        <f t="shared" si="74"/>
        <v>2.6666666666666665</v>
      </c>
      <c r="R401" s="242">
        <v>5</v>
      </c>
      <c r="S401" s="242">
        <v>5</v>
      </c>
      <c r="T401" s="242">
        <v>4</v>
      </c>
      <c r="U401" s="242">
        <v>5</v>
      </c>
      <c r="V401" s="242">
        <f t="shared" si="75"/>
        <v>4.75</v>
      </c>
      <c r="W401" s="238">
        <f t="shared" si="76"/>
        <v>4.0555555555555554</v>
      </c>
      <c r="X401" s="238">
        <f t="shared" si="77"/>
        <v>12.166666666666666</v>
      </c>
      <c r="Y401" s="242">
        <v>3</v>
      </c>
      <c r="Z401" s="242">
        <v>7</v>
      </c>
      <c r="AA401" s="242">
        <v>5</v>
      </c>
      <c r="AB401" s="238">
        <f t="shared" si="78"/>
        <v>18</v>
      </c>
      <c r="AC401" s="242">
        <v>15</v>
      </c>
      <c r="AD401" s="242">
        <v>2</v>
      </c>
      <c r="AE401" s="238">
        <f t="shared" si="79"/>
        <v>6.8000000000000007</v>
      </c>
      <c r="AF401" s="242">
        <v>13</v>
      </c>
      <c r="AG401" s="242">
        <v>3</v>
      </c>
      <c r="AH401" s="238">
        <f t="shared" si="80"/>
        <v>9.6</v>
      </c>
      <c r="AI401" s="242">
        <v>12</v>
      </c>
      <c r="AJ401" s="242">
        <v>10</v>
      </c>
      <c r="AK401" s="238">
        <f t="shared" si="81"/>
        <v>4.4000000000000004</v>
      </c>
      <c r="AL401" s="238">
        <f t="shared" si="82"/>
        <v>38.799999999999997</v>
      </c>
      <c r="AM401" s="288">
        <f t="shared" si="83"/>
        <v>72.216666666666669</v>
      </c>
    </row>
    <row r="402" spans="1:39" x14ac:dyDescent="0.25">
      <c r="A402" s="287">
        <v>74</v>
      </c>
      <c r="B402" s="242">
        <v>38</v>
      </c>
      <c r="C402" s="276" t="s">
        <v>2895</v>
      </c>
      <c r="D402" s="242">
        <v>5</v>
      </c>
      <c r="E402" s="242">
        <v>5</v>
      </c>
      <c r="F402" s="242">
        <v>5</v>
      </c>
      <c r="G402" s="242">
        <v>5</v>
      </c>
      <c r="H402" s="238">
        <f t="shared" si="72"/>
        <v>25</v>
      </c>
      <c r="I402" s="242">
        <v>5</v>
      </c>
      <c r="J402" s="242">
        <v>5</v>
      </c>
      <c r="K402" s="242">
        <v>5</v>
      </c>
      <c r="L402" s="242">
        <v>5</v>
      </c>
      <c r="M402" s="242">
        <f t="shared" si="73"/>
        <v>5</v>
      </c>
      <c r="N402" s="242">
        <v>5</v>
      </c>
      <c r="O402" s="242">
        <v>5</v>
      </c>
      <c r="P402" s="242">
        <v>5</v>
      </c>
      <c r="Q402" s="242">
        <f t="shared" si="74"/>
        <v>5</v>
      </c>
      <c r="R402" s="242">
        <v>5</v>
      </c>
      <c r="S402" s="242">
        <v>5</v>
      </c>
      <c r="T402" s="242">
        <v>5</v>
      </c>
      <c r="U402" s="242">
        <v>5</v>
      </c>
      <c r="V402" s="242">
        <f t="shared" si="75"/>
        <v>5</v>
      </c>
      <c r="W402" s="238">
        <f t="shared" si="76"/>
        <v>5</v>
      </c>
      <c r="X402" s="238">
        <f t="shared" si="77"/>
        <v>15</v>
      </c>
      <c r="Y402" s="242">
        <v>5</v>
      </c>
      <c r="Z402" s="242">
        <v>7</v>
      </c>
      <c r="AA402" s="242">
        <v>3</v>
      </c>
      <c r="AB402" s="238">
        <f t="shared" si="78"/>
        <v>18</v>
      </c>
      <c r="AC402" s="242">
        <v>10</v>
      </c>
      <c r="AD402" s="242">
        <v>4</v>
      </c>
      <c r="AE402" s="238">
        <f t="shared" si="79"/>
        <v>5.6000000000000005</v>
      </c>
      <c r="AF402" s="242">
        <v>5</v>
      </c>
      <c r="AG402" s="242">
        <v>5</v>
      </c>
      <c r="AH402" s="238">
        <f t="shared" si="80"/>
        <v>6</v>
      </c>
      <c r="AI402" s="242">
        <v>6</v>
      </c>
      <c r="AJ402" s="242">
        <v>5</v>
      </c>
      <c r="AK402" s="238">
        <f t="shared" si="81"/>
        <v>2.2000000000000002</v>
      </c>
      <c r="AL402" s="238">
        <f t="shared" si="82"/>
        <v>31.8</v>
      </c>
      <c r="AM402" s="288">
        <f t="shared" si="83"/>
        <v>71.8</v>
      </c>
    </row>
    <row r="403" spans="1:39" x14ac:dyDescent="0.25">
      <c r="A403" s="242">
        <v>75</v>
      </c>
      <c r="B403" s="242">
        <v>13</v>
      </c>
      <c r="C403" s="276" t="s">
        <v>2896</v>
      </c>
      <c r="D403" s="242">
        <v>5</v>
      </c>
      <c r="E403" s="242">
        <v>5</v>
      </c>
      <c r="F403" s="242">
        <v>5</v>
      </c>
      <c r="G403" s="242">
        <v>5</v>
      </c>
      <c r="H403" s="238">
        <f t="shared" si="72"/>
        <v>25</v>
      </c>
      <c r="I403" s="242">
        <v>4</v>
      </c>
      <c r="J403" s="242">
        <v>5</v>
      </c>
      <c r="K403" s="242">
        <v>4</v>
      </c>
      <c r="L403" s="242">
        <v>5</v>
      </c>
      <c r="M403" s="242">
        <f t="shared" si="73"/>
        <v>4.5</v>
      </c>
      <c r="N403" s="242">
        <v>5</v>
      </c>
      <c r="O403" s="242">
        <v>5</v>
      </c>
      <c r="P403" s="242">
        <v>5</v>
      </c>
      <c r="Q403" s="242">
        <f t="shared" si="74"/>
        <v>5</v>
      </c>
      <c r="R403" s="242">
        <v>4</v>
      </c>
      <c r="S403" s="242">
        <v>4</v>
      </c>
      <c r="T403" s="242">
        <v>5</v>
      </c>
      <c r="U403" s="242">
        <v>5</v>
      </c>
      <c r="V403" s="242">
        <f t="shared" si="75"/>
        <v>4.5</v>
      </c>
      <c r="W403" s="238">
        <f t="shared" si="76"/>
        <v>4.666666666666667</v>
      </c>
      <c r="X403" s="238">
        <f t="shared" si="77"/>
        <v>14</v>
      </c>
      <c r="Y403" s="242">
        <v>6</v>
      </c>
      <c r="Z403" s="242">
        <v>2</v>
      </c>
      <c r="AA403" s="242">
        <v>7</v>
      </c>
      <c r="AB403" s="238">
        <f t="shared" si="78"/>
        <v>18</v>
      </c>
      <c r="AC403" s="242">
        <v>11</v>
      </c>
      <c r="AD403" s="242">
        <v>4</v>
      </c>
      <c r="AE403" s="238">
        <f t="shared" si="79"/>
        <v>6</v>
      </c>
      <c r="AF403" s="242">
        <v>8</v>
      </c>
      <c r="AG403" s="242">
        <v>1</v>
      </c>
      <c r="AH403" s="238">
        <f t="shared" si="80"/>
        <v>5.3999999999999995</v>
      </c>
      <c r="AI403" s="242">
        <v>10</v>
      </c>
      <c r="AJ403" s="242">
        <v>6</v>
      </c>
      <c r="AK403" s="238">
        <f t="shared" si="81"/>
        <v>3.2</v>
      </c>
      <c r="AL403" s="238">
        <f t="shared" si="82"/>
        <v>32.6</v>
      </c>
      <c r="AM403" s="288">
        <f t="shared" si="83"/>
        <v>71.599999999999994</v>
      </c>
    </row>
    <row r="404" spans="1:39" x14ac:dyDescent="0.25">
      <c r="A404" s="287">
        <v>76</v>
      </c>
      <c r="B404" s="242">
        <v>164</v>
      </c>
      <c r="C404" s="276" t="s">
        <v>2897</v>
      </c>
      <c r="D404" s="242">
        <v>5</v>
      </c>
      <c r="E404" s="242">
        <v>5</v>
      </c>
      <c r="F404" s="242">
        <v>5</v>
      </c>
      <c r="G404" s="242">
        <v>4</v>
      </c>
      <c r="H404" s="238">
        <f t="shared" si="72"/>
        <v>23.75</v>
      </c>
      <c r="I404" s="242">
        <v>4</v>
      </c>
      <c r="J404" s="242">
        <v>4</v>
      </c>
      <c r="K404" s="242">
        <v>3</v>
      </c>
      <c r="L404" s="242">
        <v>3</v>
      </c>
      <c r="M404" s="242">
        <f t="shared" si="73"/>
        <v>3.5</v>
      </c>
      <c r="N404" s="242">
        <v>5</v>
      </c>
      <c r="O404" s="242">
        <v>5</v>
      </c>
      <c r="P404" s="242">
        <v>5</v>
      </c>
      <c r="Q404" s="242">
        <f t="shared" si="74"/>
        <v>5</v>
      </c>
      <c r="R404" s="242">
        <v>5</v>
      </c>
      <c r="S404" s="242">
        <v>5</v>
      </c>
      <c r="T404" s="242">
        <v>4</v>
      </c>
      <c r="U404" s="242">
        <v>5</v>
      </c>
      <c r="V404" s="242">
        <f t="shared" si="75"/>
        <v>4.75</v>
      </c>
      <c r="W404" s="238">
        <f t="shared" si="76"/>
        <v>4.416666666666667</v>
      </c>
      <c r="X404" s="238">
        <f t="shared" si="77"/>
        <v>13.25</v>
      </c>
      <c r="Y404" s="242">
        <v>6</v>
      </c>
      <c r="Z404" s="242">
        <v>3</v>
      </c>
      <c r="AA404" s="242">
        <v>4</v>
      </c>
      <c r="AB404" s="238">
        <f t="shared" si="78"/>
        <v>15.6</v>
      </c>
      <c r="AC404" s="242">
        <v>9</v>
      </c>
      <c r="AD404" s="242">
        <v>5</v>
      </c>
      <c r="AE404" s="238">
        <f t="shared" si="79"/>
        <v>5.6000000000000005</v>
      </c>
      <c r="AF404" s="242">
        <v>11</v>
      </c>
      <c r="AG404" s="242">
        <v>5</v>
      </c>
      <c r="AH404" s="238">
        <f t="shared" si="80"/>
        <v>9.6</v>
      </c>
      <c r="AI404" s="242">
        <v>7</v>
      </c>
      <c r="AJ404" s="242">
        <v>8</v>
      </c>
      <c r="AK404" s="238">
        <f t="shared" si="81"/>
        <v>3</v>
      </c>
      <c r="AL404" s="238">
        <f t="shared" si="82"/>
        <v>33.799999999999997</v>
      </c>
      <c r="AM404" s="288">
        <f t="shared" si="83"/>
        <v>70.8</v>
      </c>
    </row>
    <row r="405" spans="1:39" x14ac:dyDescent="0.25">
      <c r="A405" s="242">
        <v>77</v>
      </c>
      <c r="B405" s="242">
        <v>13</v>
      </c>
      <c r="C405" s="242" t="s">
        <v>2898</v>
      </c>
      <c r="D405" s="242">
        <v>5</v>
      </c>
      <c r="E405" s="242">
        <v>5</v>
      </c>
      <c r="F405" s="242">
        <v>5</v>
      </c>
      <c r="G405" s="242">
        <v>5</v>
      </c>
      <c r="H405" s="238">
        <f t="shared" si="72"/>
        <v>25</v>
      </c>
      <c r="I405" s="242">
        <v>5</v>
      </c>
      <c r="J405" s="242">
        <v>5</v>
      </c>
      <c r="K405" s="242">
        <v>5</v>
      </c>
      <c r="L405" s="242">
        <v>5</v>
      </c>
      <c r="M405" s="238">
        <f t="shared" si="73"/>
        <v>5</v>
      </c>
      <c r="N405" s="242">
        <v>5</v>
      </c>
      <c r="O405" s="242">
        <v>5</v>
      </c>
      <c r="P405" s="242">
        <v>5</v>
      </c>
      <c r="Q405" s="238">
        <f t="shared" si="74"/>
        <v>5</v>
      </c>
      <c r="R405" s="242">
        <v>5</v>
      </c>
      <c r="S405" s="242">
        <v>5</v>
      </c>
      <c r="T405" s="242">
        <v>5</v>
      </c>
      <c r="U405" s="242">
        <v>5</v>
      </c>
      <c r="V405" s="238">
        <f t="shared" si="75"/>
        <v>5</v>
      </c>
      <c r="W405" s="238">
        <f t="shared" si="76"/>
        <v>5</v>
      </c>
      <c r="X405" s="238">
        <f t="shared" si="77"/>
        <v>15</v>
      </c>
      <c r="Y405" s="242">
        <v>5</v>
      </c>
      <c r="Z405" s="242">
        <v>4</v>
      </c>
      <c r="AA405" s="242">
        <v>5</v>
      </c>
      <c r="AB405" s="238">
        <f t="shared" si="78"/>
        <v>16.8</v>
      </c>
      <c r="AC405" s="242">
        <v>15</v>
      </c>
      <c r="AD405" s="242">
        <v>3</v>
      </c>
      <c r="AE405" s="238">
        <f t="shared" si="79"/>
        <v>7.2</v>
      </c>
      <c r="AF405" s="242">
        <v>6</v>
      </c>
      <c r="AG405" s="242">
        <v>2</v>
      </c>
      <c r="AH405" s="238">
        <f t="shared" si="80"/>
        <v>4.8</v>
      </c>
      <c r="AI405" s="242">
        <v>5</v>
      </c>
      <c r="AJ405" s="242">
        <v>4</v>
      </c>
      <c r="AK405" s="238">
        <f t="shared" si="81"/>
        <v>1.8</v>
      </c>
      <c r="AL405" s="238">
        <f t="shared" si="82"/>
        <v>30.6</v>
      </c>
      <c r="AM405" s="288">
        <f t="shared" si="83"/>
        <v>70.599999999999994</v>
      </c>
    </row>
    <row r="406" spans="1:39" x14ac:dyDescent="0.25">
      <c r="A406" s="287">
        <v>78</v>
      </c>
      <c r="B406" s="242">
        <v>51</v>
      </c>
      <c r="C406" s="276" t="s">
        <v>2899</v>
      </c>
      <c r="D406" s="242">
        <v>4</v>
      </c>
      <c r="E406" s="242">
        <v>5</v>
      </c>
      <c r="F406" s="242">
        <v>5</v>
      </c>
      <c r="G406" s="242">
        <v>5</v>
      </c>
      <c r="H406" s="238">
        <f t="shared" si="72"/>
        <v>23.75</v>
      </c>
      <c r="I406" s="242">
        <v>4</v>
      </c>
      <c r="J406" s="242">
        <v>4</v>
      </c>
      <c r="K406" s="242">
        <v>5</v>
      </c>
      <c r="L406" s="242">
        <v>5</v>
      </c>
      <c r="M406" s="242">
        <f t="shared" si="73"/>
        <v>4.5</v>
      </c>
      <c r="N406" s="242">
        <v>4</v>
      </c>
      <c r="O406" s="242">
        <v>4</v>
      </c>
      <c r="P406" s="242">
        <v>4</v>
      </c>
      <c r="Q406" s="242">
        <f t="shared" si="74"/>
        <v>4</v>
      </c>
      <c r="R406" s="242">
        <v>4</v>
      </c>
      <c r="S406" s="242">
        <v>5</v>
      </c>
      <c r="T406" s="242">
        <v>5</v>
      </c>
      <c r="U406" s="242">
        <v>5</v>
      </c>
      <c r="V406" s="242">
        <f t="shared" si="75"/>
        <v>4.75</v>
      </c>
      <c r="W406" s="238">
        <f t="shared" si="76"/>
        <v>4.416666666666667</v>
      </c>
      <c r="X406" s="238">
        <f t="shared" si="77"/>
        <v>13.25</v>
      </c>
      <c r="Y406" s="242">
        <v>5</v>
      </c>
      <c r="Z406" s="242">
        <v>5</v>
      </c>
      <c r="AA406" s="242">
        <v>4</v>
      </c>
      <c r="AB406" s="238">
        <f t="shared" si="78"/>
        <v>16.8</v>
      </c>
      <c r="AC406" s="242">
        <v>13</v>
      </c>
      <c r="AD406" s="242">
        <v>4</v>
      </c>
      <c r="AE406" s="238">
        <f t="shared" si="79"/>
        <v>6.8000000000000007</v>
      </c>
      <c r="AF406" s="242">
        <v>9</v>
      </c>
      <c r="AG406" s="242">
        <v>3</v>
      </c>
      <c r="AH406" s="238">
        <f t="shared" si="80"/>
        <v>7.1999999999999993</v>
      </c>
      <c r="AI406" s="242">
        <v>8</v>
      </c>
      <c r="AJ406" s="242">
        <v>4</v>
      </c>
      <c r="AK406" s="238">
        <f t="shared" si="81"/>
        <v>2.4000000000000004</v>
      </c>
      <c r="AL406" s="238">
        <f t="shared" si="82"/>
        <v>33.200000000000003</v>
      </c>
      <c r="AM406" s="288">
        <f t="shared" si="83"/>
        <v>70.2</v>
      </c>
    </row>
    <row r="407" spans="1:39" x14ac:dyDescent="0.25">
      <c r="A407" s="242">
        <v>79</v>
      </c>
      <c r="B407" s="242">
        <v>139</v>
      </c>
      <c r="C407" s="276" t="s">
        <v>2900</v>
      </c>
      <c r="D407" s="242">
        <v>5</v>
      </c>
      <c r="E407" s="242">
        <v>5</v>
      </c>
      <c r="F407" s="242">
        <v>5</v>
      </c>
      <c r="G407" s="242">
        <v>5</v>
      </c>
      <c r="H407" s="238">
        <f t="shared" si="72"/>
        <v>25</v>
      </c>
      <c r="I407" s="242">
        <v>5</v>
      </c>
      <c r="J407" s="242">
        <v>5</v>
      </c>
      <c r="K407" s="242">
        <v>5</v>
      </c>
      <c r="L407" s="242">
        <v>5</v>
      </c>
      <c r="M407" s="242">
        <f t="shared" si="73"/>
        <v>5</v>
      </c>
      <c r="N407" s="242">
        <v>5</v>
      </c>
      <c r="O407" s="242">
        <v>3</v>
      </c>
      <c r="P407" s="242">
        <v>3</v>
      </c>
      <c r="Q407" s="242">
        <f t="shared" si="74"/>
        <v>3.6666666666666665</v>
      </c>
      <c r="R407" s="242">
        <v>5</v>
      </c>
      <c r="S407" s="242">
        <v>5</v>
      </c>
      <c r="T407" s="242">
        <v>4</v>
      </c>
      <c r="U407" s="242">
        <v>4</v>
      </c>
      <c r="V407" s="242">
        <f t="shared" si="75"/>
        <v>4.5</v>
      </c>
      <c r="W407" s="238">
        <f t="shared" si="76"/>
        <v>4.3888888888888884</v>
      </c>
      <c r="X407" s="238">
        <f t="shared" si="77"/>
        <v>13.166666666666666</v>
      </c>
      <c r="Y407" s="242">
        <v>5</v>
      </c>
      <c r="Z407" s="242">
        <v>3</v>
      </c>
      <c r="AA407" s="242">
        <v>4</v>
      </c>
      <c r="AB407" s="238">
        <f t="shared" si="78"/>
        <v>14.399999999999999</v>
      </c>
      <c r="AC407" s="242">
        <v>12</v>
      </c>
      <c r="AD407" s="242">
        <v>4</v>
      </c>
      <c r="AE407" s="238">
        <f t="shared" si="79"/>
        <v>6.4</v>
      </c>
      <c r="AF407" s="242">
        <v>9</v>
      </c>
      <c r="AG407" s="242">
        <v>5</v>
      </c>
      <c r="AH407" s="238">
        <f t="shared" si="80"/>
        <v>8.4</v>
      </c>
      <c r="AI407" s="242">
        <v>7</v>
      </c>
      <c r="AJ407" s="242">
        <v>5</v>
      </c>
      <c r="AK407" s="238">
        <f t="shared" si="81"/>
        <v>2.4000000000000004</v>
      </c>
      <c r="AL407" s="238">
        <f t="shared" si="82"/>
        <v>31.599999999999994</v>
      </c>
      <c r="AM407" s="288">
        <f t="shared" si="83"/>
        <v>69.766666666666652</v>
      </c>
    </row>
    <row r="408" spans="1:39" x14ac:dyDescent="0.25">
      <c r="A408" s="287">
        <v>80</v>
      </c>
      <c r="B408" s="242">
        <v>167</v>
      </c>
      <c r="C408" s="276" t="s">
        <v>2901</v>
      </c>
      <c r="D408" s="242">
        <v>4</v>
      </c>
      <c r="E408" s="242">
        <v>4</v>
      </c>
      <c r="F408" s="242">
        <v>4</v>
      </c>
      <c r="G408" s="242">
        <v>5</v>
      </c>
      <c r="H408" s="238">
        <f t="shared" si="72"/>
        <v>21.25</v>
      </c>
      <c r="I408" s="242">
        <v>4</v>
      </c>
      <c r="J408" s="242">
        <v>4</v>
      </c>
      <c r="K408" s="242">
        <v>5</v>
      </c>
      <c r="L408" s="242">
        <v>5</v>
      </c>
      <c r="M408" s="242">
        <f t="shared" si="73"/>
        <v>4.5</v>
      </c>
      <c r="N408" s="242">
        <v>5</v>
      </c>
      <c r="O408" s="242">
        <v>5</v>
      </c>
      <c r="P408" s="242">
        <v>5</v>
      </c>
      <c r="Q408" s="242">
        <f t="shared" si="74"/>
        <v>5</v>
      </c>
      <c r="R408" s="242">
        <v>4</v>
      </c>
      <c r="S408" s="242">
        <v>4</v>
      </c>
      <c r="T408" s="242">
        <v>5</v>
      </c>
      <c r="U408" s="242">
        <v>5</v>
      </c>
      <c r="V408" s="242">
        <f t="shared" si="75"/>
        <v>4.5</v>
      </c>
      <c r="W408" s="238">
        <f t="shared" si="76"/>
        <v>4.666666666666667</v>
      </c>
      <c r="X408" s="238">
        <f t="shared" si="77"/>
        <v>14</v>
      </c>
      <c r="Y408" s="242">
        <v>4</v>
      </c>
      <c r="Z408" s="242">
        <v>5</v>
      </c>
      <c r="AA408" s="242">
        <v>5</v>
      </c>
      <c r="AB408" s="238">
        <f t="shared" si="78"/>
        <v>16.8</v>
      </c>
      <c r="AC408" s="242">
        <v>12</v>
      </c>
      <c r="AD408" s="242">
        <v>3</v>
      </c>
      <c r="AE408" s="238">
        <f t="shared" si="79"/>
        <v>6</v>
      </c>
      <c r="AF408" s="242">
        <v>10</v>
      </c>
      <c r="AG408" s="242">
        <v>3</v>
      </c>
      <c r="AH408" s="238">
        <f t="shared" si="80"/>
        <v>7.8</v>
      </c>
      <c r="AI408" s="242">
        <v>8</v>
      </c>
      <c r="AJ408" s="242">
        <v>5</v>
      </c>
      <c r="AK408" s="238">
        <f t="shared" si="81"/>
        <v>2.6</v>
      </c>
      <c r="AL408" s="238">
        <f t="shared" si="82"/>
        <v>33.200000000000003</v>
      </c>
      <c r="AM408" s="288">
        <f t="shared" si="83"/>
        <v>68.45</v>
      </c>
    </row>
    <row r="409" spans="1:39" x14ac:dyDescent="0.25">
      <c r="A409" s="242">
        <v>81</v>
      </c>
      <c r="B409" s="242">
        <v>35</v>
      </c>
      <c r="C409" s="242" t="s">
        <v>2902</v>
      </c>
      <c r="D409" s="242">
        <v>4</v>
      </c>
      <c r="E409" s="242">
        <v>4</v>
      </c>
      <c r="F409" s="242">
        <v>5</v>
      </c>
      <c r="G409" s="242">
        <v>5</v>
      </c>
      <c r="H409" s="238">
        <f t="shared" si="72"/>
        <v>22.5</v>
      </c>
      <c r="I409" s="242">
        <v>3</v>
      </c>
      <c r="J409" s="242">
        <v>3</v>
      </c>
      <c r="K409" s="242">
        <v>4</v>
      </c>
      <c r="L409" s="242">
        <v>5</v>
      </c>
      <c r="M409" s="238">
        <f t="shared" si="73"/>
        <v>3.75</v>
      </c>
      <c r="N409" s="242">
        <v>4</v>
      </c>
      <c r="O409" s="242">
        <v>5</v>
      </c>
      <c r="P409" s="242">
        <v>5</v>
      </c>
      <c r="Q409" s="238">
        <f t="shared" si="74"/>
        <v>4.666666666666667</v>
      </c>
      <c r="R409" s="242">
        <v>4</v>
      </c>
      <c r="S409" s="242">
        <v>3</v>
      </c>
      <c r="T409" s="242">
        <v>4</v>
      </c>
      <c r="U409" s="242">
        <v>4</v>
      </c>
      <c r="V409" s="238">
        <f t="shared" si="75"/>
        <v>3.75</v>
      </c>
      <c r="W409" s="238">
        <f t="shared" si="76"/>
        <v>4.0555555555555562</v>
      </c>
      <c r="X409" s="238">
        <f t="shared" si="77"/>
        <v>12.166666666666668</v>
      </c>
      <c r="Y409" s="242">
        <v>4</v>
      </c>
      <c r="Z409" s="242">
        <v>4</v>
      </c>
      <c r="AA409" s="242">
        <v>4</v>
      </c>
      <c r="AB409" s="238">
        <f t="shared" si="78"/>
        <v>14.399999999999999</v>
      </c>
      <c r="AC409" s="242">
        <v>9</v>
      </c>
      <c r="AD409" s="242">
        <v>5</v>
      </c>
      <c r="AE409" s="238">
        <f t="shared" si="79"/>
        <v>5.6000000000000005</v>
      </c>
      <c r="AF409" s="242">
        <v>12</v>
      </c>
      <c r="AG409" s="242">
        <v>4</v>
      </c>
      <c r="AH409" s="238">
        <f t="shared" si="80"/>
        <v>9.6</v>
      </c>
      <c r="AI409" s="242">
        <v>9</v>
      </c>
      <c r="AJ409" s="242">
        <v>7</v>
      </c>
      <c r="AK409" s="238">
        <f t="shared" si="81"/>
        <v>3.2</v>
      </c>
      <c r="AL409" s="238">
        <f t="shared" si="82"/>
        <v>32.800000000000004</v>
      </c>
      <c r="AM409" s="288">
        <f t="shared" si="83"/>
        <v>67.466666666666669</v>
      </c>
    </row>
    <row r="410" spans="1:39" x14ac:dyDescent="0.25">
      <c r="A410" s="287">
        <v>82</v>
      </c>
      <c r="B410" s="242">
        <v>196</v>
      </c>
      <c r="C410" s="276" t="s">
        <v>2903</v>
      </c>
      <c r="D410" s="242">
        <v>4</v>
      </c>
      <c r="E410" s="242">
        <v>4</v>
      </c>
      <c r="F410" s="242">
        <v>4</v>
      </c>
      <c r="G410" s="242">
        <v>4</v>
      </c>
      <c r="H410" s="238">
        <f t="shared" si="72"/>
        <v>20</v>
      </c>
      <c r="I410" s="242">
        <v>5</v>
      </c>
      <c r="J410" s="242">
        <v>5</v>
      </c>
      <c r="K410" s="242">
        <v>5</v>
      </c>
      <c r="L410" s="242">
        <v>5</v>
      </c>
      <c r="M410" s="242">
        <f t="shared" si="73"/>
        <v>5</v>
      </c>
      <c r="N410" s="242">
        <v>4</v>
      </c>
      <c r="O410" s="242">
        <v>4</v>
      </c>
      <c r="P410" s="242">
        <v>3</v>
      </c>
      <c r="Q410" s="242">
        <f t="shared" si="74"/>
        <v>3.6666666666666665</v>
      </c>
      <c r="R410" s="242">
        <v>3</v>
      </c>
      <c r="S410" s="242">
        <v>3</v>
      </c>
      <c r="T410" s="242">
        <v>4</v>
      </c>
      <c r="U410" s="242">
        <v>4</v>
      </c>
      <c r="V410" s="242">
        <f t="shared" si="75"/>
        <v>3.5</v>
      </c>
      <c r="W410" s="238">
        <f t="shared" si="76"/>
        <v>4.0555555555555554</v>
      </c>
      <c r="X410" s="238">
        <f t="shared" si="77"/>
        <v>12.166666666666666</v>
      </c>
      <c r="Y410" s="242">
        <v>3</v>
      </c>
      <c r="Z410" s="242">
        <v>5</v>
      </c>
      <c r="AA410" s="242">
        <v>7</v>
      </c>
      <c r="AB410" s="238">
        <f t="shared" si="78"/>
        <v>18</v>
      </c>
      <c r="AC410" s="242">
        <v>10</v>
      </c>
      <c r="AD410" s="242">
        <v>3</v>
      </c>
      <c r="AE410" s="238">
        <f t="shared" si="79"/>
        <v>5.2</v>
      </c>
      <c r="AF410" s="242">
        <v>11</v>
      </c>
      <c r="AG410" s="242">
        <v>4</v>
      </c>
      <c r="AH410" s="238">
        <f t="shared" si="80"/>
        <v>9</v>
      </c>
      <c r="AI410" s="242">
        <v>3</v>
      </c>
      <c r="AJ410" s="242">
        <v>7</v>
      </c>
      <c r="AK410" s="238">
        <f t="shared" si="81"/>
        <v>2</v>
      </c>
      <c r="AL410" s="238">
        <f t="shared" si="82"/>
        <v>34.200000000000003</v>
      </c>
      <c r="AM410" s="288">
        <f t="shared" si="83"/>
        <v>66.366666666666674</v>
      </c>
    </row>
    <row r="411" spans="1:39" x14ac:dyDescent="0.25">
      <c r="A411" s="242">
        <v>83</v>
      </c>
      <c r="B411" s="242">
        <v>224</v>
      </c>
      <c r="C411" s="242" t="s">
        <v>2904</v>
      </c>
      <c r="D411" s="242">
        <v>4</v>
      </c>
      <c r="E411" s="242">
        <v>3</v>
      </c>
      <c r="F411" s="242">
        <v>5</v>
      </c>
      <c r="G411" s="242">
        <v>5</v>
      </c>
      <c r="H411" s="238">
        <f t="shared" si="72"/>
        <v>21.25</v>
      </c>
      <c r="I411" s="242">
        <v>4</v>
      </c>
      <c r="J411" s="242">
        <v>3</v>
      </c>
      <c r="K411" s="242">
        <v>4</v>
      </c>
      <c r="L411" s="242">
        <v>5</v>
      </c>
      <c r="M411" s="238">
        <f t="shared" si="73"/>
        <v>4</v>
      </c>
      <c r="N411" s="242">
        <v>3</v>
      </c>
      <c r="O411" s="242">
        <v>4</v>
      </c>
      <c r="P411" s="242">
        <v>5</v>
      </c>
      <c r="Q411" s="238">
        <f t="shared" si="74"/>
        <v>4</v>
      </c>
      <c r="R411" s="242">
        <v>3</v>
      </c>
      <c r="S411" s="242">
        <v>3</v>
      </c>
      <c r="T411" s="242">
        <v>5</v>
      </c>
      <c r="U411" s="242">
        <v>5</v>
      </c>
      <c r="V411" s="238">
        <f t="shared" si="75"/>
        <v>4</v>
      </c>
      <c r="W411" s="238">
        <f t="shared" si="76"/>
        <v>4</v>
      </c>
      <c r="X411" s="238">
        <f t="shared" si="77"/>
        <v>12</v>
      </c>
      <c r="Y411" s="242">
        <v>3</v>
      </c>
      <c r="Z411" s="242">
        <v>2</v>
      </c>
      <c r="AA411" s="242">
        <v>4</v>
      </c>
      <c r="AB411" s="238">
        <f t="shared" si="78"/>
        <v>10.799999999999999</v>
      </c>
      <c r="AC411" s="242">
        <v>10</v>
      </c>
      <c r="AD411" s="242">
        <v>4</v>
      </c>
      <c r="AE411" s="238">
        <f t="shared" si="79"/>
        <v>5.6000000000000005</v>
      </c>
      <c r="AF411" s="242">
        <v>4</v>
      </c>
      <c r="AG411" s="242">
        <v>2</v>
      </c>
      <c r="AH411" s="238">
        <f t="shared" si="80"/>
        <v>3.5999999999999996</v>
      </c>
      <c r="AI411" s="242">
        <v>6</v>
      </c>
      <c r="AJ411" s="242">
        <v>6</v>
      </c>
      <c r="AK411" s="238">
        <f t="shared" si="81"/>
        <v>2.4000000000000004</v>
      </c>
      <c r="AL411" s="238">
        <f t="shared" si="82"/>
        <v>22.4</v>
      </c>
      <c r="AM411" s="288">
        <f t="shared" si="83"/>
        <v>55.65</v>
      </c>
    </row>
    <row r="412" spans="1:39" x14ac:dyDescent="0.25">
      <c r="A412" s="287">
        <v>84</v>
      </c>
      <c r="B412" s="242">
        <v>9</v>
      </c>
      <c r="C412" s="242" t="s">
        <v>2905</v>
      </c>
      <c r="D412" s="242">
        <v>5</v>
      </c>
      <c r="E412" s="242">
        <v>4</v>
      </c>
      <c r="F412" s="242">
        <v>4</v>
      </c>
      <c r="G412" s="242">
        <v>5</v>
      </c>
      <c r="H412" s="238">
        <f t="shared" si="72"/>
        <v>22.5</v>
      </c>
      <c r="I412" s="242">
        <v>3</v>
      </c>
      <c r="J412" s="242">
        <v>3</v>
      </c>
      <c r="K412" s="242">
        <v>4</v>
      </c>
      <c r="L412" s="242">
        <v>4</v>
      </c>
      <c r="M412" s="238">
        <f t="shared" si="73"/>
        <v>3.5</v>
      </c>
      <c r="N412" s="242">
        <v>4</v>
      </c>
      <c r="O412" s="242">
        <v>3</v>
      </c>
      <c r="P412" s="242">
        <v>4</v>
      </c>
      <c r="Q412" s="238">
        <f t="shared" si="74"/>
        <v>3.6666666666666665</v>
      </c>
      <c r="R412" s="242">
        <v>5</v>
      </c>
      <c r="S412" s="242">
        <v>5</v>
      </c>
      <c r="T412" s="242">
        <v>4</v>
      </c>
      <c r="U412" s="242">
        <v>5</v>
      </c>
      <c r="V412" s="238">
        <f t="shared" si="75"/>
        <v>4.75</v>
      </c>
      <c r="W412" s="238">
        <f t="shared" si="76"/>
        <v>3.9722222222222219</v>
      </c>
      <c r="X412" s="238">
        <f t="shared" si="77"/>
        <v>11.916666666666666</v>
      </c>
      <c r="Y412" s="242"/>
      <c r="Z412" s="242"/>
      <c r="AA412" s="242"/>
      <c r="AB412" s="238">
        <f t="shared" si="78"/>
        <v>0</v>
      </c>
      <c r="AC412" s="242"/>
      <c r="AD412" s="242"/>
      <c r="AE412" s="238">
        <f t="shared" si="79"/>
        <v>0</v>
      </c>
      <c r="AF412" s="242"/>
      <c r="AG412" s="242"/>
      <c r="AH412" s="238">
        <f t="shared" si="80"/>
        <v>0</v>
      </c>
      <c r="AI412" s="242"/>
      <c r="AJ412" s="242"/>
      <c r="AK412" s="238">
        <f t="shared" si="81"/>
        <v>0</v>
      </c>
      <c r="AL412" s="238">
        <f t="shared" si="82"/>
        <v>0</v>
      </c>
      <c r="AM412" s="288">
        <f t="shared" si="83"/>
        <v>34.416666666666664</v>
      </c>
    </row>
    <row r="413" spans="1:39" x14ac:dyDescent="0.25">
      <c r="A413" s="242">
        <v>85</v>
      </c>
      <c r="B413" s="242">
        <v>47</v>
      </c>
      <c r="C413" s="242" t="s">
        <v>2906</v>
      </c>
      <c r="D413" s="242">
        <v>5</v>
      </c>
      <c r="E413" s="242">
        <v>4</v>
      </c>
      <c r="F413" s="242">
        <v>4</v>
      </c>
      <c r="G413" s="242">
        <v>4</v>
      </c>
      <c r="H413" s="238">
        <f t="shared" si="72"/>
        <v>21.25</v>
      </c>
      <c r="I413" s="242">
        <v>5</v>
      </c>
      <c r="J413" s="242">
        <v>5</v>
      </c>
      <c r="K413" s="242">
        <v>3</v>
      </c>
      <c r="L413" s="242">
        <v>4</v>
      </c>
      <c r="M413" s="238">
        <f t="shared" si="73"/>
        <v>4.25</v>
      </c>
      <c r="N413" s="242">
        <v>4</v>
      </c>
      <c r="O413" s="242">
        <v>4</v>
      </c>
      <c r="P413" s="242">
        <v>3</v>
      </c>
      <c r="Q413" s="238">
        <f t="shared" si="74"/>
        <v>3.6666666666666665</v>
      </c>
      <c r="R413" s="242">
        <v>5</v>
      </c>
      <c r="S413" s="242">
        <v>4</v>
      </c>
      <c r="T413" s="242">
        <v>3</v>
      </c>
      <c r="U413" s="242">
        <v>4</v>
      </c>
      <c r="V413" s="238">
        <f t="shared" si="75"/>
        <v>4</v>
      </c>
      <c r="W413" s="238">
        <f t="shared" si="76"/>
        <v>3.9722222222222219</v>
      </c>
      <c r="X413" s="238">
        <f t="shared" si="77"/>
        <v>11.916666666666666</v>
      </c>
      <c r="Y413" s="242"/>
      <c r="Z413" s="242"/>
      <c r="AA413" s="242"/>
      <c r="AB413" s="238">
        <f t="shared" si="78"/>
        <v>0</v>
      </c>
      <c r="AC413" s="242"/>
      <c r="AD413" s="242"/>
      <c r="AE413" s="238">
        <f t="shared" si="79"/>
        <v>0</v>
      </c>
      <c r="AF413" s="242"/>
      <c r="AG413" s="242"/>
      <c r="AH413" s="238">
        <f t="shared" si="80"/>
        <v>0</v>
      </c>
      <c r="AI413" s="242"/>
      <c r="AJ413" s="242"/>
      <c r="AK413" s="238">
        <f t="shared" si="81"/>
        <v>0</v>
      </c>
      <c r="AL413" s="238">
        <f t="shared" si="82"/>
        <v>0</v>
      </c>
      <c r="AM413" s="288">
        <f t="shared" si="83"/>
        <v>33.166666666666664</v>
      </c>
    </row>
    <row r="414" spans="1:39" ht="15.75" thickBot="1" x14ac:dyDescent="0.3">
      <c r="A414" s="287">
        <v>86</v>
      </c>
      <c r="B414" s="289">
        <v>226</v>
      </c>
      <c r="C414" s="289" t="s">
        <v>2907</v>
      </c>
      <c r="D414" s="289"/>
      <c r="E414" s="289"/>
      <c r="F414" s="289"/>
      <c r="G414" s="289"/>
      <c r="H414" s="290" t="e">
        <f t="shared" si="72"/>
        <v>#DIV/0!</v>
      </c>
      <c r="I414" s="289"/>
      <c r="J414" s="289"/>
      <c r="K414" s="289"/>
      <c r="L414" s="289"/>
      <c r="M414" s="290" t="e">
        <f t="shared" si="73"/>
        <v>#DIV/0!</v>
      </c>
      <c r="N414" s="289"/>
      <c r="O414" s="289"/>
      <c r="P414" s="289"/>
      <c r="Q414" s="290" t="e">
        <f t="shared" si="74"/>
        <v>#DIV/0!</v>
      </c>
      <c r="R414" s="289"/>
      <c r="S414" s="289"/>
      <c r="T414" s="289"/>
      <c r="U414" s="289"/>
      <c r="V414" s="290" t="e">
        <f t="shared" si="75"/>
        <v>#DIV/0!</v>
      </c>
      <c r="W414" s="290" t="e">
        <f t="shared" si="76"/>
        <v>#DIV/0!</v>
      </c>
      <c r="X414" s="290" t="e">
        <f t="shared" si="77"/>
        <v>#DIV/0!</v>
      </c>
      <c r="Y414" s="289"/>
      <c r="Z414" s="289"/>
      <c r="AA414" s="289"/>
      <c r="AB414" s="290">
        <f t="shared" si="78"/>
        <v>0</v>
      </c>
      <c r="AC414" s="289"/>
      <c r="AD414" s="289"/>
      <c r="AE414" s="290">
        <f t="shared" si="79"/>
        <v>0</v>
      </c>
      <c r="AF414" s="289"/>
      <c r="AG414" s="289"/>
      <c r="AH414" s="290">
        <f t="shared" si="80"/>
        <v>0</v>
      </c>
      <c r="AI414" s="289"/>
      <c r="AJ414" s="289"/>
      <c r="AK414" s="290">
        <f t="shared" si="81"/>
        <v>0</v>
      </c>
      <c r="AL414" s="290">
        <f t="shared" si="82"/>
        <v>0</v>
      </c>
      <c r="AM414" s="291">
        <v>3</v>
      </c>
    </row>
  </sheetData>
  <mergeCells count="2">
    <mergeCell ref="A2:AM2"/>
    <mergeCell ref="A327:AM327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O571"/>
  <sheetViews>
    <sheetView tabSelected="1" workbookViewId="0">
      <selection activeCell="AO2" sqref="AO2"/>
    </sheetView>
  </sheetViews>
  <sheetFormatPr defaultRowHeight="15" x14ac:dyDescent="0.25"/>
  <cols>
    <col min="1" max="1" width="5.28515625" customWidth="1"/>
    <col min="2" max="2" width="6.7109375" customWidth="1"/>
    <col min="3" max="3" width="26.7109375" customWidth="1"/>
    <col min="4" max="7" width="0" hidden="1" customWidth="1"/>
    <col min="8" max="8" width="6.42578125" customWidth="1"/>
    <col min="9" max="12" width="0" hidden="1" customWidth="1"/>
    <col min="13" max="13" width="6.5703125" customWidth="1"/>
    <col min="14" max="17" width="0" hidden="1" customWidth="1"/>
    <col min="18" max="18" width="7" customWidth="1"/>
    <col min="19" max="21" width="0" hidden="1" customWidth="1"/>
    <col min="24" max="26" width="0" hidden="1" customWidth="1"/>
    <col min="28" max="29" width="0" hidden="1" customWidth="1"/>
    <col min="31" max="32" width="0" hidden="1" customWidth="1"/>
    <col min="34" max="35" width="0" hidden="1" customWidth="1"/>
    <col min="37" max="38" width="9.140625" customWidth="1"/>
  </cols>
  <sheetData>
    <row r="1" spans="1:4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</row>
    <row r="2" spans="1:41" ht="167.25" customHeight="1" thickBot="1" x14ac:dyDescent="0.3">
      <c r="A2" s="452" t="s">
        <v>3043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2"/>
      <c r="AE2" s="452"/>
      <c r="AF2" s="452"/>
      <c r="AG2" s="452"/>
      <c r="AH2" s="452"/>
      <c r="AI2" s="452"/>
      <c r="AJ2" s="452"/>
      <c r="AK2" s="452"/>
      <c r="AL2" s="452"/>
      <c r="AM2" s="21"/>
      <c r="AN2" s="21"/>
      <c r="AO2" s="21"/>
    </row>
    <row r="3" spans="1:41" ht="177.75" customHeight="1" x14ac:dyDescent="0.25">
      <c r="A3" s="306" t="s">
        <v>2913</v>
      </c>
      <c r="B3" s="307" t="s">
        <v>2914</v>
      </c>
      <c r="C3" s="308" t="s">
        <v>2915</v>
      </c>
      <c r="D3" s="307" t="s">
        <v>2916</v>
      </c>
      <c r="E3" s="307" t="s">
        <v>2917</v>
      </c>
      <c r="F3" s="307" t="s">
        <v>2918</v>
      </c>
      <c r="G3" s="307" t="s">
        <v>2919</v>
      </c>
      <c r="H3" s="307" t="s">
        <v>2920</v>
      </c>
      <c r="I3" s="307" t="s">
        <v>2921</v>
      </c>
      <c r="J3" s="307" t="s">
        <v>2922</v>
      </c>
      <c r="K3" s="307" t="s">
        <v>2923</v>
      </c>
      <c r="L3" s="307" t="s">
        <v>2924</v>
      </c>
      <c r="M3" s="307" t="s">
        <v>2925</v>
      </c>
      <c r="N3" s="307" t="s">
        <v>2926</v>
      </c>
      <c r="O3" s="307" t="s">
        <v>2927</v>
      </c>
      <c r="P3" s="307" t="s">
        <v>2928</v>
      </c>
      <c r="Q3" s="307" t="s">
        <v>2929</v>
      </c>
      <c r="R3" s="307" t="s">
        <v>2930</v>
      </c>
      <c r="S3" s="307" t="s">
        <v>2931</v>
      </c>
      <c r="T3" s="307" t="s">
        <v>2932</v>
      </c>
      <c r="U3" s="307" t="s">
        <v>2933</v>
      </c>
      <c r="V3" s="307" t="s">
        <v>2934</v>
      </c>
      <c r="W3" s="307" t="s">
        <v>2935</v>
      </c>
      <c r="X3" s="307" t="s">
        <v>2936</v>
      </c>
      <c r="Y3" s="307" t="s">
        <v>2937</v>
      </c>
      <c r="Z3" s="307" t="s">
        <v>2938</v>
      </c>
      <c r="AA3" s="307" t="s">
        <v>2939</v>
      </c>
      <c r="AB3" s="307" t="s">
        <v>2940</v>
      </c>
      <c r="AC3" s="307" t="s">
        <v>2941</v>
      </c>
      <c r="AD3" s="307" t="s">
        <v>2942</v>
      </c>
      <c r="AE3" s="307" t="s">
        <v>2943</v>
      </c>
      <c r="AF3" s="307" t="s">
        <v>2944</v>
      </c>
      <c r="AG3" s="307" t="s">
        <v>2945</v>
      </c>
      <c r="AH3" s="307" t="s">
        <v>2946</v>
      </c>
      <c r="AI3" s="307" t="s">
        <v>2947</v>
      </c>
      <c r="AJ3" s="307" t="s">
        <v>2948</v>
      </c>
      <c r="AK3" s="307" t="s">
        <v>2949</v>
      </c>
      <c r="AL3" s="309" t="s">
        <v>2950</v>
      </c>
      <c r="AM3" s="21"/>
      <c r="AN3" s="21"/>
      <c r="AO3" s="21"/>
    </row>
    <row r="4" spans="1:41" x14ac:dyDescent="0.25">
      <c r="A4" s="310">
        <v>1</v>
      </c>
      <c r="B4" s="296">
        <f t="shared" ref="B4:B35" si="0">SUM(AL4)</f>
        <v>94.799999999999983</v>
      </c>
      <c r="C4" s="296" t="s">
        <v>2951</v>
      </c>
      <c r="D4" s="296">
        <v>5</v>
      </c>
      <c r="E4" s="296">
        <v>5</v>
      </c>
      <c r="F4" s="296">
        <v>5</v>
      </c>
      <c r="G4" s="296">
        <v>5</v>
      </c>
      <c r="H4" s="296">
        <f t="shared" ref="H4:H35" si="1">SUM(D4:G4)/4*5</f>
        <v>25</v>
      </c>
      <c r="I4" s="296">
        <v>5</v>
      </c>
      <c r="J4" s="296">
        <v>5</v>
      </c>
      <c r="K4" s="296">
        <v>5</v>
      </c>
      <c r="L4" s="296">
        <v>5</v>
      </c>
      <c r="M4" s="296">
        <f t="shared" ref="M4:M35" si="2">SUM(I4:L4)/4</f>
        <v>5</v>
      </c>
      <c r="N4" s="296">
        <v>5</v>
      </c>
      <c r="O4" s="296">
        <v>5</v>
      </c>
      <c r="P4" s="296">
        <v>5</v>
      </c>
      <c r="Q4" s="296">
        <v>5</v>
      </c>
      <c r="R4" s="562">
        <f t="shared" ref="R4:R35" si="3">SUM(N4:Q4)/4</f>
        <v>5</v>
      </c>
      <c r="S4" s="562">
        <v>5</v>
      </c>
      <c r="T4" s="562">
        <v>5</v>
      </c>
      <c r="U4" s="562">
        <v>5</v>
      </c>
      <c r="V4" s="562">
        <f t="shared" ref="V4:V35" si="4">SUM(S4:U4)/3</f>
        <v>5</v>
      </c>
      <c r="W4" s="562">
        <f t="shared" ref="W4:W35" si="5">SUM(M4+R4+V4)</f>
        <v>15</v>
      </c>
      <c r="X4" s="562">
        <v>8</v>
      </c>
      <c r="Y4" s="562">
        <v>7</v>
      </c>
      <c r="Z4" s="562">
        <v>8</v>
      </c>
      <c r="AA4" s="562">
        <f t="shared" ref="AA4:AA35" si="6">SUM(X4:Z4)*1.2</f>
        <v>27.599999999999998</v>
      </c>
      <c r="AB4" s="562">
        <v>20</v>
      </c>
      <c r="AC4" s="562">
        <v>5</v>
      </c>
      <c r="AD4" s="562">
        <f t="shared" ref="AD4:AD35" si="7">SUM(AB4+AC4)*0.4</f>
        <v>10</v>
      </c>
      <c r="AE4" s="562">
        <v>16</v>
      </c>
      <c r="AF4" s="562">
        <v>5</v>
      </c>
      <c r="AG4" s="562">
        <f t="shared" ref="AG4:AG35" si="8">SUM(AE4+AF4)*0.6</f>
        <v>12.6</v>
      </c>
      <c r="AH4" s="296">
        <v>11</v>
      </c>
      <c r="AI4" s="296">
        <v>12</v>
      </c>
      <c r="AJ4" s="296">
        <f t="shared" ref="AJ4:AJ35" si="9">SUM(AH4:AI4)*0.2</f>
        <v>4.6000000000000005</v>
      </c>
      <c r="AK4" s="296">
        <v>92</v>
      </c>
      <c r="AL4" s="298">
        <f t="shared" ref="AL4:AL35" si="10">SUM(H4+W4+AA4+AD4+AG4+AJ4)</f>
        <v>94.799999999999983</v>
      </c>
      <c r="AM4" s="21"/>
      <c r="AN4" s="21"/>
      <c r="AO4" s="21"/>
    </row>
    <row r="5" spans="1:41" x14ac:dyDescent="0.25">
      <c r="A5" s="310">
        <v>2</v>
      </c>
      <c r="B5" s="299">
        <f t="shared" si="0"/>
        <v>92.800000000000011</v>
      </c>
      <c r="C5" s="299" t="s">
        <v>2952</v>
      </c>
      <c r="D5" s="299">
        <v>5</v>
      </c>
      <c r="E5" s="299">
        <v>5</v>
      </c>
      <c r="F5" s="299">
        <v>5</v>
      </c>
      <c r="G5" s="299">
        <v>5</v>
      </c>
      <c r="H5" s="296">
        <f t="shared" si="1"/>
        <v>25</v>
      </c>
      <c r="I5" s="299">
        <v>5</v>
      </c>
      <c r="J5" s="299">
        <v>5</v>
      </c>
      <c r="K5" s="299">
        <v>5</v>
      </c>
      <c r="L5" s="299">
        <v>5</v>
      </c>
      <c r="M5" s="296">
        <f t="shared" si="2"/>
        <v>5</v>
      </c>
      <c r="N5" s="299">
        <v>5</v>
      </c>
      <c r="O5" s="299">
        <v>5</v>
      </c>
      <c r="P5" s="299">
        <v>5</v>
      </c>
      <c r="Q5" s="299">
        <v>5</v>
      </c>
      <c r="R5" s="562">
        <f t="shared" si="3"/>
        <v>5</v>
      </c>
      <c r="S5" s="563">
        <v>5</v>
      </c>
      <c r="T5" s="563">
        <v>5</v>
      </c>
      <c r="U5" s="563">
        <v>5</v>
      </c>
      <c r="V5" s="562">
        <f t="shared" si="4"/>
        <v>5</v>
      </c>
      <c r="W5" s="562">
        <f t="shared" si="5"/>
        <v>15</v>
      </c>
      <c r="X5" s="563">
        <v>8</v>
      </c>
      <c r="Y5" s="563">
        <v>7</v>
      </c>
      <c r="Z5" s="563">
        <v>6</v>
      </c>
      <c r="AA5" s="562">
        <f t="shared" si="6"/>
        <v>25.2</v>
      </c>
      <c r="AB5" s="563">
        <v>20</v>
      </c>
      <c r="AC5" s="563">
        <v>5</v>
      </c>
      <c r="AD5" s="562">
        <f t="shared" si="7"/>
        <v>10</v>
      </c>
      <c r="AE5" s="563">
        <v>18</v>
      </c>
      <c r="AF5" s="563">
        <v>4</v>
      </c>
      <c r="AG5" s="562">
        <f t="shared" si="8"/>
        <v>13.2</v>
      </c>
      <c r="AH5" s="299">
        <v>11</v>
      </c>
      <c r="AI5" s="299">
        <v>11</v>
      </c>
      <c r="AJ5" s="296">
        <f t="shared" si="9"/>
        <v>4.4000000000000004</v>
      </c>
      <c r="AK5" s="299">
        <v>91</v>
      </c>
      <c r="AL5" s="298">
        <f t="shared" si="10"/>
        <v>92.800000000000011</v>
      </c>
      <c r="AM5" s="21"/>
      <c r="AN5" s="21"/>
      <c r="AO5" s="21"/>
    </row>
    <row r="6" spans="1:41" x14ac:dyDescent="0.25">
      <c r="A6" s="310">
        <v>3</v>
      </c>
      <c r="B6" s="299">
        <f t="shared" si="0"/>
        <v>92</v>
      </c>
      <c r="C6" s="299" t="s">
        <v>2953</v>
      </c>
      <c r="D6" s="299">
        <v>5</v>
      </c>
      <c r="E6" s="299">
        <v>5</v>
      </c>
      <c r="F6" s="299">
        <v>5</v>
      </c>
      <c r="G6" s="299">
        <v>5</v>
      </c>
      <c r="H6" s="296">
        <f t="shared" si="1"/>
        <v>25</v>
      </c>
      <c r="I6" s="299">
        <v>5</v>
      </c>
      <c r="J6" s="299">
        <v>5</v>
      </c>
      <c r="K6" s="299">
        <v>5</v>
      </c>
      <c r="L6" s="299">
        <v>5</v>
      </c>
      <c r="M6" s="296">
        <f t="shared" si="2"/>
        <v>5</v>
      </c>
      <c r="N6" s="299">
        <v>5</v>
      </c>
      <c r="O6" s="299">
        <v>5</v>
      </c>
      <c r="P6" s="299">
        <v>5</v>
      </c>
      <c r="Q6" s="299">
        <v>5</v>
      </c>
      <c r="R6" s="562">
        <f t="shared" si="3"/>
        <v>5</v>
      </c>
      <c r="S6" s="563">
        <v>5</v>
      </c>
      <c r="T6" s="563">
        <v>5</v>
      </c>
      <c r="U6" s="563">
        <v>5</v>
      </c>
      <c r="V6" s="562">
        <f t="shared" si="4"/>
        <v>5</v>
      </c>
      <c r="W6" s="562">
        <f t="shared" si="5"/>
        <v>15</v>
      </c>
      <c r="X6" s="563">
        <v>7</v>
      </c>
      <c r="Y6" s="563">
        <v>8</v>
      </c>
      <c r="Z6" s="563">
        <v>7</v>
      </c>
      <c r="AA6" s="562">
        <f t="shared" si="6"/>
        <v>26.4</v>
      </c>
      <c r="AB6" s="563">
        <v>17</v>
      </c>
      <c r="AC6" s="563">
        <v>5</v>
      </c>
      <c r="AD6" s="562">
        <f t="shared" si="7"/>
        <v>8.8000000000000007</v>
      </c>
      <c r="AE6" s="563">
        <v>19</v>
      </c>
      <c r="AF6" s="563">
        <v>3</v>
      </c>
      <c r="AG6" s="562">
        <f t="shared" si="8"/>
        <v>13.2</v>
      </c>
      <c r="AH6" s="299">
        <v>9</v>
      </c>
      <c r="AI6" s="299">
        <v>9</v>
      </c>
      <c r="AJ6" s="296">
        <f t="shared" si="9"/>
        <v>3.6</v>
      </c>
      <c r="AK6" s="299">
        <v>5</v>
      </c>
      <c r="AL6" s="301">
        <f t="shared" si="10"/>
        <v>92</v>
      </c>
      <c r="AM6" s="21"/>
      <c r="AN6" s="21"/>
      <c r="AO6" s="21"/>
    </row>
    <row r="7" spans="1:41" x14ac:dyDescent="0.25">
      <c r="A7" s="310">
        <v>4</v>
      </c>
      <c r="B7" s="296">
        <f t="shared" si="0"/>
        <v>92</v>
      </c>
      <c r="C7" s="299" t="s">
        <v>2954</v>
      </c>
      <c r="D7" s="299">
        <v>5</v>
      </c>
      <c r="E7" s="299">
        <v>5</v>
      </c>
      <c r="F7" s="299">
        <v>5</v>
      </c>
      <c r="G7" s="299">
        <v>5</v>
      </c>
      <c r="H7" s="296">
        <f t="shared" si="1"/>
        <v>25</v>
      </c>
      <c r="I7" s="299">
        <v>5</v>
      </c>
      <c r="J7" s="299">
        <v>5</v>
      </c>
      <c r="K7" s="299">
        <v>5</v>
      </c>
      <c r="L7" s="299">
        <v>5</v>
      </c>
      <c r="M7" s="296">
        <f t="shared" si="2"/>
        <v>5</v>
      </c>
      <c r="N7" s="299">
        <v>5</v>
      </c>
      <c r="O7" s="299">
        <v>5</v>
      </c>
      <c r="P7" s="299">
        <v>5</v>
      </c>
      <c r="Q7" s="299">
        <v>5</v>
      </c>
      <c r="R7" s="562">
        <f t="shared" si="3"/>
        <v>5</v>
      </c>
      <c r="S7" s="563">
        <v>5</v>
      </c>
      <c r="T7" s="563">
        <v>5</v>
      </c>
      <c r="U7" s="563">
        <v>5</v>
      </c>
      <c r="V7" s="562">
        <f t="shared" si="4"/>
        <v>5</v>
      </c>
      <c r="W7" s="562">
        <f t="shared" si="5"/>
        <v>15</v>
      </c>
      <c r="X7" s="563">
        <v>9</v>
      </c>
      <c r="Y7" s="563">
        <v>6</v>
      </c>
      <c r="Z7" s="563">
        <v>7</v>
      </c>
      <c r="AA7" s="562">
        <f t="shared" si="6"/>
        <v>26.4</v>
      </c>
      <c r="AB7" s="563">
        <v>17</v>
      </c>
      <c r="AC7" s="563">
        <v>4</v>
      </c>
      <c r="AD7" s="562">
        <f t="shared" si="7"/>
        <v>8.4</v>
      </c>
      <c r="AE7" s="563">
        <v>16</v>
      </c>
      <c r="AF7" s="563">
        <v>5</v>
      </c>
      <c r="AG7" s="562">
        <f t="shared" si="8"/>
        <v>12.6</v>
      </c>
      <c r="AH7" s="299">
        <v>12</v>
      </c>
      <c r="AI7" s="299">
        <v>11</v>
      </c>
      <c r="AJ7" s="296">
        <f t="shared" si="9"/>
        <v>4.6000000000000005</v>
      </c>
      <c r="AK7" s="299">
        <v>82</v>
      </c>
      <c r="AL7" s="298">
        <f t="shared" si="10"/>
        <v>92</v>
      </c>
      <c r="AM7" s="21"/>
      <c r="AN7" s="21"/>
      <c r="AO7" s="21"/>
    </row>
    <row r="8" spans="1:41" x14ac:dyDescent="0.25">
      <c r="A8" s="310">
        <v>5</v>
      </c>
      <c r="B8" s="296">
        <f t="shared" si="0"/>
        <v>91.600000000000009</v>
      </c>
      <c r="C8" s="302" t="s">
        <v>2955</v>
      </c>
      <c r="D8" s="296">
        <v>5</v>
      </c>
      <c r="E8" s="296">
        <v>5</v>
      </c>
      <c r="F8" s="296">
        <v>5</v>
      </c>
      <c r="G8" s="296">
        <v>5</v>
      </c>
      <c r="H8" s="296">
        <f t="shared" si="1"/>
        <v>25</v>
      </c>
      <c r="I8" s="296">
        <v>5</v>
      </c>
      <c r="J8" s="296">
        <v>5</v>
      </c>
      <c r="K8" s="296">
        <v>5</v>
      </c>
      <c r="L8" s="296">
        <v>5</v>
      </c>
      <c r="M8" s="296">
        <f t="shared" si="2"/>
        <v>5</v>
      </c>
      <c r="N8" s="296">
        <v>5</v>
      </c>
      <c r="O8" s="296">
        <v>5</v>
      </c>
      <c r="P8" s="296">
        <v>5</v>
      </c>
      <c r="Q8" s="296">
        <v>5</v>
      </c>
      <c r="R8" s="562">
        <f t="shared" si="3"/>
        <v>5</v>
      </c>
      <c r="S8" s="562">
        <v>5</v>
      </c>
      <c r="T8" s="562">
        <v>5</v>
      </c>
      <c r="U8" s="562">
        <v>5</v>
      </c>
      <c r="V8" s="562">
        <f t="shared" si="4"/>
        <v>5</v>
      </c>
      <c r="W8" s="562">
        <f t="shared" si="5"/>
        <v>15</v>
      </c>
      <c r="X8" s="562">
        <v>7</v>
      </c>
      <c r="Y8" s="562">
        <v>6</v>
      </c>
      <c r="Z8" s="562">
        <v>8</v>
      </c>
      <c r="AA8" s="562">
        <f t="shared" si="6"/>
        <v>25.2</v>
      </c>
      <c r="AB8" s="562">
        <v>19</v>
      </c>
      <c r="AC8" s="562">
        <v>5</v>
      </c>
      <c r="AD8" s="562">
        <f t="shared" si="7"/>
        <v>9.6000000000000014</v>
      </c>
      <c r="AE8" s="562">
        <v>16</v>
      </c>
      <c r="AF8" s="562">
        <v>5</v>
      </c>
      <c r="AG8" s="562">
        <f t="shared" si="8"/>
        <v>12.6</v>
      </c>
      <c r="AH8" s="296">
        <v>11</v>
      </c>
      <c r="AI8" s="296">
        <v>10</v>
      </c>
      <c r="AJ8" s="296">
        <f t="shared" si="9"/>
        <v>4.2</v>
      </c>
      <c r="AK8" s="296">
        <v>51</v>
      </c>
      <c r="AL8" s="298">
        <f t="shared" si="10"/>
        <v>91.600000000000009</v>
      </c>
      <c r="AM8" s="21"/>
      <c r="AN8" s="21"/>
      <c r="AO8" s="21"/>
    </row>
    <row r="9" spans="1:41" x14ac:dyDescent="0.25">
      <c r="A9" s="310">
        <v>6</v>
      </c>
      <c r="B9" s="296">
        <f t="shared" si="0"/>
        <v>91.55</v>
      </c>
      <c r="C9" s="296" t="s">
        <v>2956</v>
      </c>
      <c r="D9" s="296">
        <v>5</v>
      </c>
      <c r="E9" s="296">
        <v>5</v>
      </c>
      <c r="F9" s="296">
        <v>5</v>
      </c>
      <c r="G9" s="296">
        <v>5</v>
      </c>
      <c r="H9" s="296">
        <f t="shared" si="1"/>
        <v>25</v>
      </c>
      <c r="I9" s="296">
        <v>5</v>
      </c>
      <c r="J9" s="296">
        <v>4</v>
      </c>
      <c r="K9" s="296">
        <v>5</v>
      </c>
      <c r="L9" s="296">
        <v>5</v>
      </c>
      <c r="M9" s="296">
        <f t="shared" si="2"/>
        <v>4.75</v>
      </c>
      <c r="N9" s="296">
        <v>5</v>
      </c>
      <c r="O9" s="296">
        <v>5</v>
      </c>
      <c r="P9" s="296">
        <v>5</v>
      </c>
      <c r="Q9" s="296">
        <v>5</v>
      </c>
      <c r="R9" s="562">
        <f t="shared" si="3"/>
        <v>5</v>
      </c>
      <c r="S9" s="562">
        <v>5</v>
      </c>
      <c r="T9" s="562">
        <v>5</v>
      </c>
      <c r="U9" s="562">
        <v>5</v>
      </c>
      <c r="V9" s="562">
        <f t="shared" si="4"/>
        <v>5</v>
      </c>
      <c r="W9" s="562">
        <f t="shared" si="5"/>
        <v>14.75</v>
      </c>
      <c r="X9" s="562">
        <v>7</v>
      </c>
      <c r="Y9" s="562">
        <v>7</v>
      </c>
      <c r="Z9" s="562">
        <v>8</v>
      </c>
      <c r="AA9" s="562">
        <f t="shared" si="6"/>
        <v>26.4</v>
      </c>
      <c r="AB9" s="562">
        <v>18</v>
      </c>
      <c r="AC9" s="562">
        <v>5</v>
      </c>
      <c r="AD9" s="562">
        <f t="shared" si="7"/>
        <v>9.2000000000000011</v>
      </c>
      <c r="AE9" s="562">
        <v>16</v>
      </c>
      <c r="AF9" s="562">
        <v>5</v>
      </c>
      <c r="AG9" s="562">
        <f t="shared" si="8"/>
        <v>12.6</v>
      </c>
      <c r="AH9" s="296">
        <v>8</v>
      </c>
      <c r="AI9" s="296">
        <v>10</v>
      </c>
      <c r="AJ9" s="296">
        <f t="shared" si="9"/>
        <v>3.6</v>
      </c>
      <c r="AK9" s="296">
        <v>15</v>
      </c>
      <c r="AL9" s="298">
        <f t="shared" si="10"/>
        <v>91.55</v>
      </c>
      <c r="AM9" s="21"/>
      <c r="AN9" s="21"/>
      <c r="AO9" s="21"/>
    </row>
    <row r="10" spans="1:41" x14ac:dyDescent="0.25">
      <c r="A10" s="310">
        <v>7</v>
      </c>
      <c r="B10" s="296">
        <f t="shared" si="0"/>
        <v>91</v>
      </c>
      <c r="C10" s="302" t="s">
        <v>2957</v>
      </c>
      <c r="D10" s="296">
        <v>5</v>
      </c>
      <c r="E10" s="296">
        <v>5</v>
      </c>
      <c r="F10" s="296">
        <v>5</v>
      </c>
      <c r="G10" s="296">
        <v>5</v>
      </c>
      <c r="H10" s="296">
        <f t="shared" si="1"/>
        <v>25</v>
      </c>
      <c r="I10" s="296">
        <v>5</v>
      </c>
      <c r="J10" s="296">
        <v>5</v>
      </c>
      <c r="K10" s="296">
        <v>5</v>
      </c>
      <c r="L10" s="296">
        <v>5</v>
      </c>
      <c r="M10" s="296">
        <f t="shared" si="2"/>
        <v>5</v>
      </c>
      <c r="N10" s="296">
        <v>5</v>
      </c>
      <c r="O10" s="296">
        <v>5</v>
      </c>
      <c r="P10" s="296">
        <v>5</v>
      </c>
      <c r="Q10" s="296">
        <v>5</v>
      </c>
      <c r="R10" s="562">
        <f t="shared" si="3"/>
        <v>5</v>
      </c>
      <c r="S10" s="562">
        <v>5</v>
      </c>
      <c r="T10" s="562">
        <v>5</v>
      </c>
      <c r="U10" s="562">
        <v>5</v>
      </c>
      <c r="V10" s="562">
        <f t="shared" si="4"/>
        <v>5</v>
      </c>
      <c r="W10" s="562">
        <f t="shared" si="5"/>
        <v>15</v>
      </c>
      <c r="X10" s="562">
        <v>6</v>
      </c>
      <c r="Y10" s="562">
        <v>7</v>
      </c>
      <c r="Z10" s="562">
        <v>8</v>
      </c>
      <c r="AA10" s="562">
        <f t="shared" si="6"/>
        <v>25.2</v>
      </c>
      <c r="AB10" s="562">
        <v>17</v>
      </c>
      <c r="AC10" s="562">
        <v>5</v>
      </c>
      <c r="AD10" s="562">
        <f t="shared" si="7"/>
        <v>8.8000000000000007</v>
      </c>
      <c r="AE10" s="562">
        <v>17</v>
      </c>
      <c r="AF10" s="562">
        <v>5</v>
      </c>
      <c r="AG10" s="562">
        <f t="shared" si="8"/>
        <v>13.2</v>
      </c>
      <c r="AH10" s="296">
        <v>9</v>
      </c>
      <c r="AI10" s="296">
        <v>10</v>
      </c>
      <c r="AJ10" s="296">
        <f t="shared" si="9"/>
        <v>3.8000000000000003</v>
      </c>
      <c r="AK10" s="296">
        <v>11</v>
      </c>
      <c r="AL10" s="298">
        <f t="shared" si="10"/>
        <v>91</v>
      </c>
      <c r="AM10" s="21"/>
      <c r="AN10" s="21"/>
      <c r="AO10" s="21"/>
    </row>
    <row r="11" spans="1:41" x14ac:dyDescent="0.25">
      <c r="A11" s="310">
        <v>8</v>
      </c>
      <c r="B11" s="296">
        <f t="shared" si="0"/>
        <v>90.9</v>
      </c>
      <c r="C11" s="296" t="s">
        <v>2958</v>
      </c>
      <c r="D11" s="296">
        <v>5</v>
      </c>
      <c r="E11" s="296">
        <v>5</v>
      </c>
      <c r="F11" s="296">
        <v>5</v>
      </c>
      <c r="G11" s="296">
        <v>5</v>
      </c>
      <c r="H11" s="296">
        <f t="shared" si="1"/>
        <v>25</v>
      </c>
      <c r="I11" s="296">
        <v>5</v>
      </c>
      <c r="J11" s="296">
        <v>5</v>
      </c>
      <c r="K11" s="296">
        <v>5</v>
      </c>
      <c r="L11" s="296">
        <v>5</v>
      </c>
      <c r="M11" s="296">
        <f t="shared" si="2"/>
        <v>5</v>
      </c>
      <c r="N11" s="296">
        <v>5</v>
      </c>
      <c r="O11" s="296">
        <v>3</v>
      </c>
      <c r="P11" s="296">
        <v>5</v>
      </c>
      <c r="Q11" s="296">
        <v>5</v>
      </c>
      <c r="R11" s="562">
        <f t="shared" si="3"/>
        <v>4.5</v>
      </c>
      <c r="S11" s="562">
        <v>4</v>
      </c>
      <c r="T11" s="562">
        <v>3</v>
      </c>
      <c r="U11" s="562">
        <v>5</v>
      </c>
      <c r="V11" s="562">
        <f t="shared" si="4"/>
        <v>4</v>
      </c>
      <c r="W11" s="562">
        <f t="shared" si="5"/>
        <v>13.5</v>
      </c>
      <c r="X11" s="562">
        <v>7</v>
      </c>
      <c r="Y11" s="562">
        <v>8</v>
      </c>
      <c r="Z11" s="562">
        <v>7</v>
      </c>
      <c r="AA11" s="562">
        <f t="shared" si="6"/>
        <v>26.4</v>
      </c>
      <c r="AB11" s="562">
        <v>20</v>
      </c>
      <c r="AC11" s="562">
        <v>5</v>
      </c>
      <c r="AD11" s="562">
        <f t="shared" si="7"/>
        <v>10</v>
      </c>
      <c r="AE11" s="562">
        <v>15</v>
      </c>
      <c r="AF11" s="562">
        <v>5</v>
      </c>
      <c r="AG11" s="562">
        <f t="shared" si="8"/>
        <v>12</v>
      </c>
      <c r="AH11" s="296">
        <v>9</v>
      </c>
      <c r="AI11" s="296">
        <v>11</v>
      </c>
      <c r="AJ11" s="296">
        <f t="shared" si="9"/>
        <v>4</v>
      </c>
      <c r="AK11" s="302">
        <v>87</v>
      </c>
      <c r="AL11" s="298">
        <f t="shared" si="10"/>
        <v>90.9</v>
      </c>
      <c r="AM11" s="21"/>
      <c r="AN11" s="21"/>
      <c r="AO11" s="21"/>
    </row>
    <row r="12" spans="1:41" x14ac:dyDescent="0.25">
      <c r="A12" s="310">
        <v>9</v>
      </c>
      <c r="B12" s="296">
        <f t="shared" si="0"/>
        <v>90.8</v>
      </c>
      <c r="C12" s="302" t="s">
        <v>2959</v>
      </c>
      <c r="D12" s="296">
        <v>5</v>
      </c>
      <c r="E12" s="296">
        <v>5</v>
      </c>
      <c r="F12" s="296">
        <v>5</v>
      </c>
      <c r="G12" s="296">
        <v>5</v>
      </c>
      <c r="H12" s="296">
        <f t="shared" si="1"/>
        <v>25</v>
      </c>
      <c r="I12" s="296">
        <v>5</v>
      </c>
      <c r="J12" s="296">
        <v>5</v>
      </c>
      <c r="K12" s="296">
        <v>5</v>
      </c>
      <c r="L12" s="296">
        <v>5</v>
      </c>
      <c r="M12" s="296">
        <f t="shared" si="2"/>
        <v>5</v>
      </c>
      <c r="N12" s="296">
        <v>5</v>
      </c>
      <c r="O12" s="296">
        <v>5</v>
      </c>
      <c r="P12" s="296">
        <v>5</v>
      </c>
      <c r="Q12" s="296">
        <v>5</v>
      </c>
      <c r="R12" s="562">
        <f t="shared" si="3"/>
        <v>5</v>
      </c>
      <c r="S12" s="562">
        <v>5</v>
      </c>
      <c r="T12" s="562">
        <v>5</v>
      </c>
      <c r="U12" s="562">
        <v>5</v>
      </c>
      <c r="V12" s="562">
        <f t="shared" si="4"/>
        <v>5</v>
      </c>
      <c r="W12" s="562">
        <f t="shared" si="5"/>
        <v>15</v>
      </c>
      <c r="X12" s="562">
        <v>7</v>
      </c>
      <c r="Y12" s="562">
        <v>7</v>
      </c>
      <c r="Z12" s="562">
        <v>7</v>
      </c>
      <c r="AA12" s="562">
        <f t="shared" si="6"/>
        <v>25.2</v>
      </c>
      <c r="AB12" s="562">
        <v>18</v>
      </c>
      <c r="AC12" s="562">
        <v>4</v>
      </c>
      <c r="AD12" s="562">
        <f t="shared" si="7"/>
        <v>8.8000000000000007</v>
      </c>
      <c r="AE12" s="562">
        <v>16</v>
      </c>
      <c r="AF12" s="562">
        <v>5</v>
      </c>
      <c r="AG12" s="562">
        <f t="shared" si="8"/>
        <v>12.6</v>
      </c>
      <c r="AH12" s="296">
        <v>11</v>
      </c>
      <c r="AI12" s="296">
        <v>10</v>
      </c>
      <c r="AJ12" s="296">
        <f t="shared" si="9"/>
        <v>4.2</v>
      </c>
      <c r="AK12" s="296">
        <v>25</v>
      </c>
      <c r="AL12" s="298">
        <f t="shared" si="10"/>
        <v>90.8</v>
      </c>
      <c r="AM12" s="21"/>
      <c r="AN12" s="21"/>
      <c r="AO12" s="21"/>
    </row>
    <row r="13" spans="1:41" x14ac:dyDescent="0.25">
      <c r="A13" s="310">
        <v>10</v>
      </c>
      <c r="B13" s="296">
        <f t="shared" si="0"/>
        <v>90.65</v>
      </c>
      <c r="C13" s="302" t="s">
        <v>2960</v>
      </c>
      <c r="D13" s="296">
        <v>4</v>
      </c>
      <c r="E13" s="296">
        <v>5</v>
      </c>
      <c r="F13" s="296">
        <v>5</v>
      </c>
      <c r="G13" s="296">
        <v>5</v>
      </c>
      <c r="H13" s="296">
        <f t="shared" si="1"/>
        <v>23.75</v>
      </c>
      <c r="I13" s="296">
        <v>5</v>
      </c>
      <c r="J13" s="296">
        <v>5</v>
      </c>
      <c r="K13" s="296">
        <v>5</v>
      </c>
      <c r="L13" s="296">
        <v>5</v>
      </c>
      <c r="M13" s="296">
        <f t="shared" si="2"/>
        <v>5</v>
      </c>
      <c r="N13" s="296">
        <v>4</v>
      </c>
      <c r="O13" s="296">
        <v>4</v>
      </c>
      <c r="P13" s="296">
        <v>5</v>
      </c>
      <c r="Q13" s="296">
        <v>5</v>
      </c>
      <c r="R13" s="562">
        <f t="shared" si="3"/>
        <v>4.5</v>
      </c>
      <c r="S13" s="562">
        <v>5</v>
      </c>
      <c r="T13" s="562">
        <v>5</v>
      </c>
      <c r="U13" s="562">
        <v>5</v>
      </c>
      <c r="V13" s="562">
        <f t="shared" si="4"/>
        <v>5</v>
      </c>
      <c r="W13" s="562">
        <f t="shared" si="5"/>
        <v>14.5</v>
      </c>
      <c r="X13" s="562">
        <v>7</v>
      </c>
      <c r="Y13" s="562">
        <v>8</v>
      </c>
      <c r="Z13" s="562">
        <v>7</v>
      </c>
      <c r="AA13" s="562">
        <f t="shared" si="6"/>
        <v>26.4</v>
      </c>
      <c r="AB13" s="562">
        <v>17</v>
      </c>
      <c r="AC13" s="562">
        <v>5</v>
      </c>
      <c r="AD13" s="562">
        <f t="shared" si="7"/>
        <v>8.8000000000000007</v>
      </c>
      <c r="AE13" s="562">
        <v>17</v>
      </c>
      <c r="AF13" s="562">
        <v>5</v>
      </c>
      <c r="AG13" s="562">
        <f t="shared" si="8"/>
        <v>13.2</v>
      </c>
      <c r="AH13" s="296">
        <v>10</v>
      </c>
      <c r="AI13" s="296">
        <v>10</v>
      </c>
      <c r="AJ13" s="296">
        <f t="shared" si="9"/>
        <v>4</v>
      </c>
      <c r="AK13" s="296">
        <v>28</v>
      </c>
      <c r="AL13" s="298">
        <f t="shared" si="10"/>
        <v>90.65</v>
      </c>
      <c r="AM13" s="21"/>
      <c r="AN13" s="21"/>
      <c r="AO13" s="21"/>
    </row>
    <row r="14" spans="1:41" x14ac:dyDescent="0.25">
      <c r="A14" s="310">
        <v>11</v>
      </c>
      <c r="B14" s="296">
        <f t="shared" si="0"/>
        <v>89.95</v>
      </c>
      <c r="C14" s="299" t="s">
        <v>2961</v>
      </c>
      <c r="D14" s="299">
        <v>5</v>
      </c>
      <c r="E14" s="299">
        <v>5</v>
      </c>
      <c r="F14" s="299">
        <v>5</v>
      </c>
      <c r="G14" s="299">
        <v>5</v>
      </c>
      <c r="H14" s="296">
        <f t="shared" si="1"/>
        <v>25</v>
      </c>
      <c r="I14" s="299">
        <v>5</v>
      </c>
      <c r="J14" s="299">
        <v>5</v>
      </c>
      <c r="K14" s="299">
        <v>5</v>
      </c>
      <c r="L14" s="299">
        <v>5</v>
      </c>
      <c r="M14" s="296">
        <f t="shared" si="2"/>
        <v>5</v>
      </c>
      <c r="N14" s="299">
        <v>4</v>
      </c>
      <c r="O14" s="299">
        <v>5</v>
      </c>
      <c r="P14" s="299">
        <v>5</v>
      </c>
      <c r="Q14" s="299">
        <v>5</v>
      </c>
      <c r="R14" s="562">
        <f t="shared" si="3"/>
        <v>4.75</v>
      </c>
      <c r="S14" s="563">
        <v>5</v>
      </c>
      <c r="T14" s="563">
        <v>5</v>
      </c>
      <c r="U14" s="563">
        <v>5</v>
      </c>
      <c r="V14" s="562">
        <f t="shared" si="4"/>
        <v>5</v>
      </c>
      <c r="W14" s="562">
        <f t="shared" si="5"/>
        <v>14.75</v>
      </c>
      <c r="X14" s="563">
        <v>8</v>
      </c>
      <c r="Y14" s="563">
        <v>7</v>
      </c>
      <c r="Z14" s="563">
        <v>6</v>
      </c>
      <c r="AA14" s="562">
        <f t="shared" si="6"/>
        <v>25.2</v>
      </c>
      <c r="AB14" s="563">
        <v>15</v>
      </c>
      <c r="AC14" s="563">
        <v>5</v>
      </c>
      <c r="AD14" s="562">
        <f t="shared" si="7"/>
        <v>8</v>
      </c>
      <c r="AE14" s="563">
        <v>18</v>
      </c>
      <c r="AF14" s="563">
        <v>4</v>
      </c>
      <c r="AG14" s="562">
        <f t="shared" si="8"/>
        <v>13.2</v>
      </c>
      <c r="AH14" s="299">
        <v>9</v>
      </c>
      <c r="AI14" s="299">
        <v>10</v>
      </c>
      <c r="AJ14" s="296">
        <f t="shared" si="9"/>
        <v>3.8000000000000003</v>
      </c>
      <c r="AK14" s="299">
        <v>77</v>
      </c>
      <c r="AL14" s="298">
        <f t="shared" si="10"/>
        <v>89.95</v>
      </c>
      <c r="AM14" s="21"/>
      <c r="AN14" s="21"/>
      <c r="AO14" s="21"/>
    </row>
    <row r="15" spans="1:41" x14ac:dyDescent="0.25">
      <c r="A15" s="310">
        <v>12</v>
      </c>
      <c r="B15" s="296">
        <f t="shared" si="0"/>
        <v>89.800000000000011</v>
      </c>
      <c r="C15" s="302" t="s">
        <v>2962</v>
      </c>
      <c r="D15" s="296">
        <v>5</v>
      </c>
      <c r="E15" s="296">
        <v>5</v>
      </c>
      <c r="F15" s="296">
        <v>5</v>
      </c>
      <c r="G15" s="296">
        <v>5</v>
      </c>
      <c r="H15" s="296">
        <f t="shared" si="1"/>
        <v>25</v>
      </c>
      <c r="I15" s="296">
        <v>5</v>
      </c>
      <c r="J15" s="296">
        <v>5</v>
      </c>
      <c r="K15" s="296">
        <v>5</v>
      </c>
      <c r="L15" s="296">
        <v>5</v>
      </c>
      <c r="M15" s="296">
        <f t="shared" si="2"/>
        <v>5</v>
      </c>
      <c r="N15" s="296">
        <v>5</v>
      </c>
      <c r="O15" s="296">
        <v>5</v>
      </c>
      <c r="P15" s="296">
        <v>5</v>
      </c>
      <c r="Q15" s="296">
        <v>5</v>
      </c>
      <c r="R15" s="562">
        <f t="shared" si="3"/>
        <v>5</v>
      </c>
      <c r="S15" s="562">
        <v>5</v>
      </c>
      <c r="T15" s="562">
        <v>5</v>
      </c>
      <c r="U15" s="562">
        <v>5</v>
      </c>
      <c r="V15" s="562">
        <f t="shared" si="4"/>
        <v>5</v>
      </c>
      <c r="W15" s="562">
        <f t="shared" si="5"/>
        <v>15</v>
      </c>
      <c r="X15" s="562">
        <v>5</v>
      </c>
      <c r="Y15" s="562">
        <v>8</v>
      </c>
      <c r="Z15" s="562">
        <v>8</v>
      </c>
      <c r="AA15" s="562">
        <f t="shared" si="6"/>
        <v>25.2</v>
      </c>
      <c r="AB15" s="562">
        <v>13</v>
      </c>
      <c r="AC15" s="562">
        <v>4</v>
      </c>
      <c r="AD15" s="562">
        <f t="shared" si="7"/>
        <v>6.8000000000000007</v>
      </c>
      <c r="AE15" s="562">
        <v>19</v>
      </c>
      <c r="AF15" s="562">
        <v>5</v>
      </c>
      <c r="AG15" s="562">
        <f t="shared" si="8"/>
        <v>14.399999999999999</v>
      </c>
      <c r="AH15" s="296">
        <v>9</v>
      </c>
      <c r="AI15" s="296">
        <v>8</v>
      </c>
      <c r="AJ15" s="296">
        <f t="shared" si="9"/>
        <v>3.4000000000000004</v>
      </c>
      <c r="AK15" s="296">
        <v>13</v>
      </c>
      <c r="AL15" s="298">
        <f t="shared" si="10"/>
        <v>89.800000000000011</v>
      </c>
      <c r="AM15" s="21"/>
      <c r="AN15" s="21"/>
      <c r="AO15" s="21"/>
    </row>
    <row r="16" spans="1:41" x14ac:dyDescent="0.25">
      <c r="A16" s="310">
        <v>13</v>
      </c>
      <c r="B16" s="296">
        <f t="shared" si="0"/>
        <v>89.6</v>
      </c>
      <c r="C16" s="302" t="s">
        <v>2963</v>
      </c>
      <c r="D16" s="296">
        <v>5</v>
      </c>
      <c r="E16" s="296">
        <v>5</v>
      </c>
      <c r="F16" s="296">
        <v>5</v>
      </c>
      <c r="G16" s="296">
        <v>5</v>
      </c>
      <c r="H16" s="296">
        <f t="shared" si="1"/>
        <v>25</v>
      </c>
      <c r="I16" s="296">
        <v>5</v>
      </c>
      <c r="J16" s="296">
        <v>5</v>
      </c>
      <c r="K16" s="296">
        <v>5</v>
      </c>
      <c r="L16" s="296">
        <v>5</v>
      </c>
      <c r="M16" s="296">
        <f t="shared" si="2"/>
        <v>5</v>
      </c>
      <c r="N16" s="296">
        <v>5</v>
      </c>
      <c r="O16" s="296">
        <v>5</v>
      </c>
      <c r="P16" s="296">
        <v>5</v>
      </c>
      <c r="Q16" s="296">
        <v>5</v>
      </c>
      <c r="R16" s="562">
        <f t="shared" si="3"/>
        <v>5</v>
      </c>
      <c r="S16" s="562">
        <v>5</v>
      </c>
      <c r="T16" s="562">
        <v>5</v>
      </c>
      <c r="U16" s="562">
        <v>5</v>
      </c>
      <c r="V16" s="562">
        <f t="shared" si="4"/>
        <v>5</v>
      </c>
      <c r="W16" s="562">
        <f t="shared" si="5"/>
        <v>15</v>
      </c>
      <c r="X16" s="562">
        <v>7</v>
      </c>
      <c r="Y16" s="562">
        <v>6</v>
      </c>
      <c r="Z16" s="562">
        <v>7</v>
      </c>
      <c r="AA16" s="562">
        <f t="shared" si="6"/>
        <v>24</v>
      </c>
      <c r="AB16" s="562">
        <v>18</v>
      </c>
      <c r="AC16" s="562">
        <v>4</v>
      </c>
      <c r="AD16" s="562">
        <f t="shared" si="7"/>
        <v>8.8000000000000007</v>
      </c>
      <c r="AE16" s="562">
        <v>17</v>
      </c>
      <c r="AF16" s="562">
        <v>5</v>
      </c>
      <c r="AG16" s="562">
        <f t="shared" si="8"/>
        <v>13.2</v>
      </c>
      <c r="AH16" s="296">
        <v>9</v>
      </c>
      <c r="AI16" s="296">
        <v>9</v>
      </c>
      <c r="AJ16" s="296">
        <f t="shared" si="9"/>
        <v>3.6</v>
      </c>
      <c r="AK16" s="296">
        <v>20</v>
      </c>
      <c r="AL16" s="298">
        <f t="shared" si="10"/>
        <v>89.6</v>
      </c>
      <c r="AM16" s="21"/>
      <c r="AN16" s="21"/>
      <c r="AO16" s="21"/>
    </row>
    <row r="17" spans="1:41" x14ac:dyDescent="0.25">
      <c r="A17" s="310">
        <v>14</v>
      </c>
      <c r="B17" s="296">
        <f t="shared" si="0"/>
        <v>89.6</v>
      </c>
      <c r="C17" s="296" t="s">
        <v>2964</v>
      </c>
      <c r="D17" s="296">
        <v>5</v>
      </c>
      <c r="E17" s="296">
        <v>5</v>
      </c>
      <c r="F17" s="296">
        <v>5</v>
      </c>
      <c r="G17" s="296">
        <v>5</v>
      </c>
      <c r="H17" s="296">
        <f t="shared" si="1"/>
        <v>25</v>
      </c>
      <c r="I17" s="296">
        <v>5</v>
      </c>
      <c r="J17" s="296">
        <v>5</v>
      </c>
      <c r="K17" s="296">
        <v>5</v>
      </c>
      <c r="L17" s="296">
        <v>5</v>
      </c>
      <c r="M17" s="296">
        <f t="shared" si="2"/>
        <v>5</v>
      </c>
      <c r="N17" s="296">
        <v>5</v>
      </c>
      <c r="O17" s="296">
        <v>5</v>
      </c>
      <c r="P17" s="296">
        <v>5</v>
      </c>
      <c r="Q17" s="296">
        <v>5</v>
      </c>
      <c r="R17" s="562">
        <f t="shared" si="3"/>
        <v>5</v>
      </c>
      <c r="S17" s="562">
        <v>5</v>
      </c>
      <c r="T17" s="562">
        <v>5</v>
      </c>
      <c r="U17" s="562">
        <v>5</v>
      </c>
      <c r="V17" s="562">
        <f t="shared" si="4"/>
        <v>5</v>
      </c>
      <c r="W17" s="562">
        <f t="shared" si="5"/>
        <v>15</v>
      </c>
      <c r="X17" s="562">
        <v>7</v>
      </c>
      <c r="Y17" s="562">
        <v>6</v>
      </c>
      <c r="Z17" s="562">
        <v>7</v>
      </c>
      <c r="AA17" s="562">
        <f t="shared" si="6"/>
        <v>24</v>
      </c>
      <c r="AB17" s="562">
        <v>17</v>
      </c>
      <c r="AC17" s="562">
        <v>5</v>
      </c>
      <c r="AD17" s="562">
        <f t="shared" si="7"/>
        <v>8.8000000000000007</v>
      </c>
      <c r="AE17" s="562">
        <v>17</v>
      </c>
      <c r="AF17" s="562">
        <v>4</v>
      </c>
      <c r="AG17" s="562">
        <f t="shared" si="8"/>
        <v>12.6</v>
      </c>
      <c r="AH17" s="296">
        <v>10</v>
      </c>
      <c r="AI17" s="296">
        <v>11</v>
      </c>
      <c r="AJ17" s="296">
        <f t="shared" si="9"/>
        <v>4.2</v>
      </c>
      <c r="AK17" s="296">
        <v>83</v>
      </c>
      <c r="AL17" s="298">
        <f t="shared" si="10"/>
        <v>89.6</v>
      </c>
      <c r="AM17" s="21"/>
      <c r="AN17" s="21"/>
      <c r="AO17" s="21"/>
    </row>
    <row r="18" spans="1:41" x14ac:dyDescent="0.25">
      <c r="A18" s="310">
        <v>15</v>
      </c>
      <c r="B18" s="296">
        <f t="shared" si="0"/>
        <v>89.466666666666669</v>
      </c>
      <c r="C18" s="296" t="s">
        <v>2965</v>
      </c>
      <c r="D18" s="296">
        <v>5</v>
      </c>
      <c r="E18" s="296">
        <v>5</v>
      </c>
      <c r="F18" s="296">
        <v>5</v>
      </c>
      <c r="G18" s="296">
        <v>5</v>
      </c>
      <c r="H18" s="296">
        <f t="shared" si="1"/>
        <v>25</v>
      </c>
      <c r="I18" s="296">
        <v>5</v>
      </c>
      <c r="J18" s="296">
        <v>5</v>
      </c>
      <c r="K18" s="296">
        <v>5</v>
      </c>
      <c r="L18" s="296">
        <v>5</v>
      </c>
      <c r="M18" s="296">
        <f t="shared" si="2"/>
        <v>5</v>
      </c>
      <c r="N18" s="296">
        <v>5</v>
      </c>
      <c r="O18" s="296">
        <v>5</v>
      </c>
      <c r="P18" s="296">
        <v>5</v>
      </c>
      <c r="Q18" s="296">
        <v>5</v>
      </c>
      <c r="R18" s="562">
        <f t="shared" si="3"/>
        <v>5</v>
      </c>
      <c r="S18" s="562">
        <v>5</v>
      </c>
      <c r="T18" s="562">
        <v>4</v>
      </c>
      <c r="U18" s="562">
        <v>5</v>
      </c>
      <c r="V18" s="562">
        <f t="shared" si="4"/>
        <v>4.666666666666667</v>
      </c>
      <c r="W18" s="562">
        <f t="shared" si="5"/>
        <v>14.666666666666668</v>
      </c>
      <c r="X18" s="562">
        <v>5</v>
      </c>
      <c r="Y18" s="562">
        <v>7</v>
      </c>
      <c r="Z18" s="562">
        <v>8</v>
      </c>
      <c r="AA18" s="562">
        <f t="shared" si="6"/>
        <v>24</v>
      </c>
      <c r="AB18" s="562">
        <v>19</v>
      </c>
      <c r="AC18" s="562">
        <v>5</v>
      </c>
      <c r="AD18" s="562">
        <f t="shared" si="7"/>
        <v>9.6000000000000014</v>
      </c>
      <c r="AE18" s="562">
        <v>16</v>
      </c>
      <c r="AF18" s="562">
        <v>5</v>
      </c>
      <c r="AG18" s="562">
        <f t="shared" si="8"/>
        <v>12.6</v>
      </c>
      <c r="AH18" s="296">
        <v>7</v>
      </c>
      <c r="AI18" s="296">
        <v>11</v>
      </c>
      <c r="AJ18" s="296">
        <f t="shared" si="9"/>
        <v>3.6</v>
      </c>
      <c r="AK18" s="302">
        <v>27</v>
      </c>
      <c r="AL18" s="298">
        <f t="shared" si="10"/>
        <v>89.466666666666669</v>
      </c>
      <c r="AM18" s="21"/>
      <c r="AN18" s="21"/>
      <c r="AO18" s="21"/>
    </row>
    <row r="19" spans="1:41" x14ac:dyDescent="0.25">
      <c r="A19" s="310">
        <v>16</v>
      </c>
      <c r="B19" s="296">
        <f t="shared" si="0"/>
        <v>89.35</v>
      </c>
      <c r="C19" s="302" t="s">
        <v>2966</v>
      </c>
      <c r="D19" s="296">
        <v>5</v>
      </c>
      <c r="E19" s="296">
        <v>5</v>
      </c>
      <c r="F19" s="296">
        <v>5</v>
      </c>
      <c r="G19" s="296">
        <v>5</v>
      </c>
      <c r="H19" s="296">
        <f t="shared" si="1"/>
        <v>25</v>
      </c>
      <c r="I19" s="296">
        <v>5</v>
      </c>
      <c r="J19" s="296">
        <v>5</v>
      </c>
      <c r="K19" s="296">
        <v>5</v>
      </c>
      <c r="L19" s="296">
        <v>5</v>
      </c>
      <c r="M19" s="296">
        <f t="shared" si="2"/>
        <v>5</v>
      </c>
      <c r="N19" s="296">
        <v>4</v>
      </c>
      <c r="O19" s="296">
        <v>5</v>
      </c>
      <c r="P19" s="296">
        <v>5</v>
      </c>
      <c r="Q19" s="296">
        <v>5</v>
      </c>
      <c r="R19" s="562">
        <f t="shared" si="3"/>
        <v>4.75</v>
      </c>
      <c r="S19" s="562">
        <v>5</v>
      </c>
      <c r="T19" s="562">
        <v>5</v>
      </c>
      <c r="U19" s="562">
        <v>5</v>
      </c>
      <c r="V19" s="562">
        <f t="shared" si="4"/>
        <v>5</v>
      </c>
      <c r="W19" s="562">
        <f t="shared" si="5"/>
        <v>14.75</v>
      </c>
      <c r="X19" s="562">
        <v>8</v>
      </c>
      <c r="Y19" s="562">
        <v>8</v>
      </c>
      <c r="Z19" s="562">
        <v>8</v>
      </c>
      <c r="AA19" s="562">
        <f t="shared" si="6"/>
        <v>28.799999999999997</v>
      </c>
      <c r="AB19" s="562">
        <v>14</v>
      </c>
      <c r="AC19" s="562">
        <v>3</v>
      </c>
      <c r="AD19" s="562">
        <f t="shared" si="7"/>
        <v>6.8000000000000007</v>
      </c>
      <c r="AE19" s="562">
        <v>12</v>
      </c>
      <c r="AF19" s="562">
        <v>5</v>
      </c>
      <c r="AG19" s="562">
        <f t="shared" si="8"/>
        <v>10.199999999999999</v>
      </c>
      <c r="AH19" s="296">
        <v>11</v>
      </c>
      <c r="AI19" s="296">
        <v>8</v>
      </c>
      <c r="AJ19" s="296">
        <f t="shared" si="9"/>
        <v>3.8000000000000003</v>
      </c>
      <c r="AK19" s="296">
        <v>42</v>
      </c>
      <c r="AL19" s="298">
        <f t="shared" si="10"/>
        <v>89.35</v>
      </c>
      <c r="AM19" s="21"/>
      <c r="AN19" s="21"/>
      <c r="AO19" s="21"/>
    </row>
    <row r="20" spans="1:41" x14ac:dyDescent="0.25">
      <c r="A20" s="310">
        <v>17</v>
      </c>
      <c r="B20" s="296">
        <f t="shared" si="0"/>
        <v>89.199999999999989</v>
      </c>
      <c r="C20" s="302" t="s">
        <v>2967</v>
      </c>
      <c r="D20" s="296">
        <v>5</v>
      </c>
      <c r="E20" s="296">
        <v>5</v>
      </c>
      <c r="F20" s="296">
        <v>5</v>
      </c>
      <c r="G20" s="296">
        <v>5</v>
      </c>
      <c r="H20" s="296">
        <f t="shared" si="1"/>
        <v>25</v>
      </c>
      <c r="I20" s="296">
        <v>5</v>
      </c>
      <c r="J20" s="296">
        <v>5</v>
      </c>
      <c r="K20" s="296">
        <v>5</v>
      </c>
      <c r="L20" s="296">
        <v>5</v>
      </c>
      <c r="M20" s="296">
        <f t="shared" si="2"/>
        <v>5</v>
      </c>
      <c r="N20" s="296">
        <v>5</v>
      </c>
      <c r="O20" s="296">
        <v>5</v>
      </c>
      <c r="P20" s="296">
        <v>5</v>
      </c>
      <c r="Q20" s="296">
        <v>5</v>
      </c>
      <c r="R20" s="562">
        <f t="shared" si="3"/>
        <v>5</v>
      </c>
      <c r="S20" s="562">
        <v>5</v>
      </c>
      <c r="T20" s="562">
        <v>5</v>
      </c>
      <c r="U20" s="562">
        <v>5</v>
      </c>
      <c r="V20" s="562">
        <f t="shared" si="4"/>
        <v>5</v>
      </c>
      <c r="W20" s="562">
        <f t="shared" si="5"/>
        <v>15</v>
      </c>
      <c r="X20" s="562">
        <v>7</v>
      </c>
      <c r="Y20" s="562">
        <v>5</v>
      </c>
      <c r="Z20" s="562">
        <v>8</v>
      </c>
      <c r="AA20" s="562">
        <f t="shared" si="6"/>
        <v>24</v>
      </c>
      <c r="AB20" s="562">
        <v>19</v>
      </c>
      <c r="AC20" s="562">
        <v>5</v>
      </c>
      <c r="AD20" s="562">
        <f t="shared" si="7"/>
        <v>9.6000000000000014</v>
      </c>
      <c r="AE20" s="562">
        <v>15</v>
      </c>
      <c r="AF20" s="562">
        <v>5</v>
      </c>
      <c r="AG20" s="562">
        <f t="shared" si="8"/>
        <v>12</v>
      </c>
      <c r="AH20" s="296">
        <v>8</v>
      </c>
      <c r="AI20" s="296">
        <v>10</v>
      </c>
      <c r="AJ20" s="296">
        <f t="shared" si="9"/>
        <v>3.6</v>
      </c>
      <c r="AK20" s="296">
        <v>16</v>
      </c>
      <c r="AL20" s="298">
        <f t="shared" si="10"/>
        <v>89.199999999999989</v>
      </c>
      <c r="AM20" s="21"/>
      <c r="AN20" s="21"/>
      <c r="AO20" s="21"/>
    </row>
    <row r="21" spans="1:41" x14ac:dyDescent="0.25">
      <c r="A21" s="310">
        <v>18</v>
      </c>
      <c r="B21" s="296">
        <f t="shared" si="0"/>
        <v>89.199999999999989</v>
      </c>
      <c r="C21" s="299" t="s">
        <v>2968</v>
      </c>
      <c r="D21" s="299">
        <v>5</v>
      </c>
      <c r="E21" s="299">
        <v>5</v>
      </c>
      <c r="F21" s="299">
        <v>5</v>
      </c>
      <c r="G21" s="299">
        <v>5</v>
      </c>
      <c r="H21" s="296">
        <f t="shared" si="1"/>
        <v>25</v>
      </c>
      <c r="I21" s="299">
        <v>5</v>
      </c>
      <c r="J21" s="299">
        <v>5</v>
      </c>
      <c r="K21" s="299">
        <v>5</v>
      </c>
      <c r="L21" s="299">
        <v>5</v>
      </c>
      <c r="M21" s="296">
        <f t="shared" si="2"/>
        <v>5</v>
      </c>
      <c r="N21" s="299">
        <v>5</v>
      </c>
      <c r="O21" s="299">
        <v>5</v>
      </c>
      <c r="P21" s="299">
        <v>5</v>
      </c>
      <c r="Q21" s="299">
        <v>5</v>
      </c>
      <c r="R21" s="562">
        <f t="shared" si="3"/>
        <v>5</v>
      </c>
      <c r="S21" s="563">
        <v>5</v>
      </c>
      <c r="T21" s="563">
        <v>5</v>
      </c>
      <c r="U21" s="563">
        <v>5</v>
      </c>
      <c r="V21" s="562">
        <f t="shared" si="4"/>
        <v>5</v>
      </c>
      <c r="W21" s="562">
        <f t="shared" si="5"/>
        <v>15</v>
      </c>
      <c r="X21" s="563">
        <v>7</v>
      </c>
      <c r="Y21" s="563">
        <v>8</v>
      </c>
      <c r="Z21" s="563">
        <v>8</v>
      </c>
      <c r="AA21" s="562">
        <f t="shared" si="6"/>
        <v>27.599999999999998</v>
      </c>
      <c r="AB21" s="563">
        <v>16</v>
      </c>
      <c r="AC21" s="563">
        <v>4</v>
      </c>
      <c r="AD21" s="562">
        <f t="shared" si="7"/>
        <v>8</v>
      </c>
      <c r="AE21" s="563">
        <v>12</v>
      </c>
      <c r="AF21" s="563">
        <v>4</v>
      </c>
      <c r="AG21" s="562">
        <f t="shared" si="8"/>
        <v>9.6</v>
      </c>
      <c r="AH21" s="299">
        <v>11</v>
      </c>
      <c r="AI21" s="299">
        <v>9</v>
      </c>
      <c r="AJ21" s="296">
        <f t="shared" si="9"/>
        <v>4</v>
      </c>
      <c r="AK21" s="299">
        <v>35</v>
      </c>
      <c r="AL21" s="298">
        <f t="shared" si="10"/>
        <v>89.199999999999989</v>
      </c>
      <c r="AM21" s="21"/>
      <c r="AN21" s="21"/>
      <c r="AO21" s="21"/>
    </row>
    <row r="22" spans="1:41" x14ac:dyDescent="0.25">
      <c r="A22" s="310">
        <v>19</v>
      </c>
      <c r="B22" s="296">
        <f t="shared" si="0"/>
        <v>89.066666666666663</v>
      </c>
      <c r="C22" s="296" t="s">
        <v>2969</v>
      </c>
      <c r="D22" s="296">
        <v>5</v>
      </c>
      <c r="E22" s="296">
        <v>5</v>
      </c>
      <c r="F22" s="296">
        <v>5</v>
      </c>
      <c r="G22" s="296">
        <v>5</v>
      </c>
      <c r="H22" s="296">
        <f t="shared" si="1"/>
        <v>25</v>
      </c>
      <c r="I22" s="296">
        <v>5</v>
      </c>
      <c r="J22" s="296">
        <v>5</v>
      </c>
      <c r="K22" s="296">
        <v>5</v>
      </c>
      <c r="L22" s="296">
        <v>5</v>
      </c>
      <c r="M22" s="296">
        <f t="shared" si="2"/>
        <v>5</v>
      </c>
      <c r="N22" s="296">
        <v>5</v>
      </c>
      <c r="O22" s="296">
        <v>5</v>
      </c>
      <c r="P22" s="296">
        <v>5</v>
      </c>
      <c r="Q22" s="296">
        <v>5</v>
      </c>
      <c r="R22" s="562">
        <f t="shared" si="3"/>
        <v>5</v>
      </c>
      <c r="S22" s="562">
        <v>4</v>
      </c>
      <c r="T22" s="562">
        <v>5</v>
      </c>
      <c r="U22" s="562">
        <v>5</v>
      </c>
      <c r="V22" s="562">
        <f t="shared" si="4"/>
        <v>4.666666666666667</v>
      </c>
      <c r="W22" s="562">
        <f t="shared" si="5"/>
        <v>14.666666666666668</v>
      </c>
      <c r="X22" s="562">
        <v>8</v>
      </c>
      <c r="Y22" s="562">
        <v>6</v>
      </c>
      <c r="Z22" s="562">
        <v>7</v>
      </c>
      <c r="AA22" s="562">
        <f t="shared" si="6"/>
        <v>25.2</v>
      </c>
      <c r="AB22" s="562">
        <v>19</v>
      </c>
      <c r="AC22" s="562">
        <v>5</v>
      </c>
      <c r="AD22" s="562">
        <f t="shared" si="7"/>
        <v>9.6000000000000014</v>
      </c>
      <c r="AE22" s="562">
        <v>14</v>
      </c>
      <c r="AF22" s="562">
        <v>4</v>
      </c>
      <c r="AG22" s="562">
        <f t="shared" si="8"/>
        <v>10.799999999999999</v>
      </c>
      <c r="AH22" s="296">
        <v>8</v>
      </c>
      <c r="AI22" s="296">
        <v>11</v>
      </c>
      <c r="AJ22" s="296">
        <f t="shared" si="9"/>
        <v>3.8000000000000003</v>
      </c>
      <c r="AK22" s="296">
        <v>69</v>
      </c>
      <c r="AL22" s="298">
        <f t="shared" si="10"/>
        <v>89.066666666666663</v>
      </c>
      <c r="AM22" s="21"/>
      <c r="AN22" s="21"/>
      <c r="AO22" s="21"/>
    </row>
    <row r="23" spans="1:41" x14ac:dyDescent="0.25">
      <c r="A23" s="310">
        <v>20</v>
      </c>
      <c r="B23" s="296">
        <f t="shared" si="0"/>
        <v>88.8</v>
      </c>
      <c r="C23" s="299" t="s">
        <v>2970</v>
      </c>
      <c r="D23" s="299">
        <v>5</v>
      </c>
      <c r="E23" s="299">
        <v>5</v>
      </c>
      <c r="F23" s="299">
        <v>5</v>
      </c>
      <c r="G23" s="299">
        <v>5</v>
      </c>
      <c r="H23" s="296">
        <f t="shared" si="1"/>
        <v>25</v>
      </c>
      <c r="I23" s="299">
        <v>5</v>
      </c>
      <c r="J23" s="299">
        <v>5</v>
      </c>
      <c r="K23" s="299">
        <v>5</v>
      </c>
      <c r="L23" s="299">
        <v>5</v>
      </c>
      <c r="M23" s="296">
        <f t="shared" si="2"/>
        <v>5</v>
      </c>
      <c r="N23" s="299">
        <v>5</v>
      </c>
      <c r="O23" s="299">
        <v>5</v>
      </c>
      <c r="P23" s="299">
        <v>5</v>
      </c>
      <c r="Q23" s="299">
        <v>5</v>
      </c>
      <c r="R23" s="562">
        <f t="shared" si="3"/>
        <v>5</v>
      </c>
      <c r="S23" s="563">
        <v>5</v>
      </c>
      <c r="T23" s="563">
        <v>5</v>
      </c>
      <c r="U23" s="563">
        <v>5</v>
      </c>
      <c r="V23" s="562">
        <f t="shared" si="4"/>
        <v>5</v>
      </c>
      <c r="W23" s="562">
        <f t="shared" si="5"/>
        <v>15</v>
      </c>
      <c r="X23" s="563">
        <v>7</v>
      </c>
      <c r="Y23" s="563">
        <v>7</v>
      </c>
      <c r="Z23" s="563">
        <v>6</v>
      </c>
      <c r="AA23" s="562">
        <f t="shared" si="6"/>
        <v>24</v>
      </c>
      <c r="AB23" s="563">
        <v>17</v>
      </c>
      <c r="AC23" s="563">
        <v>2</v>
      </c>
      <c r="AD23" s="562">
        <f t="shared" si="7"/>
        <v>7.6000000000000005</v>
      </c>
      <c r="AE23" s="563">
        <v>19</v>
      </c>
      <c r="AF23" s="563">
        <v>4</v>
      </c>
      <c r="AG23" s="562">
        <f t="shared" si="8"/>
        <v>13.799999999999999</v>
      </c>
      <c r="AH23" s="299">
        <v>9</v>
      </c>
      <c r="AI23" s="299">
        <v>8</v>
      </c>
      <c r="AJ23" s="296">
        <f t="shared" si="9"/>
        <v>3.4000000000000004</v>
      </c>
      <c r="AK23" s="299">
        <v>48</v>
      </c>
      <c r="AL23" s="298">
        <f t="shared" si="10"/>
        <v>88.8</v>
      </c>
      <c r="AM23" s="21"/>
      <c r="AN23" s="21"/>
      <c r="AO23" s="21"/>
    </row>
    <row r="24" spans="1:41" x14ac:dyDescent="0.25">
      <c r="A24" s="310">
        <v>21</v>
      </c>
      <c r="B24" s="296">
        <f t="shared" si="0"/>
        <v>88.799999999999983</v>
      </c>
      <c r="C24" s="296" t="s">
        <v>2971</v>
      </c>
      <c r="D24" s="296">
        <v>5</v>
      </c>
      <c r="E24" s="296">
        <v>5</v>
      </c>
      <c r="F24" s="296">
        <v>5</v>
      </c>
      <c r="G24" s="296">
        <v>5</v>
      </c>
      <c r="H24" s="296">
        <f t="shared" si="1"/>
        <v>25</v>
      </c>
      <c r="I24" s="296">
        <v>5</v>
      </c>
      <c r="J24" s="296">
        <v>5</v>
      </c>
      <c r="K24" s="296">
        <v>5</v>
      </c>
      <c r="L24" s="296">
        <v>5</v>
      </c>
      <c r="M24" s="296">
        <f t="shared" si="2"/>
        <v>5</v>
      </c>
      <c r="N24" s="296">
        <v>5</v>
      </c>
      <c r="O24" s="296">
        <v>5</v>
      </c>
      <c r="P24" s="296">
        <v>5</v>
      </c>
      <c r="Q24" s="296">
        <v>5</v>
      </c>
      <c r="R24" s="562">
        <f t="shared" si="3"/>
        <v>5</v>
      </c>
      <c r="S24" s="562">
        <v>5</v>
      </c>
      <c r="T24" s="562">
        <v>5</v>
      </c>
      <c r="U24" s="562">
        <v>5</v>
      </c>
      <c r="V24" s="562">
        <f t="shared" si="4"/>
        <v>5</v>
      </c>
      <c r="W24" s="562">
        <f t="shared" si="5"/>
        <v>15</v>
      </c>
      <c r="X24" s="562">
        <v>6</v>
      </c>
      <c r="Y24" s="562">
        <v>4</v>
      </c>
      <c r="Z24" s="562">
        <v>8</v>
      </c>
      <c r="AA24" s="562">
        <f t="shared" si="6"/>
        <v>21.599999999999998</v>
      </c>
      <c r="AB24" s="562">
        <v>19</v>
      </c>
      <c r="AC24" s="562">
        <v>5</v>
      </c>
      <c r="AD24" s="562">
        <f t="shared" si="7"/>
        <v>9.6000000000000014</v>
      </c>
      <c r="AE24" s="562">
        <v>18</v>
      </c>
      <c r="AF24" s="562">
        <v>5</v>
      </c>
      <c r="AG24" s="562">
        <f t="shared" si="8"/>
        <v>13.799999999999999</v>
      </c>
      <c r="AH24" s="296">
        <v>9</v>
      </c>
      <c r="AI24" s="296">
        <v>10</v>
      </c>
      <c r="AJ24" s="296">
        <f t="shared" si="9"/>
        <v>3.8000000000000003</v>
      </c>
      <c r="AK24" s="296">
        <v>75</v>
      </c>
      <c r="AL24" s="298">
        <f t="shared" si="10"/>
        <v>88.799999999999983</v>
      </c>
      <c r="AM24" s="21"/>
      <c r="AN24" s="21"/>
      <c r="AO24" s="21"/>
    </row>
    <row r="25" spans="1:41" x14ac:dyDescent="0.25">
      <c r="A25" s="310">
        <v>22</v>
      </c>
      <c r="B25" s="296">
        <f t="shared" si="0"/>
        <v>88.55</v>
      </c>
      <c r="C25" s="299" t="s">
        <v>2972</v>
      </c>
      <c r="D25" s="299">
        <v>4</v>
      </c>
      <c r="E25" s="299">
        <v>5</v>
      </c>
      <c r="F25" s="299">
        <v>5</v>
      </c>
      <c r="G25" s="299">
        <v>5</v>
      </c>
      <c r="H25" s="296">
        <f t="shared" si="1"/>
        <v>23.75</v>
      </c>
      <c r="I25" s="299">
        <v>4</v>
      </c>
      <c r="J25" s="299">
        <v>5</v>
      </c>
      <c r="K25" s="299">
        <v>4</v>
      </c>
      <c r="L25" s="299">
        <v>5</v>
      </c>
      <c r="M25" s="296">
        <f t="shared" si="2"/>
        <v>4.5</v>
      </c>
      <c r="N25" s="299">
        <v>5</v>
      </c>
      <c r="O25" s="299">
        <v>3</v>
      </c>
      <c r="P25" s="299">
        <v>5</v>
      </c>
      <c r="Q25" s="299">
        <v>5</v>
      </c>
      <c r="R25" s="562">
        <f t="shared" si="3"/>
        <v>4.5</v>
      </c>
      <c r="S25" s="563">
        <v>5</v>
      </c>
      <c r="T25" s="563">
        <v>5</v>
      </c>
      <c r="U25" s="563">
        <v>5</v>
      </c>
      <c r="V25" s="562">
        <f t="shared" si="4"/>
        <v>5</v>
      </c>
      <c r="W25" s="562">
        <f t="shared" si="5"/>
        <v>14</v>
      </c>
      <c r="X25" s="563">
        <v>6</v>
      </c>
      <c r="Y25" s="563">
        <v>7</v>
      </c>
      <c r="Z25" s="563">
        <v>8</v>
      </c>
      <c r="AA25" s="562">
        <f t="shared" si="6"/>
        <v>25.2</v>
      </c>
      <c r="AB25" s="563">
        <v>18</v>
      </c>
      <c r="AC25" s="563">
        <v>5</v>
      </c>
      <c r="AD25" s="562">
        <f t="shared" si="7"/>
        <v>9.2000000000000011</v>
      </c>
      <c r="AE25" s="563">
        <v>18</v>
      </c>
      <c r="AF25" s="563">
        <v>5</v>
      </c>
      <c r="AG25" s="562">
        <f t="shared" si="8"/>
        <v>13.799999999999999</v>
      </c>
      <c r="AH25" s="299">
        <v>6</v>
      </c>
      <c r="AI25" s="299">
        <v>7</v>
      </c>
      <c r="AJ25" s="296">
        <f t="shared" si="9"/>
        <v>2.6</v>
      </c>
      <c r="AK25" s="299">
        <v>55</v>
      </c>
      <c r="AL25" s="298">
        <f t="shared" si="10"/>
        <v>88.55</v>
      </c>
      <c r="AM25" s="21"/>
      <c r="AN25" s="21"/>
      <c r="AO25" s="21"/>
    </row>
    <row r="26" spans="1:41" x14ac:dyDescent="0.25">
      <c r="A26" s="310">
        <v>23</v>
      </c>
      <c r="B26" s="296">
        <f t="shared" si="0"/>
        <v>88.2</v>
      </c>
      <c r="C26" s="302" t="s">
        <v>2973</v>
      </c>
      <c r="D26" s="296">
        <v>5</v>
      </c>
      <c r="E26" s="296">
        <v>5</v>
      </c>
      <c r="F26" s="296">
        <v>5</v>
      </c>
      <c r="G26" s="296">
        <v>5</v>
      </c>
      <c r="H26" s="296">
        <f t="shared" si="1"/>
        <v>25</v>
      </c>
      <c r="I26" s="296">
        <v>5</v>
      </c>
      <c r="J26" s="296">
        <v>5</v>
      </c>
      <c r="K26" s="296">
        <v>5</v>
      </c>
      <c r="L26" s="296">
        <v>5</v>
      </c>
      <c r="M26" s="296">
        <f t="shared" si="2"/>
        <v>5</v>
      </c>
      <c r="N26" s="296">
        <v>5</v>
      </c>
      <c r="O26" s="296">
        <v>5</v>
      </c>
      <c r="P26" s="296">
        <v>5</v>
      </c>
      <c r="Q26" s="296">
        <v>5</v>
      </c>
      <c r="R26" s="562">
        <f t="shared" si="3"/>
        <v>5</v>
      </c>
      <c r="S26" s="562">
        <v>5</v>
      </c>
      <c r="T26" s="562">
        <v>5</v>
      </c>
      <c r="U26" s="562">
        <v>5</v>
      </c>
      <c r="V26" s="562">
        <f t="shared" si="4"/>
        <v>5</v>
      </c>
      <c r="W26" s="562">
        <f t="shared" si="5"/>
        <v>15</v>
      </c>
      <c r="X26" s="562">
        <v>6</v>
      </c>
      <c r="Y26" s="562">
        <v>7</v>
      </c>
      <c r="Z26" s="562">
        <v>7</v>
      </c>
      <c r="AA26" s="562">
        <f t="shared" si="6"/>
        <v>24</v>
      </c>
      <c r="AB26" s="562">
        <v>16</v>
      </c>
      <c r="AC26" s="562">
        <v>5</v>
      </c>
      <c r="AD26" s="562">
        <f t="shared" si="7"/>
        <v>8.4</v>
      </c>
      <c r="AE26" s="562">
        <v>15</v>
      </c>
      <c r="AF26" s="562">
        <v>5</v>
      </c>
      <c r="AG26" s="562">
        <f t="shared" si="8"/>
        <v>12</v>
      </c>
      <c r="AH26" s="296">
        <v>7</v>
      </c>
      <c r="AI26" s="296">
        <v>12</v>
      </c>
      <c r="AJ26" s="296">
        <f t="shared" si="9"/>
        <v>3.8000000000000003</v>
      </c>
      <c r="AK26" s="296">
        <v>38</v>
      </c>
      <c r="AL26" s="298">
        <f t="shared" si="10"/>
        <v>88.2</v>
      </c>
      <c r="AM26" s="21"/>
      <c r="AN26" s="21"/>
      <c r="AO26" s="21"/>
    </row>
    <row r="27" spans="1:41" x14ac:dyDescent="0.25">
      <c r="A27" s="310">
        <v>24</v>
      </c>
      <c r="B27" s="296">
        <f t="shared" si="0"/>
        <v>88.13333333333334</v>
      </c>
      <c r="C27" s="299" t="s">
        <v>2974</v>
      </c>
      <c r="D27" s="299">
        <v>5</v>
      </c>
      <c r="E27" s="299">
        <v>5</v>
      </c>
      <c r="F27" s="299">
        <v>5</v>
      </c>
      <c r="G27" s="299">
        <v>5</v>
      </c>
      <c r="H27" s="296">
        <f t="shared" si="1"/>
        <v>25</v>
      </c>
      <c r="I27" s="299">
        <v>5</v>
      </c>
      <c r="J27" s="299">
        <v>5</v>
      </c>
      <c r="K27" s="299">
        <v>5</v>
      </c>
      <c r="L27" s="299">
        <v>5</v>
      </c>
      <c r="M27" s="296">
        <f t="shared" si="2"/>
        <v>5</v>
      </c>
      <c r="N27" s="299">
        <v>5</v>
      </c>
      <c r="O27" s="299">
        <v>5</v>
      </c>
      <c r="P27" s="299">
        <v>5</v>
      </c>
      <c r="Q27" s="299">
        <v>5</v>
      </c>
      <c r="R27" s="562">
        <f t="shared" si="3"/>
        <v>5</v>
      </c>
      <c r="S27" s="563">
        <v>4</v>
      </c>
      <c r="T27" s="563">
        <v>4</v>
      </c>
      <c r="U27" s="563">
        <v>5</v>
      </c>
      <c r="V27" s="562">
        <f t="shared" si="4"/>
        <v>4.333333333333333</v>
      </c>
      <c r="W27" s="562">
        <f t="shared" si="5"/>
        <v>14.333333333333332</v>
      </c>
      <c r="X27" s="563">
        <v>7</v>
      </c>
      <c r="Y27" s="563">
        <v>8</v>
      </c>
      <c r="Z27" s="563">
        <v>6</v>
      </c>
      <c r="AA27" s="562">
        <f t="shared" si="6"/>
        <v>25.2</v>
      </c>
      <c r="AB27" s="563">
        <v>18</v>
      </c>
      <c r="AC27" s="563">
        <v>4</v>
      </c>
      <c r="AD27" s="562">
        <f t="shared" si="7"/>
        <v>8.8000000000000007</v>
      </c>
      <c r="AE27" s="563">
        <v>14</v>
      </c>
      <c r="AF27" s="563">
        <v>5</v>
      </c>
      <c r="AG27" s="562">
        <f t="shared" si="8"/>
        <v>11.4</v>
      </c>
      <c r="AH27" s="299">
        <v>8</v>
      </c>
      <c r="AI27" s="299">
        <v>9</v>
      </c>
      <c r="AJ27" s="296">
        <f t="shared" si="9"/>
        <v>3.4000000000000004</v>
      </c>
      <c r="AK27" s="299">
        <v>29</v>
      </c>
      <c r="AL27" s="298">
        <f t="shared" si="10"/>
        <v>88.13333333333334</v>
      </c>
      <c r="AM27" s="21"/>
      <c r="AN27" s="21"/>
      <c r="AO27" s="21"/>
    </row>
    <row r="28" spans="1:41" x14ac:dyDescent="0.25">
      <c r="A28" s="310">
        <v>25</v>
      </c>
      <c r="B28" s="296">
        <f t="shared" si="0"/>
        <v>87.85</v>
      </c>
      <c r="C28" s="299" t="s">
        <v>2975</v>
      </c>
      <c r="D28" s="299">
        <v>5</v>
      </c>
      <c r="E28" s="299">
        <v>5</v>
      </c>
      <c r="F28" s="299">
        <v>5</v>
      </c>
      <c r="G28" s="299">
        <v>5</v>
      </c>
      <c r="H28" s="296">
        <f t="shared" si="1"/>
        <v>25</v>
      </c>
      <c r="I28" s="299">
        <v>5</v>
      </c>
      <c r="J28" s="299">
        <v>5</v>
      </c>
      <c r="K28" s="299">
        <v>5</v>
      </c>
      <c r="L28" s="299">
        <v>5</v>
      </c>
      <c r="M28" s="296">
        <f t="shared" si="2"/>
        <v>5</v>
      </c>
      <c r="N28" s="299">
        <v>5</v>
      </c>
      <c r="O28" s="299">
        <v>3</v>
      </c>
      <c r="P28" s="299">
        <v>4</v>
      </c>
      <c r="Q28" s="299">
        <v>5</v>
      </c>
      <c r="R28" s="562">
        <f t="shared" si="3"/>
        <v>4.25</v>
      </c>
      <c r="S28" s="563">
        <v>5</v>
      </c>
      <c r="T28" s="563">
        <v>5</v>
      </c>
      <c r="U28" s="563">
        <v>5</v>
      </c>
      <c r="V28" s="562">
        <f t="shared" si="4"/>
        <v>5</v>
      </c>
      <c r="W28" s="562">
        <f t="shared" si="5"/>
        <v>14.25</v>
      </c>
      <c r="X28" s="563">
        <v>5</v>
      </c>
      <c r="Y28" s="563">
        <v>8</v>
      </c>
      <c r="Z28" s="563">
        <v>7</v>
      </c>
      <c r="AA28" s="562">
        <f t="shared" si="6"/>
        <v>24</v>
      </c>
      <c r="AB28" s="563">
        <v>19</v>
      </c>
      <c r="AC28" s="563">
        <v>5</v>
      </c>
      <c r="AD28" s="562">
        <f t="shared" si="7"/>
        <v>9.6000000000000014</v>
      </c>
      <c r="AE28" s="563">
        <v>15</v>
      </c>
      <c r="AF28" s="563">
        <v>5</v>
      </c>
      <c r="AG28" s="562">
        <f t="shared" si="8"/>
        <v>12</v>
      </c>
      <c r="AH28" s="299">
        <v>6</v>
      </c>
      <c r="AI28" s="299">
        <v>9</v>
      </c>
      <c r="AJ28" s="296">
        <f t="shared" si="9"/>
        <v>3</v>
      </c>
      <c r="AK28" s="299">
        <v>3</v>
      </c>
      <c r="AL28" s="301">
        <f t="shared" si="10"/>
        <v>87.85</v>
      </c>
      <c r="AM28" s="21"/>
      <c r="AN28" s="21"/>
      <c r="AO28" s="21"/>
    </row>
    <row r="29" spans="1:41" x14ac:dyDescent="0.25">
      <c r="A29" s="310">
        <v>26</v>
      </c>
      <c r="B29" s="296">
        <f t="shared" si="0"/>
        <v>87.8</v>
      </c>
      <c r="C29" s="299" t="s">
        <v>2976</v>
      </c>
      <c r="D29" s="299">
        <v>5</v>
      </c>
      <c r="E29" s="299">
        <v>5</v>
      </c>
      <c r="F29" s="299">
        <v>5</v>
      </c>
      <c r="G29" s="299">
        <v>5</v>
      </c>
      <c r="H29" s="296">
        <f t="shared" si="1"/>
        <v>25</v>
      </c>
      <c r="I29" s="299">
        <v>5</v>
      </c>
      <c r="J29" s="299">
        <v>5</v>
      </c>
      <c r="K29" s="299">
        <v>5</v>
      </c>
      <c r="L29" s="299">
        <v>5</v>
      </c>
      <c r="M29" s="296">
        <f t="shared" si="2"/>
        <v>5</v>
      </c>
      <c r="N29" s="299">
        <v>5</v>
      </c>
      <c r="O29" s="299">
        <v>5</v>
      </c>
      <c r="P29" s="299">
        <v>5</v>
      </c>
      <c r="Q29" s="299">
        <v>5</v>
      </c>
      <c r="R29" s="562">
        <f t="shared" si="3"/>
        <v>5</v>
      </c>
      <c r="S29" s="563">
        <v>5</v>
      </c>
      <c r="T29" s="563">
        <v>5</v>
      </c>
      <c r="U29" s="563">
        <v>5</v>
      </c>
      <c r="V29" s="562">
        <f t="shared" si="4"/>
        <v>5</v>
      </c>
      <c r="W29" s="562">
        <f t="shared" si="5"/>
        <v>15</v>
      </c>
      <c r="X29" s="563">
        <v>6</v>
      </c>
      <c r="Y29" s="563">
        <v>6</v>
      </c>
      <c r="Z29" s="563">
        <v>7</v>
      </c>
      <c r="AA29" s="562">
        <f t="shared" si="6"/>
        <v>22.8</v>
      </c>
      <c r="AB29" s="563">
        <v>14</v>
      </c>
      <c r="AC29" s="563">
        <v>5</v>
      </c>
      <c r="AD29" s="562">
        <f t="shared" si="7"/>
        <v>7.6000000000000005</v>
      </c>
      <c r="AE29" s="563">
        <v>17</v>
      </c>
      <c r="AF29" s="563">
        <v>5</v>
      </c>
      <c r="AG29" s="562">
        <f t="shared" si="8"/>
        <v>13.2</v>
      </c>
      <c r="AH29" s="299">
        <v>11</v>
      </c>
      <c r="AI29" s="299">
        <v>10</v>
      </c>
      <c r="AJ29" s="296">
        <f t="shared" si="9"/>
        <v>4.2</v>
      </c>
      <c r="AK29" s="299">
        <v>6</v>
      </c>
      <c r="AL29" s="301">
        <f t="shared" si="10"/>
        <v>87.8</v>
      </c>
      <c r="AM29" s="21"/>
      <c r="AN29" s="21"/>
      <c r="AO29" s="21"/>
    </row>
    <row r="30" spans="1:41" x14ac:dyDescent="0.25">
      <c r="A30" s="310">
        <v>27</v>
      </c>
      <c r="B30" s="296">
        <f t="shared" si="0"/>
        <v>87.4</v>
      </c>
      <c r="C30" s="299" t="s">
        <v>2977</v>
      </c>
      <c r="D30" s="299">
        <v>5</v>
      </c>
      <c r="E30" s="299">
        <v>5</v>
      </c>
      <c r="F30" s="299">
        <v>5</v>
      </c>
      <c r="G30" s="299">
        <v>5</v>
      </c>
      <c r="H30" s="296">
        <f t="shared" si="1"/>
        <v>25</v>
      </c>
      <c r="I30" s="299">
        <v>5</v>
      </c>
      <c r="J30" s="299">
        <v>5</v>
      </c>
      <c r="K30" s="299">
        <v>5</v>
      </c>
      <c r="L30" s="299">
        <v>5</v>
      </c>
      <c r="M30" s="296">
        <f t="shared" si="2"/>
        <v>5</v>
      </c>
      <c r="N30" s="299">
        <v>5</v>
      </c>
      <c r="O30" s="299">
        <v>5</v>
      </c>
      <c r="P30" s="299">
        <v>5</v>
      </c>
      <c r="Q30" s="299">
        <v>5</v>
      </c>
      <c r="R30" s="562">
        <f t="shared" si="3"/>
        <v>5</v>
      </c>
      <c r="S30" s="563">
        <v>5</v>
      </c>
      <c r="T30" s="563">
        <v>5</v>
      </c>
      <c r="U30" s="563">
        <v>5</v>
      </c>
      <c r="V30" s="562">
        <f t="shared" si="4"/>
        <v>5</v>
      </c>
      <c r="W30" s="562">
        <f t="shared" si="5"/>
        <v>15</v>
      </c>
      <c r="X30" s="563">
        <v>9</v>
      </c>
      <c r="Y30" s="563">
        <v>6</v>
      </c>
      <c r="Z30" s="563">
        <v>7</v>
      </c>
      <c r="AA30" s="562">
        <f t="shared" si="6"/>
        <v>26.4</v>
      </c>
      <c r="AB30" s="563">
        <v>17</v>
      </c>
      <c r="AC30" s="563">
        <v>4</v>
      </c>
      <c r="AD30" s="562">
        <f t="shared" si="7"/>
        <v>8.4</v>
      </c>
      <c r="AE30" s="563">
        <v>12</v>
      </c>
      <c r="AF30" s="563">
        <v>4</v>
      </c>
      <c r="AG30" s="562">
        <f t="shared" si="8"/>
        <v>9.6</v>
      </c>
      <c r="AH30" s="299">
        <v>5</v>
      </c>
      <c r="AI30" s="299">
        <v>10</v>
      </c>
      <c r="AJ30" s="296">
        <f t="shared" si="9"/>
        <v>3</v>
      </c>
      <c r="AK30" s="299">
        <v>78</v>
      </c>
      <c r="AL30" s="298">
        <f t="shared" si="10"/>
        <v>87.4</v>
      </c>
      <c r="AM30" s="21"/>
      <c r="AN30" s="21"/>
      <c r="AO30" s="21"/>
    </row>
    <row r="31" spans="1:41" x14ac:dyDescent="0.25">
      <c r="A31" s="310">
        <v>28</v>
      </c>
      <c r="B31" s="296">
        <f t="shared" si="0"/>
        <v>87.4</v>
      </c>
      <c r="C31" s="302" t="s">
        <v>2978</v>
      </c>
      <c r="D31" s="296">
        <v>5</v>
      </c>
      <c r="E31" s="296">
        <v>5</v>
      </c>
      <c r="F31" s="296">
        <v>5</v>
      </c>
      <c r="G31" s="296">
        <v>5</v>
      </c>
      <c r="H31" s="296">
        <f t="shared" si="1"/>
        <v>25</v>
      </c>
      <c r="I31" s="296">
        <v>5</v>
      </c>
      <c r="J31" s="296">
        <v>5</v>
      </c>
      <c r="K31" s="296">
        <v>5</v>
      </c>
      <c r="L31" s="296">
        <v>5</v>
      </c>
      <c r="M31" s="296">
        <f t="shared" si="2"/>
        <v>5</v>
      </c>
      <c r="N31" s="296">
        <v>5</v>
      </c>
      <c r="O31" s="296">
        <v>5</v>
      </c>
      <c r="P31" s="296">
        <v>5</v>
      </c>
      <c r="Q31" s="296">
        <v>5</v>
      </c>
      <c r="R31" s="562">
        <f t="shared" si="3"/>
        <v>5</v>
      </c>
      <c r="S31" s="562">
        <v>5</v>
      </c>
      <c r="T31" s="562">
        <v>5</v>
      </c>
      <c r="U31" s="562">
        <v>5</v>
      </c>
      <c r="V31" s="562">
        <f t="shared" si="4"/>
        <v>5</v>
      </c>
      <c r="W31" s="562">
        <f t="shared" si="5"/>
        <v>15</v>
      </c>
      <c r="X31" s="562">
        <v>9</v>
      </c>
      <c r="Y31" s="562">
        <v>5</v>
      </c>
      <c r="Z31" s="562">
        <v>7</v>
      </c>
      <c r="AA31" s="562">
        <f t="shared" si="6"/>
        <v>25.2</v>
      </c>
      <c r="AB31" s="562">
        <v>16</v>
      </c>
      <c r="AC31" s="562">
        <v>4</v>
      </c>
      <c r="AD31" s="562">
        <f t="shared" si="7"/>
        <v>8</v>
      </c>
      <c r="AE31" s="562">
        <v>14</v>
      </c>
      <c r="AF31" s="562">
        <v>5</v>
      </c>
      <c r="AG31" s="562">
        <f t="shared" si="8"/>
        <v>11.4</v>
      </c>
      <c r="AH31" s="296">
        <v>8</v>
      </c>
      <c r="AI31" s="296">
        <v>6</v>
      </c>
      <c r="AJ31" s="296">
        <f t="shared" si="9"/>
        <v>2.8000000000000003</v>
      </c>
      <c r="AK31" s="296">
        <v>72</v>
      </c>
      <c r="AL31" s="298">
        <f t="shared" si="10"/>
        <v>87.4</v>
      </c>
      <c r="AM31" s="21"/>
      <c r="AN31" s="21"/>
      <c r="AO31" s="21"/>
    </row>
    <row r="32" spans="1:41" x14ac:dyDescent="0.25">
      <c r="A32" s="310">
        <v>29</v>
      </c>
      <c r="B32" s="296">
        <f t="shared" si="0"/>
        <v>87.199999999999989</v>
      </c>
      <c r="C32" s="296" t="s">
        <v>2979</v>
      </c>
      <c r="D32" s="296">
        <v>5</v>
      </c>
      <c r="E32" s="296">
        <v>5</v>
      </c>
      <c r="F32" s="296">
        <v>5</v>
      </c>
      <c r="G32" s="296">
        <v>5</v>
      </c>
      <c r="H32" s="296">
        <f t="shared" si="1"/>
        <v>25</v>
      </c>
      <c r="I32" s="296">
        <v>5</v>
      </c>
      <c r="J32" s="296">
        <v>5</v>
      </c>
      <c r="K32" s="296">
        <v>5</v>
      </c>
      <c r="L32" s="296">
        <v>5</v>
      </c>
      <c r="M32" s="296">
        <f t="shared" si="2"/>
        <v>5</v>
      </c>
      <c r="N32" s="296">
        <v>5</v>
      </c>
      <c r="O32" s="296">
        <v>5</v>
      </c>
      <c r="P32" s="296">
        <v>5</v>
      </c>
      <c r="Q32" s="296">
        <v>5</v>
      </c>
      <c r="R32" s="562">
        <f t="shared" si="3"/>
        <v>5</v>
      </c>
      <c r="S32" s="562">
        <v>5</v>
      </c>
      <c r="T32" s="562">
        <v>5</v>
      </c>
      <c r="U32" s="562">
        <v>5</v>
      </c>
      <c r="V32" s="562">
        <f t="shared" si="4"/>
        <v>5</v>
      </c>
      <c r="W32" s="562">
        <f t="shared" si="5"/>
        <v>15</v>
      </c>
      <c r="X32" s="562">
        <v>7</v>
      </c>
      <c r="Y32" s="562">
        <v>5</v>
      </c>
      <c r="Z32" s="562">
        <v>7</v>
      </c>
      <c r="AA32" s="562">
        <f t="shared" si="6"/>
        <v>22.8</v>
      </c>
      <c r="AB32" s="562">
        <v>18</v>
      </c>
      <c r="AC32" s="562">
        <v>5</v>
      </c>
      <c r="AD32" s="562">
        <f t="shared" si="7"/>
        <v>9.2000000000000011</v>
      </c>
      <c r="AE32" s="562">
        <v>16</v>
      </c>
      <c r="AF32" s="562">
        <v>5</v>
      </c>
      <c r="AG32" s="562">
        <f t="shared" si="8"/>
        <v>12.6</v>
      </c>
      <c r="AH32" s="296">
        <v>7</v>
      </c>
      <c r="AI32" s="296">
        <v>6</v>
      </c>
      <c r="AJ32" s="296">
        <f t="shared" si="9"/>
        <v>2.6</v>
      </c>
      <c r="AK32" s="296">
        <v>21</v>
      </c>
      <c r="AL32" s="298">
        <f t="shared" si="10"/>
        <v>87.199999999999989</v>
      </c>
      <c r="AM32" s="21"/>
      <c r="AN32" s="21"/>
      <c r="AO32" s="21"/>
    </row>
    <row r="33" spans="1:41" x14ac:dyDescent="0.25">
      <c r="A33" s="310">
        <v>30</v>
      </c>
      <c r="B33" s="296">
        <f t="shared" si="0"/>
        <v>87.15</v>
      </c>
      <c r="C33" s="299" t="s">
        <v>2980</v>
      </c>
      <c r="D33" s="299">
        <v>5</v>
      </c>
      <c r="E33" s="299">
        <v>5</v>
      </c>
      <c r="F33" s="299">
        <v>5</v>
      </c>
      <c r="G33" s="299">
        <v>5</v>
      </c>
      <c r="H33" s="296">
        <f t="shared" si="1"/>
        <v>25</v>
      </c>
      <c r="I33" s="299">
        <v>5</v>
      </c>
      <c r="J33" s="299">
        <v>4</v>
      </c>
      <c r="K33" s="299">
        <v>5</v>
      </c>
      <c r="L33" s="299">
        <v>5</v>
      </c>
      <c r="M33" s="296">
        <f t="shared" si="2"/>
        <v>4.75</v>
      </c>
      <c r="N33" s="299">
        <v>5</v>
      </c>
      <c r="O33" s="299">
        <v>5</v>
      </c>
      <c r="P33" s="299">
        <v>5</v>
      </c>
      <c r="Q33" s="299">
        <v>5</v>
      </c>
      <c r="R33" s="562">
        <f t="shared" si="3"/>
        <v>5</v>
      </c>
      <c r="S33" s="563">
        <v>5</v>
      </c>
      <c r="T33" s="563">
        <v>5</v>
      </c>
      <c r="U33" s="563">
        <v>5</v>
      </c>
      <c r="V33" s="562">
        <f t="shared" si="4"/>
        <v>5</v>
      </c>
      <c r="W33" s="562">
        <f t="shared" si="5"/>
        <v>14.75</v>
      </c>
      <c r="X33" s="563">
        <v>6</v>
      </c>
      <c r="Y33" s="563">
        <v>6</v>
      </c>
      <c r="Z33" s="563">
        <v>7</v>
      </c>
      <c r="AA33" s="562">
        <f t="shared" si="6"/>
        <v>22.8</v>
      </c>
      <c r="AB33" s="563">
        <v>19</v>
      </c>
      <c r="AC33" s="563">
        <v>4</v>
      </c>
      <c r="AD33" s="562">
        <f t="shared" si="7"/>
        <v>9.2000000000000011</v>
      </c>
      <c r="AE33" s="563">
        <v>15</v>
      </c>
      <c r="AF33" s="563">
        <v>5</v>
      </c>
      <c r="AG33" s="562">
        <f t="shared" si="8"/>
        <v>12</v>
      </c>
      <c r="AH33" s="299">
        <v>7</v>
      </c>
      <c r="AI33" s="299">
        <v>10</v>
      </c>
      <c r="AJ33" s="296">
        <f t="shared" si="9"/>
        <v>3.4000000000000004</v>
      </c>
      <c r="AK33" s="299">
        <v>85</v>
      </c>
      <c r="AL33" s="298">
        <f t="shared" si="10"/>
        <v>87.15</v>
      </c>
      <c r="AM33" s="21"/>
      <c r="AN33" s="21"/>
      <c r="AO33" s="21"/>
    </row>
    <row r="34" spans="1:41" x14ac:dyDescent="0.25">
      <c r="A34" s="310">
        <v>31</v>
      </c>
      <c r="B34" s="296">
        <f t="shared" si="0"/>
        <v>86.600000000000009</v>
      </c>
      <c r="C34" s="299" t="s">
        <v>2981</v>
      </c>
      <c r="D34" s="299">
        <v>5</v>
      </c>
      <c r="E34" s="299">
        <v>5</v>
      </c>
      <c r="F34" s="299">
        <v>5</v>
      </c>
      <c r="G34" s="299">
        <v>5</v>
      </c>
      <c r="H34" s="296">
        <f t="shared" si="1"/>
        <v>25</v>
      </c>
      <c r="I34" s="299">
        <v>5</v>
      </c>
      <c r="J34" s="299">
        <v>5</v>
      </c>
      <c r="K34" s="299">
        <v>5</v>
      </c>
      <c r="L34" s="299">
        <v>5</v>
      </c>
      <c r="M34" s="296">
        <f t="shared" si="2"/>
        <v>5</v>
      </c>
      <c r="N34" s="299">
        <v>5</v>
      </c>
      <c r="O34" s="299">
        <v>5</v>
      </c>
      <c r="P34" s="299">
        <v>5</v>
      </c>
      <c r="Q34" s="299">
        <v>5</v>
      </c>
      <c r="R34" s="562">
        <f t="shared" si="3"/>
        <v>5</v>
      </c>
      <c r="S34" s="563">
        <v>5</v>
      </c>
      <c r="T34" s="563">
        <v>5</v>
      </c>
      <c r="U34" s="563">
        <v>5</v>
      </c>
      <c r="V34" s="562">
        <f t="shared" si="4"/>
        <v>5</v>
      </c>
      <c r="W34" s="562">
        <f t="shared" si="5"/>
        <v>15</v>
      </c>
      <c r="X34" s="563">
        <v>7</v>
      </c>
      <c r="Y34" s="563">
        <v>7</v>
      </c>
      <c r="Z34" s="563">
        <v>7</v>
      </c>
      <c r="AA34" s="562">
        <f t="shared" si="6"/>
        <v>25.2</v>
      </c>
      <c r="AB34" s="563">
        <v>16</v>
      </c>
      <c r="AC34" s="563">
        <v>5</v>
      </c>
      <c r="AD34" s="562">
        <f t="shared" si="7"/>
        <v>8.4</v>
      </c>
      <c r="AE34" s="563">
        <v>12</v>
      </c>
      <c r="AF34" s="563">
        <v>3</v>
      </c>
      <c r="AG34" s="562">
        <f t="shared" si="8"/>
        <v>9</v>
      </c>
      <c r="AH34" s="299">
        <v>8</v>
      </c>
      <c r="AI34" s="299">
        <v>12</v>
      </c>
      <c r="AJ34" s="296">
        <f t="shared" si="9"/>
        <v>4</v>
      </c>
      <c r="AK34" s="299">
        <v>40</v>
      </c>
      <c r="AL34" s="298">
        <f t="shared" si="10"/>
        <v>86.600000000000009</v>
      </c>
      <c r="AM34" s="21"/>
      <c r="AN34" s="21"/>
      <c r="AO34" s="21"/>
    </row>
    <row r="35" spans="1:41" ht="15.75" thickBot="1" x14ac:dyDescent="0.3">
      <c r="A35" s="311">
        <v>32</v>
      </c>
      <c r="B35" s="303">
        <f t="shared" si="0"/>
        <v>86.416666666666671</v>
      </c>
      <c r="C35" s="304" t="s">
        <v>2982</v>
      </c>
      <c r="D35" s="303">
        <v>4</v>
      </c>
      <c r="E35" s="303">
        <v>4</v>
      </c>
      <c r="F35" s="303">
        <v>5</v>
      </c>
      <c r="G35" s="303">
        <v>5</v>
      </c>
      <c r="H35" s="303">
        <f t="shared" si="1"/>
        <v>22.5</v>
      </c>
      <c r="I35" s="303">
        <v>4</v>
      </c>
      <c r="J35" s="303">
        <v>4</v>
      </c>
      <c r="K35" s="303">
        <v>4</v>
      </c>
      <c r="L35" s="303">
        <v>5</v>
      </c>
      <c r="M35" s="303">
        <f t="shared" si="2"/>
        <v>4.25</v>
      </c>
      <c r="N35" s="303">
        <v>5</v>
      </c>
      <c r="O35" s="303">
        <v>5</v>
      </c>
      <c r="P35" s="303">
        <v>5</v>
      </c>
      <c r="Q35" s="303">
        <v>5</v>
      </c>
      <c r="R35" s="564">
        <f t="shared" si="3"/>
        <v>5</v>
      </c>
      <c r="S35" s="564">
        <v>4</v>
      </c>
      <c r="T35" s="564">
        <v>5</v>
      </c>
      <c r="U35" s="564">
        <v>5</v>
      </c>
      <c r="V35" s="564">
        <f t="shared" si="4"/>
        <v>4.666666666666667</v>
      </c>
      <c r="W35" s="564">
        <f t="shared" si="5"/>
        <v>13.916666666666668</v>
      </c>
      <c r="X35" s="564">
        <v>7</v>
      </c>
      <c r="Y35" s="564">
        <v>6</v>
      </c>
      <c r="Z35" s="564">
        <v>7</v>
      </c>
      <c r="AA35" s="564">
        <f t="shared" si="6"/>
        <v>24</v>
      </c>
      <c r="AB35" s="564">
        <v>19</v>
      </c>
      <c r="AC35" s="564">
        <v>5</v>
      </c>
      <c r="AD35" s="564">
        <f t="shared" si="7"/>
        <v>9.6000000000000014</v>
      </c>
      <c r="AE35" s="564">
        <v>16</v>
      </c>
      <c r="AF35" s="564">
        <v>5</v>
      </c>
      <c r="AG35" s="564">
        <f t="shared" si="8"/>
        <v>12.6</v>
      </c>
      <c r="AH35" s="303">
        <v>8</v>
      </c>
      <c r="AI35" s="303">
        <v>11</v>
      </c>
      <c r="AJ35" s="303">
        <f t="shared" si="9"/>
        <v>3.8000000000000003</v>
      </c>
      <c r="AK35" s="303">
        <v>33</v>
      </c>
      <c r="AL35" s="305">
        <f t="shared" si="10"/>
        <v>86.416666666666671</v>
      </c>
      <c r="AM35" s="21"/>
      <c r="AN35" s="21"/>
      <c r="AO35" s="21"/>
    </row>
    <row r="36" spans="1:41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</row>
    <row r="37" spans="1:41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</row>
    <row r="38" spans="1:41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</row>
    <row r="39" spans="1:41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</row>
    <row r="40" spans="1:41" ht="153.75" customHeight="1" x14ac:dyDescent="0.25">
      <c r="A40" s="452" t="s">
        <v>3042</v>
      </c>
      <c r="B40" s="452"/>
      <c r="C40" s="452"/>
      <c r="D40" s="452"/>
      <c r="E40" s="452"/>
      <c r="F40" s="452"/>
      <c r="G40" s="452"/>
      <c r="H40" s="452"/>
      <c r="I40" s="452"/>
      <c r="J40" s="452"/>
      <c r="K40" s="452"/>
      <c r="L40" s="452"/>
      <c r="M40" s="452"/>
      <c r="N40" s="452"/>
      <c r="O40" s="452"/>
      <c r="P40" s="452"/>
      <c r="Q40" s="452"/>
      <c r="R40" s="452"/>
      <c r="S40" s="452"/>
      <c r="T40" s="452"/>
      <c r="U40" s="452"/>
      <c r="V40" s="452"/>
      <c r="W40" s="452"/>
      <c r="X40" s="452"/>
      <c r="Y40" s="452"/>
      <c r="Z40" s="452"/>
      <c r="AA40" s="452"/>
      <c r="AB40" s="452"/>
      <c r="AC40" s="452"/>
      <c r="AD40" s="452"/>
      <c r="AE40" s="452"/>
      <c r="AF40" s="452"/>
      <c r="AG40" s="452"/>
      <c r="AH40" s="452"/>
      <c r="AI40" s="452"/>
      <c r="AJ40" s="452"/>
      <c r="AK40" s="452"/>
      <c r="AL40" s="452"/>
      <c r="AM40" s="21"/>
      <c r="AN40" s="21"/>
      <c r="AO40" s="21"/>
    </row>
    <row r="41" spans="1:41" ht="171.75" x14ac:dyDescent="0.25">
      <c r="A41" s="312" t="s">
        <v>2913</v>
      </c>
      <c r="B41" s="313" t="s">
        <v>2914</v>
      </c>
      <c r="C41" s="297" t="s">
        <v>2915</v>
      </c>
      <c r="D41" s="313" t="s">
        <v>2916</v>
      </c>
      <c r="E41" s="313" t="s">
        <v>2917</v>
      </c>
      <c r="F41" s="313" t="s">
        <v>2918</v>
      </c>
      <c r="G41" s="313" t="s">
        <v>2919</v>
      </c>
      <c r="H41" s="313" t="s">
        <v>2920</v>
      </c>
      <c r="I41" s="313" t="s">
        <v>2921</v>
      </c>
      <c r="J41" s="313" t="s">
        <v>2922</v>
      </c>
      <c r="K41" s="313" t="s">
        <v>2923</v>
      </c>
      <c r="L41" s="313" t="s">
        <v>2924</v>
      </c>
      <c r="M41" s="313" t="s">
        <v>2925</v>
      </c>
      <c r="N41" s="313" t="s">
        <v>2926</v>
      </c>
      <c r="O41" s="313" t="s">
        <v>2927</v>
      </c>
      <c r="P41" s="313" t="s">
        <v>2928</v>
      </c>
      <c r="Q41" s="313" t="s">
        <v>2929</v>
      </c>
      <c r="R41" s="313" t="s">
        <v>2930</v>
      </c>
      <c r="S41" s="313" t="s">
        <v>2931</v>
      </c>
      <c r="T41" s="313" t="s">
        <v>2932</v>
      </c>
      <c r="U41" s="313" t="s">
        <v>2933</v>
      </c>
      <c r="V41" s="313" t="s">
        <v>2934</v>
      </c>
      <c r="W41" s="313" t="s">
        <v>2935</v>
      </c>
      <c r="X41" s="313" t="s">
        <v>2936</v>
      </c>
      <c r="Y41" s="313" t="s">
        <v>2937</v>
      </c>
      <c r="Z41" s="313" t="s">
        <v>2938</v>
      </c>
      <c r="AA41" s="313" t="s">
        <v>2939</v>
      </c>
      <c r="AB41" s="313" t="s">
        <v>2940</v>
      </c>
      <c r="AC41" s="313" t="s">
        <v>2941</v>
      </c>
      <c r="AD41" s="313" t="s">
        <v>2942</v>
      </c>
      <c r="AE41" s="313" t="s">
        <v>2943</v>
      </c>
      <c r="AF41" s="313" t="s">
        <v>2944</v>
      </c>
      <c r="AG41" s="313" t="s">
        <v>2945</v>
      </c>
      <c r="AH41" s="313" t="s">
        <v>2946</v>
      </c>
      <c r="AI41" s="313" t="s">
        <v>2947</v>
      </c>
      <c r="AJ41" s="313" t="s">
        <v>2948</v>
      </c>
      <c r="AK41" s="313" t="s">
        <v>2949</v>
      </c>
      <c r="AL41" s="313" t="s">
        <v>2950</v>
      </c>
      <c r="AM41" s="21"/>
      <c r="AN41" s="21"/>
      <c r="AO41" s="21"/>
    </row>
    <row r="42" spans="1:41" x14ac:dyDescent="0.25">
      <c r="A42" s="299">
        <v>33</v>
      </c>
      <c r="B42" s="299">
        <f t="shared" ref="B42:B100" si="11">SUM(AL42)</f>
        <v>86.36666666666666</v>
      </c>
      <c r="C42" s="299" t="s">
        <v>2983</v>
      </c>
      <c r="D42" s="299">
        <v>5</v>
      </c>
      <c r="E42" s="299">
        <v>5</v>
      </c>
      <c r="F42" s="299">
        <v>4</v>
      </c>
      <c r="G42" s="299">
        <v>5</v>
      </c>
      <c r="H42" s="296">
        <f t="shared" ref="H42:H100" si="12">SUM(D42:G42)/4*5</f>
        <v>23.75</v>
      </c>
      <c r="I42" s="299">
        <v>5</v>
      </c>
      <c r="J42" s="299">
        <v>5</v>
      </c>
      <c r="K42" s="299">
        <v>5</v>
      </c>
      <c r="L42" s="299">
        <v>4</v>
      </c>
      <c r="M42" s="296">
        <f t="shared" ref="M42:M100" si="13">SUM(I42:L42)/4</f>
        <v>4.75</v>
      </c>
      <c r="N42" s="299">
        <v>5</v>
      </c>
      <c r="O42" s="299">
        <v>5</v>
      </c>
      <c r="P42" s="299">
        <v>5</v>
      </c>
      <c r="Q42" s="299">
        <v>5</v>
      </c>
      <c r="R42" s="296">
        <f t="shared" ref="R42:R100" si="14">SUM(N42:Q42)/4</f>
        <v>5</v>
      </c>
      <c r="S42" s="299">
        <v>5</v>
      </c>
      <c r="T42" s="299">
        <v>4</v>
      </c>
      <c r="U42" s="299">
        <v>5</v>
      </c>
      <c r="V42" s="562">
        <f t="shared" ref="V42:V100" si="15">SUM(S42:U42)/3</f>
        <v>4.666666666666667</v>
      </c>
      <c r="W42" s="562">
        <f t="shared" ref="W42:W100" si="16">SUM(M42+R42+V42)</f>
        <v>14.416666666666668</v>
      </c>
      <c r="X42" s="563">
        <v>6</v>
      </c>
      <c r="Y42" s="563">
        <v>7</v>
      </c>
      <c r="Z42" s="563">
        <v>6</v>
      </c>
      <c r="AA42" s="562">
        <f t="shared" ref="AA42:AA100" si="17">SUM(X42:Z42)*1.2</f>
        <v>22.8</v>
      </c>
      <c r="AB42" s="299">
        <v>17</v>
      </c>
      <c r="AC42" s="299">
        <v>5</v>
      </c>
      <c r="AD42" s="296">
        <f t="shared" ref="AD42:AD100" si="18">SUM(AB42+AC42)*0.4</f>
        <v>8.8000000000000007</v>
      </c>
      <c r="AE42" s="299">
        <v>16</v>
      </c>
      <c r="AF42" s="299">
        <v>5</v>
      </c>
      <c r="AG42" s="296">
        <f t="shared" ref="AG42:AG100" si="19">SUM(AE42+AF42)*0.6</f>
        <v>12.6</v>
      </c>
      <c r="AH42" s="299">
        <v>10</v>
      </c>
      <c r="AI42" s="299">
        <v>10</v>
      </c>
      <c r="AJ42" s="296">
        <f t="shared" ref="AJ42:AJ100" si="20">SUM(AH42:AI42)*0.2</f>
        <v>4</v>
      </c>
      <c r="AK42" s="299">
        <v>86</v>
      </c>
      <c r="AL42" s="296">
        <f t="shared" ref="AL42:AL100" si="21">SUM(H42+W42+AA42+AD42+AG42+AJ42)</f>
        <v>86.36666666666666</v>
      </c>
      <c r="AM42" s="21"/>
      <c r="AN42" s="21"/>
      <c r="AO42" s="21"/>
    </row>
    <row r="43" spans="1:41" x14ac:dyDescent="0.25">
      <c r="A43" s="299">
        <v>34</v>
      </c>
      <c r="B43" s="296">
        <f t="shared" si="11"/>
        <v>86.3</v>
      </c>
      <c r="C43" s="296" t="s">
        <v>2984</v>
      </c>
      <c r="D43" s="296">
        <v>5</v>
      </c>
      <c r="E43" s="296">
        <v>5</v>
      </c>
      <c r="F43" s="296">
        <v>5</v>
      </c>
      <c r="G43" s="296">
        <v>5</v>
      </c>
      <c r="H43" s="296">
        <f t="shared" si="12"/>
        <v>25</v>
      </c>
      <c r="I43" s="296">
        <v>5</v>
      </c>
      <c r="J43" s="296">
        <v>4</v>
      </c>
      <c r="K43" s="296">
        <v>5</v>
      </c>
      <c r="L43" s="296">
        <v>5</v>
      </c>
      <c r="M43" s="296">
        <f t="shared" si="13"/>
        <v>4.75</v>
      </c>
      <c r="N43" s="296">
        <v>5</v>
      </c>
      <c r="O43" s="296">
        <v>5</v>
      </c>
      <c r="P43" s="296">
        <v>5</v>
      </c>
      <c r="Q43" s="296">
        <v>4</v>
      </c>
      <c r="R43" s="296">
        <f t="shared" si="14"/>
        <v>4.75</v>
      </c>
      <c r="S43" s="296">
        <v>3</v>
      </c>
      <c r="T43" s="296">
        <v>2</v>
      </c>
      <c r="U43" s="296">
        <v>4</v>
      </c>
      <c r="V43" s="562">
        <f t="shared" si="15"/>
        <v>3</v>
      </c>
      <c r="W43" s="562">
        <f t="shared" si="16"/>
        <v>12.5</v>
      </c>
      <c r="X43" s="562">
        <v>6</v>
      </c>
      <c r="Y43" s="562">
        <v>7</v>
      </c>
      <c r="Z43" s="562">
        <v>8</v>
      </c>
      <c r="AA43" s="562">
        <f t="shared" si="17"/>
        <v>25.2</v>
      </c>
      <c r="AB43" s="296">
        <v>15</v>
      </c>
      <c r="AC43" s="296">
        <v>4</v>
      </c>
      <c r="AD43" s="296">
        <f t="shared" si="18"/>
        <v>7.6000000000000005</v>
      </c>
      <c r="AE43" s="296">
        <v>15</v>
      </c>
      <c r="AF43" s="296">
        <v>5</v>
      </c>
      <c r="AG43" s="296">
        <f t="shared" si="19"/>
        <v>12</v>
      </c>
      <c r="AH43" s="296">
        <v>11</v>
      </c>
      <c r="AI43" s="296">
        <v>9</v>
      </c>
      <c r="AJ43" s="296">
        <f t="shared" si="20"/>
        <v>4</v>
      </c>
      <c r="AK43" s="296">
        <v>65</v>
      </c>
      <c r="AL43" s="296">
        <f t="shared" si="21"/>
        <v>86.3</v>
      </c>
      <c r="AM43" s="21"/>
      <c r="AN43" s="21"/>
      <c r="AO43" s="21"/>
    </row>
    <row r="44" spans="1:41" x14ac:dyDescent="0.25">
      <c r="A44" s="299">
        <v>35</v>
      </c>
      <c r="B44" s="296">
        <f t="shared" si="11"/>
        <v>85.86666666666666</v>
      </c>
      <c r="C44" s="296" t="s">
        <v>2985</v>
      </c>
      <c r="D44" s="296">
        <v>5</v>
      </c>
      <c r="E44" s="296">
        <v>5</v>
      </c>
      <c r="F44" s="296">
        <v>5</v>
      </c>
      <c r="G44" s="296">
        <v>5</v>
      </c>
      <c r="H44" s="296">
        <f t="shared" si="12"/>
        <v>25</v>
      </c>
      <c r="I44" s="296">
        <v>5</v>
      </c>
      <c r="J44" s="296">
        <v>5</v>
      </c>
      <c r="K44" s="296">
        <v>5</v>
      </c>
      <c r="L44" s="296">
        <v>5</v>
      </c>
      <c r="M44" s="296">
        <f t="shared" si="13"/>
        <v>5</v>
      </c>
      <c r="N44" s="296">
        <v>5</v>
      </c>
      <c r="O44" s="296">
        <v>5</v>
      </c>
      <c r="P44" s="296">
        <v>5</v>
      </c>
      <c r="Q44" s="296">
        <v>5</v>
      </c>
      <c r="R44" s="296">
        <f t="shared" si="14"/>
        <v>5</v>
      </c>
      <c r="S44" s="296">
        <v>4</v>
      </c>
      <c r="T44" s="296">
        <v>5</v>
      </c>
      <c r="U44" s="296">
        <v>5</v>
      </c>
      <c r="V44" s="562">
        <f t="shared" si="15"/>
        <v>4.666666666666667</v>
      </c>
      <c r="W44" s="562">
        <f t="shared" si="16"/>
        <v>14.666666666666668</v>
      </c>
      <c r="X44" s="562">
        <v>7</v>
      </c>
      <c r="Y44" s="562">
        <v>7</v>
      </c>
      <c r="Z44" s="562">
        <v>6</v>
      </c>
      <c r="AA44" s="562">
        <f t="shared" si="17"/>
        <v>24</v>
      </c>
      <c r="AB44" s="296">
        <v>17</v>
      </c>
      <c r="AC44" s="296">
        <v>5</v>
      </c>
      <c r="AD44" s="296">
        <f t="shared" si="18"/>
        <v>8.8000000000000007</v>
      </c>
      <c r="AE44" s="296">
        <v>13</v>
      </c>
      <c r="AF44" s="296">
        <v>5</v>
      </c>
      <c r="AG44" s="296">
        <f t="shared" si="19"/>
        <v>10.799999999999999</v>
      </c>
      <c r="AH44" s="296">
        <v>8</v>
      </c>
      <c r="AI44" s="296">
        <v>5</v>
      </c>
      <c r="AJ44" s="296">
        <f t="shared" si="20"/>
        <v>2.6</v>
      </c>
      <c r="AK44" s="296">
        <v>36</v>
      </c>
      <c r="AL44" s="296">
        <f t="shared" si="21"/>
        <v>85.86666666666666</v>
      </c>
      <c r="AM44" s="21"/>
      <c r="AN44" s="21"/>
      <c r="AO44" s="21"/>
    </row>
    <row r="45" spans="1:41" x14ac:dyDescent="0.25">
      <c r="A45" s="299">
        <v>36</v>
      </c>
      <c r="B45" s="296">
        <f t="shared" si="11"/>
        <v>85.8</v>
      </c>
      <c r="C45" s="299" t="s">
        <v>2986</v>
      </c>
      <c r="D45" s="299">
        <v>5</v>
      </c>
      <c r="E45" s="299">
        <v>5</v>
      </c>
      <c r="F45" s="299">
        <v>5</v>
      </c>
      <c r="G45" s="299">
        <v>5</v>
      </c>
      <c r="H45" s="296">
        <f t="shared" si="12"/>
        <v>25</v>
      </c>
      <c r="I45" s="299">
        <v>5</v>
      </c>
      <c r="J45" s="299">
        <v>5</v>
      </c>
      <c r="K45" s="299">
        <v>5</v>
      </c>
      <c r="L45" s="299">
        <v>5</v>
      </c>
      <c r="M45" s="296">
        <f t="shared" si="13"/>
        <v>5</v>
      </c>
      <c r="N45" s="299">
        <v>5</v>
      </c>
      <c r="O45" s="299">
        <v>5</v>
      </c>
      <c r="P45" s="299">
        <v>5</v>
      </c>
      <c r="Q45" s="299">
        <v>5</v>
      </c>
      <c r="R45" s="296">
        <f t="shared" si="14"/>
        <v>5</v>
      </c>
      <c r="S45" s="299">
        <v>5</v>
      </c>
      <c r="T45" s="299">
        <v>5</v>
      </c>
      <c r="U45" s="299">
        <v>5</v>
      </c>
      <c r="V45" s="562">
        <f t="shared" si="15"/>
        <v>5</v>
      </c>
      <c r="W45" s="562">
        <f t="shared" si="16"/>
        <v>15</v>
      </c>
      <c r="X45" s="563">
        <v>5</v>
      </c>
      <c r="Y45" s="563">
        <v>4</v>
      </c>
      <c r="Z45" s="563">
        <v>8</v>
      </c>
      <c r="AA45" s="562">
        <f t="shared" si="17"/>
        <v>20.399999999999999</v>
      </c>
      <c r="AB45" s="299">
        <v>18</v>
      </c>
      <c r="AC45" s="299">
        <v>5</v>
      </c>
      <c r="AD45" s="296">
        <f t="shared" si="18"/>
        <v>9.2000000000000011</v>
      </c>
      <c r="AE45" s="299">
        <v>16</v>
      </c>
      <c r="AF45" s="299">
        <v>4</v>
      </c>
      <c r="AG45" s="296">
        <f t="shared" si="19"/>
        <v>12</v>
      </c>
      <c r="AH45" s="299">
        <v>10</v>
      </c>
      <c r="AI45" s="299">
        <v>11</v>
      </c>
      <c r="AJ45" s="296">
        <f t="shared" si="20"/>
        <v>4.2</v>
      </c>
      <c r="AK45" s="299">
        <v>71</v>
      </c>
      <c r="AL45" s="296">
        <f t="shared" si="21"/>
        <v>85.8</v>
      </c>
      <c r="AM45" s="21"/>
      <c r="AN45" s="21"/>
      <c r="AO45" s="21"/>
    </row>
    <row r="46" spans="1:41" x14ac:dyDescent="0.25">
      <c r="A46" s="299">
        <v>37</v>
      </c>
      <c r="B46" s="296">
        <f t="shared" si="11"/>
        <v>85.683333333333337</v>
      </c>
      <c r="C46" s="302" t="s">
        <v>2987</v>
      </c>
      <c r="D46" s="296">
        <v>4</v>
      </c>
      <c r="E46" s="296">
        <v>4</v>
      </c>
      <c r="F46" s="296">
        <v>5</v>
      </c>
      <c r="G46" s="296">
        <v>5</v>
      </c>
      <c r="H46" s="296">
        <f t="shared" si="12"/>
        <v>22.5</v>
      </c>
      <c r="I46" s="296">
        <v>3</v>
      </c>
      <c r="J46" s="296">
        <v>5</v>
      </c>
      <c r="K46" s="296">
        <v>5</v>
      </c>
      <c r="L46" s="296">
        <v>5</v>
      </c>
      <c r="M46" s="296">
        <f t="shared" si="13"/>
        <v>4.5</v>
      </c>
      <c r="N46" s="296">
        <v>4</v>
      </c>
      <c r="O46" s="296">
        <v>5</v>
      </c>
      <c r="P46" s="296">
        <v>5</v>
      </c>
      <c r="Q46" s="296">
        <v>5</v>
      </c>
      <c r="R46" s="296">
        <f t="shared" si="14"/>
        <v>4.75</v>
      </c>
      <c r="S46" s="296">
        <v>4</v>
      </c>
      <c r="T46" s="296">
        <v>4</v>
      </c>
      <c r="U46" s="296">
        <v>5</v>
      </c>
      <c r="V46" s="562">
        <f t="shared" si="15"/>
        <v>4.333333333333333</v>
      </c>
      <c r="W46" s="562">
        <f t="shared" si="16"/>
        <v>13.583333333333332</v>
      </c>
      <c r="X46" s="562">
        <v>7</v>
      </c>
      <c r="Y46" s="562">
        <v>6</v>
      </c>
      <c r="Z46" s="562">
        <v>7</v>
      </c>
      <c r="AA46" s="562">
        <f t="shared" si="17"/>
        <v>24</v>
      </c>
      <c r="AB46" s="296">
        <v>19</v>
      </c>
      <c r="AC46" s="296">
        <v>5</v>
      </c>
      <c r="AD46" s="296">
        <f t="shared" si="18"/>
        <v>9.6000000000000014</v>
      </c>
      <c r="AE46" s="296">
        <v>14</v>
      </c>
      <c r="AF46" s="296">
        <v>5</v>
      </c>
      <c r="AG46" s="296">
        <f t="shared" si="19"/>
        <v>11.4</v>
      </c>
      <c r="AH46" s="296">
        <v>11</v>
      </c>
      <c r="AI46" s="296">
        <v>12</v>
      </c>
      <c r="AJ46" s="296">
        <f t="shared" si="20"/>
        <v>4.6000000000000005</v>
      </c>
      <c r="AK46" s="296">
        <v>34</v>
      </c>
      <c r="AL46" s="296">
        <f t="shared" si="21"/>
        <v>85.683333333333337</v>
      </c>
      <c r="AM46" s="21"/>
      <c r="AN46" s="21"/>
      <c r="AO46" s="21"/>
    </row>
    <row r="47" spans="1:41" x14ac:dyDescent="0.25">
      <c r="A47" s="299">
        <v>38</v>
      </c>
      <c r="B47" s="296">
        <f t="shared" si="11"/>
        <v>84.916666666666686</v>
      </c>
      <c r="C47" s="296" t="s">
        <v>2988</v>
      </c>
      <c r="D47" s="296">
        <v>4</v>
      </c>
      <c r="E47" s="296">
        <v>4</v>
      </c>
      <c r="F47" s="296">
        <v>4</v>
      </c>
      <c r="G47" s="296">
        <v>4</v>
      </c>
      <c r="H47" s="296">
        <f t="shared" si="12"/>
        <v>20</v>
      </c>
      <c r="I47" s="296">
        <v>4</v>
      </c>
      <c r="J47" s="296">
        <v>4</v>
      </c>
      <c r="K47" s="296">
        <v>5</v>
      </c>
      <c r="L47" s="296">
        <v>4</v>
      </c>
      <c r="M47" s="296">
        <f t="shared" si="13"/>
        <v>4.25</v>
      </c>
      <c r="N47" s="296">
        <v>5</v>
      </c>
      <c r="O47" s="296">
        <v>3</v>
      </c>
      <c r="P47" s="296">
        <v>4</v>
      </c>
      <c r="Q47" s="296">
        <v>4</v>
      </c>
      <c r="R47" s="296">
        <f t="shared" si="14"/>
        <v>4</v>
      </c>
      <c r="S47" s="296">
        <v>5</v>
      </c>
      <c r="T47" s="296">
        <v>4</v>
      </c>
      <c r="U47" s="296">
        <v>5</v>
      </c>
      <c r="V47" s="562">
        <f t="shared" si="15"/>
        <v>4.666666666666667</v>
      </c>
      <c r="W47" s="562">
        <f t="shared" si="16"/>
        <v>12.916666666666668</v>
      </c>
      <c r="X47" s="562">
        <v>7</v>
      </c>
      <c r="Y47" s="562">
        <v>7</v>
      </c>
      <c r="Z47" s="562">
        <v>7</v>
      </c>
      <c r="AA47" s="562">
        <f t="shared" si="17"/>
        <v>25.2</v>
      </c>
      <c r="AB47" s="296">
        <v>19</v>
      </c>
      <c r="AC47" s="296">
        <v>4</v>
      </c>
      <c r="AD47" s="296">
        <f t="shared" si="18"/>
        <v>9.2000000000000011</v>
      </c>
      <c r="AE47" s="296">
        <v>17</v>
      </c>
      <c r="AF47" s="296">
        <v>5</v>
      </c>
      <c r="AG47" s="296">
        <f t="shared" si="19"/>
        <v>13.2</v>
      </c>
      <c r="AH47" s="296">
        <v>12</v>
      </c>
      <c r="AI47" s="296">
        <v>10</v>
      </c>
      <c r="AJ47" s="296">
        <f t="shared" si="20"/>
        <v>4.4000000000000004</v>
      </c>
      <c r="AK47" s="296">
        <v>54</v>
      </c>
      <c r="AL47" s="296">
        <f t="shared" si="21"/>
        <v>84.916666666666686</v>
      </c>
      <c r="AM47" s="21"/>
      <c r="AN47" s="21"/>
      <c r="AO47" s="21"/>
    </row>
    <row r="48" spans="1:41" x14ac:dyDescent="0.25">
      <c r="A48" s="299">
        <v>39</v>
      </c>
      <c r="B48" s="296">
        <f t="shared" si="11"/>
        <v>84.800000000000011</v>
      </c>
      <c r="C48" s="302" t="s">
        <v>2989</v>
      </c>
      <c r="D48" s="296">
        <v>5</v>
      </c>
      <c r="E48" s="296">
        <v>5</v>
      </c>
      <c r="F48" s="296">
        <v>5</v>
      </c>
      <c r="G48" s="296">
        <v>5</v>
      </c>
      <c r="H48" s="296">
        <f t="shared" si="12"/>
        <v>25</v>
      </c>
      <c r="I48" s="296">
        <v>5</v>
      </c>
      <c r="J48" s="296">
        <v>5</v>
      </c>
      <c r="K48" s="296">
        <v>5</v>
      </c>
      <c r="L48" s="296">
        <v>5</v>
      </c>
      <c r="M48" s="296">
        <f t="shared" si="13"/>
        <v>5</v>
      </c>
      <c r="N48" s="296">
        <v>5</v>
      </c>
      <c r="O48" s="296">
        <v>5</v>
      </c>
      <c r="P48" s="296">
        <v>5</v>
      </c>
      <c r="Q48" s="296">
        <v>5</v>
      </c>
      <c r="R48" s="296">
        <f t="shared" si="14"/>
        <v>5</v>
      </c>
      <c r="S48" s="296">
        <v>5</v>
      </c>
      <c r="T48" s="296">
        <v>5</v>
      </c>
      <c r="U48" s="296">
        <v>5</v>
      </c>
      <c r="V48" s="562">
        <f t="shared" si="15"/>
        <v>5</v>
      </c>
      <c r="W48" s="562">
        <f t="shared" si="16"/>
        <v>15</v>
      </c>
      <c r="X48" s="562">
        <v>7</v>
      </c>
      <c r="Y48" s="562">
        <v>7</v>
      </c>
      <c r="Z48" s="562">
        <v>5</v>
      </c>
      <c r="AA48" s="562">
        <f t="shared" si="17"/>
        <v>22.8</v>
      </c>
      <c r="AB48" s="296">
        <v>16</v>
      </c>
      <c r="AC48" s="296">
        <v>5</v>
      </c>
      <c r="AD48" s="296">
        <f t="shared" si="18"/>
        <v>8.4</v>
      </c>
      <c r="AE48" s="296">
        <v>12</v>
      </c>
      <c r="AF48" s="296">
        <v>5</v>
      </c>
      <c r="AG48" s="296">
        <f t="shared" si="19"/>
        <v>10.199999999999999</v>
      </c>
      <c r="AH48" s="296">
        <v>6</v>
      </c>
      <c r="AI48" s="296">
        <v>11</v>
      </c>
      <c r="AJ48" s="296">
        <f t="shared" si="20"/>
        <v>3.4000000000000004</v>
      </c>
      <c r="AK48" s="296">
        <v>79</v>
      </c>
      <c r="AL48" s="296">
        <f t="shared" si="21"/>
        <v>84.800000000000011</v>
      </c>
      <c r="AM48" s="21"/>
      <c r="AN48" s="21"/>
      <c r="AO48" s="21"/>
    </row>
    <row r="49" spans="1:41" ht="18.75" customHeight="1" x14ac:dyDescent="0.25">
      <c r="A49" s="299">
        <v>40</v>
      </c>
      <c r="B49" s="296">
        <f t="shared" si="11"/>
        <v>84.466666666666669</v>
      </c>
      <c r="C49" s="299" t="s">
        <v>2990</v>
      </c>
      <c r="D49" s="299">
        <v>5</v>
      </c>
      <c r="E49" s="299">
        <v>5</v>
      </c>
      <c r="F49" s="299">
        <v>5</v>
      </c>
      <c r="G49" s="299">
        <v>5</v>
      </c>
      <c r="H49" s="296">
        <f t="shared" si="12"/>
        <v>25</v>
      </c>
      <c r="I49" s="299">
        <v>5</v>
      </c>
      <c r="J49" s="299">
        <v>5</v>
      </c>
      <c r="K49" s="299">
        <v>5</v>
      </c>
      <c r="L49" s="299">
        <v>5</v>
      </c>
      <c r="M49" s="296">
        <f t="shared" si="13"/>
        <v>5</v>
      </c>
      <c r="N49" s="299">
        <v>5</v>
      </c>
      <c r="O49" s="299">
        <v>5</v>
      </c>
      <c r="P49" s="299">
        <v>5</v>
      </c>
      <c r="Q49" s="299">
        <v>5</v>
      </c>
      <c r="R49" s="296">
        <f t="shared" si="14"/>
        <v>5</v>
      </c>
      <c r="S49" s="299">
        <v>3</v>
      </c>
      <c r="T49" s="299">
        <v>4</v>
      </c>
      <c r="U49" s="299">
        <v>4</v>
      </c>
      <c r="V49" s="562">
        <f t="shared" si="15"/>
        <v>3.6666666666666665</v>
      </c>
      <c r="W49" s="562">
        <f t="shared" si="16"/>
        <v>13.666666666666666</v>
      </c>
      <c r="X49" s="563">
        <v>6</v>
      </c>
      <c r="Y49" s="563">
        <v>6</v>
      </c>
      <c r="Z49" s="563">
        <v>7</v>
      </c>
      <c r="AA49" s="562">
        <f t="shared" si="17"/>
        <v>22.8</v>
      </c>
      <c r="AB49" s="299">
        <v>20</v>
      </c>
      <c r="AC49" s="299">
        <v>5</v>
      </c>
      <c r="AD49" s="296">
        <f t="shared" si="18"/>
        <v>10</v>
      </c>
      <c r="AE49" s="299">
        <v>11</v>
      </c>
      <c r="AF49" s="299">
        <v>5</v>
      </c>
      <c r="AG49" s="296">
        <f t="shared" si="19"/>
        <v>9.6</v>
      </c>
      <c r="AH49" s="299">
        <v>7</v>
      </c>
      <c r="AI49" s="299">
        <v>10</v>
      </c>
      <c r="AJ49" s="296">
        <f t="shared" si="20"/>
        <v>3.4000000000000004</v>
      </c>
      <c r="AK49" s="299">
        <v>37</v>
      </c>
      <c r="AL49" s="296">
        <f t="shared" si="21"/>
        <v>84.466666666666669</v>
      </c>
      <c r="AM49" s="21"/>
      <c r="AN49" s="21"/>
      <c r="AO49" s="21"/>
    </row>
    <row r="50" spans="1:41" x14ac:dyDescent="0.25">
      <c r="A50" s="299">
        <v>41</v>
      </c>
      <c r="B50" s="296">
        <f t="shared" si="11"/>
        <v>84.466666666666669</v>
      </c>
      <c r="C50" s="299" t="s">
        <v>2991</v>
      </c>
      <c r="D50" s="299">
        <v>5</v>
      </c>
      <c r="E50" s="299">
        <v>5</v>
      </c>
      <c r="F50" s="299">
        <v>5</v>
      </c>
      <c r="G50" s="299">
        <v>5</v>
      </c>
      <c r="H50" s="296">
        <f t="shared" si="12"/>
        <v>25</v>
      </c>
      <c r="I50" s="299">
        <v>5</v>
      </c>
      <c r="J50" s="299">
        <v>5</v>
      </c>
      <c r="K50" s="299">
        <v>5</v>
      </c>
      <c r="L50" s="299">
        <v>5</v>
      </c>
      <c r="M50" s="296">
        <f t="shared" si="13"/>
        <v>5</v>
      </c>
      <c r="N50" s="299">
        <v>5</v>
      </c>
      <c r="O50" s="299">
        <v>5</v>
      </c>
      <c r="P50" s="299">
        <v>5</v>
      </c>
      <c r="Q50" s="299">
        <v>5</v>
      </c>
      <c r="R50" s="296">
        <f t="shared" si="14"/>
        <v>5</v>
      </c>
      <c r="S50" s="299">
        <v>4</v>
      </c>
      <c r="T50" s="299">
        <v>5</v>
      </c>
      <c r="U50" s="299">
        <v>5</v>
      </c>
      <c r="V50" s="562">
        <f t="shared" si="15"/>
        <v>4.666666666666667</v>
      </c>
      <c r="W50" s="562">
        <f t="shared" si="16"/>
        <v>14.666666666666668</v>
      </c>
      <c r="X50" s="563">
        <v>6</v>
      </c>
      <c r="Y50" s="563">
        <v>6</v>
      </c>
      <c r="Z50" s="563">
        <v>4</v>
      </c>
      <c r="AA50" s="562">
        <f t="shared" si="17"/>
        <v>19.2</v>
      </c>
      <c r="AB50" s="299">
        <v>19</v>
      </c>
      <c r="AC50" s="299">
        <v>3</v>
      </c>
      <c r="AD50" s="296">
        <f t="shared" si="18"/>
        <v>8.8000000000000007</v>
      </c>
      <c r="AE50" s="299">
        <v>17</v>
      </c>
      <c r="AF50" s="299">
        <v>5</v>
      </c>
      <c r="AG50" s="296">
        <f t="shared" si="19"/>
        <v>13.2</v>
      </c>
      <c r="AH50" s="299">
        <v>10</v>
      </c>
      <c r="AI50" s="299">
        <v>8</v>
      </c>
      <c r="AJ50" s="296">
        <f t="shared" si="20"/>
        <v>3.6</v>
      </c>
      <c r="AK50" s="299">
        <v>52</v>
      </c>
      <c r="AL50" s="296">
        <f t="shared" si="21"/>
        <v>84.466666666666669</v>
      </c>
      <c r="AM50" s="21"/>
      <c r="AN50" s="21"/>
      <c r="AO50" s="21"/>
    </row>
    <row r="51" spans="1:41" x14ac:dyDescent="0.25">
      <c r="A51" s="299">
        <v>42</v>
      </c>
      <c r="B51" s="296">
        <f t="shared" si="11"/>
        <v>84.449999999999989</v>
      </c>
      <c r="C51" s="302" t="s">
        <v>2992</v>
      </c>
      <c r="D51" s="296">
        <v>5</v>
      </c>
      <c r="E51" s="296">
        <v>5</v>
      </c>
      <c r="F51" s="296">
        <v>5</v>
      </c>
      <c r="G51" s="296">
        <v>5</v>
      </c>
      <c r="H51" s="296">
        <f t="shared" si="12"/>
        <v>25</v>
      </c>
      <c r="I51" s="296">
        <v>5</v>
      </c>
      <c r="J51" s="296">
        <v>3</v>
      </c>
      <c r="K51" s="296">
        <v>5</v>
      </c>
      <c r="L51" s="296">
        <v>5</v>
      </c>
      <c r="M51" s="296">
        <f t="shared" si="13"/>
        <v>4.5</v>
      </c>
      <c r="N51" s="296">
        <v>5</v>
      </c>
      <c r="O51" s="296">
        <v>5</v>
      </c>
      <c r="P51" s="296">
        <v>5</v>
      </c>
      <c r="Q51" s="296">
        <v>4</v>
      </c>
      <c r="R51" s="296">
        <f t="shared" si="14"/>
        <v>4.75</v>
      </c>
      <c r="S51" s="296">
        <v>5</v>
      </c>
      <c r="T51" s="296">
        <v>5</v>
      </c>
      <c r="U51" s="296">
        <v>5</v>
      </c>
      <c r="V51" s="562">
        <f t="shared" si="15"/>
        <v>5</v>
      </c>
      <c r="W51" s="562">
        <f t="shared" si="16"/>
        <v>14.25</v>
      </c>
      <c r="X51" s="562">
        <v>7</v>
      </c>
      <c r="Y51" s="562">
        <v>5</v>
      </c>
      <c r="Z51" s="562">
        <v>6</v>
      </c>
      <c r="AA51" s="562">
        <f t="shared" si="17"/>
        <v>21.599999999999998</v>
      </c>
      <c r="AB51" s="296">
        <v>19</v>
      </c>
      <c r="AC51" s="296">
        <v>5</v>
      </c>
      <c r="AD51" s="296">
        <f t="shared" si="18"/>
        <v>9.6000000000000014</v>
      </c>
      <c r="AE51" s="296">
        <v>14</v>
      </c>
      <c r="AF51" s="296">
        <v>3</v>
      </c>
      <c r="AG51" s="296">
        <f t="shared" si="19"/>
        <v>10.199999999999999</v>
      </c>
      <c r="AH51" s="296">
        <v>8</v>
      </c>
      <c r="AI51" s="296">
        <v>11</v>
      </c>
      <c r="AJ51" s="296">
        <f t="shared" si="20"/>
        <v>3.8000000000000003</v>
      </c>
      <c r="AK51" s="296">
        <v>7</v>
      </c>
      <c r="AL51" s="296">
        <f t="shared" si="21"/>
        <v>84.449999999999989</v>
      </c>
      <c r="AM51" s="21"/>
      <c r="AN51" s="21"/>
      <c r="AO51" s="21"/>
    </row>
    <row r="52" spans="1:41" x14ac:dyDescent="0.25">
      <c r="A52" s="299">
        <v>43</v>
      </c>
      <c r="B52" s="296">
        <f t="shared" si="11"/>
        <v>84.4</v>
      </c>
      <c r="C52" s="296" t="s">
        <v>2993</v>
      </c>
      <c r="D52" s="296">
        <v>5</v>
      </c>
      <c r="E52" s="296">
        <v>5</v>
      </c>
      <c r="F52" s="296">
        <v>5</v>
      </c>
      <c r="G52" s="296">
        <v>5</v>
      </c>
      <c r="H52" s="296">
        <f t="shared" si="12"/>
        <v>25</v>
      </c>
      <c r="I52" s="296">
        <v>5</v>
      </c>
      <c r="J52" s="296">
        <v>5</v>
      </c>
      <c r="K52" s="296">
        <v>5</v>
      </c>
      <c r="L52" s="296">
        <v>5</v>
      </c>
      <c r="M52" s="296">
        <f t="shared" si="13"/>
        <v>5</v>
      </c>
      <c r="N52" s="296">
        <v>5</v>
      </c>
      <c r="O52" s="296">
        <v>5</v>
      </c>
      <c r="P52" s="296">
        <v>5</v>
      </c>
      <c r="Q52" s="296">
        <v>5</v>
      </c>
      <c r="R52" s="296">
        <f t="shared" si="14"/>
        <v>5</v>
      </c>
      <c r="S52" s="296">
        <v>5</v>
      </c>
      <c r="T52" s="296">
        <v>5</v>
      </c>
      <c r="U52" s="296">
        <v>5</v>
      </c>
      <c r="V52" s="562">
        <f t="shared" si="15"/>
        <v>5</v>
      </c>
      <c r="W52" s="562">
        <f t="shared" si="16"/>
        <v>15</v>
      </c>
      <c r="X52" s="562">
        <v>7</v>
      </c>
      <c r="Y52" s="562">
        <v>6</v>
      </c>
      <c r="Z52" s="562">
        <v>5</v>
      </c>
      <c r="AA52" s="562">
        <f t="shared" si="17"/>
        <v>21.599999999999998</v>
      </c>
      <c r="AB52" s="296">
        <v>17</v>
      </c>
      <c r="AC52" s="296">
        <v>4</v>
      </c>
      <c r="AD52" s="296">
        <f t="shared" si="18"/>
        <v>8.4</v>
      </c>
      <c r="AE52" s="296">
        <v>14</v>
      </c>
      <c r="AF52" s="296">
        <v>5</v>
      </c>
      <c r="AG52" s="296">
        <f t="shared" si="19"/>
        <v>11.4</v>
      </c>
      <c r="AH52" s="296">
        <v>10</v>
      </c>
      <c r="AI52" s="296">
        <v>5</v>
      </c>
      <c r="AJ52" s="296">
        <f t="shared" si="20"/>
        <v>3</v>
      </c>
      <c r="AK52" s="296">
        <v>22</v>
      </c>
      <c r="AL52" s="296">
        <f t="shared" si="21"/>
        <v>84.4</v>
      </c>
      <c r="AM52" s="21"/>
      <c r="AN52" s="21"/>
      <c r="AO52" s="21"/>
    </row>
    <row r="53" spans="1:41" x14ac:dyDescent="0.25">
      <c r="A53" s="299">
        <v>44</v>
      </c>
      <c r="B53" s="296">
        <f t="shared" si="11"/>
        <v>84.399999999999991</v>
      </c>
      <c r="C53" s="296" t="s">
        <v>2994</v>
      </c>
      <c r="D53" s="296">
        <v>5</v>
      </c>
      <c r="E53" s="296">
        <v>5</v>
      </c>
      <c r="F53" s="296">
        <v>5</v>
      </c>
      <c r="G53" s="296">
        <v>5</v>
      </c>
      <c r="H53" s="296">
        <f t="shared" si="12"/>
        <v>25</v>
      </c>
      <c r="I53" s="296">
        <v>5</v>
      </c>
      <c r="J53" s="296">
        <v>5</v>
      </c>
      <c r="K53" s="296">
        <v>5</v>
      </c>
      <c r="L53" s="296">
        <v>5</v>
      </c>
      <c r="M53" s="296">
        <f t="shared" si="13"/>
        <v>5</v>
      </c>
      <c r="N53" s="296">
        <v>5</v>
      </c>
      <c r="O53" s="296">
        <v>5</v>
      </c>
      <c r="P53" s="296">
        <v>5</v>
      </c>
      <c r="Q53" s="296">
        <v>5</v>
      </c>
      <c r="R53" s="296">
        <f t="shared" si="14"/>
        <v>5</v>
      </c>
      <c r="S53" s="296">
        <v>5</v>
      </c>
      <c r="T53" s="296">
        <v>5</v>
      </c>
      <c r="U53" s="296">
        <v>5</v>
      </c>
      <c r="V53" s="562">
        <f t="shared" si="15"/>
        <v>5</v>
      </c>
      <c r="W53" s="562">
        <f t="shared" si="16"/>
        <v>15</v>
      </c>
      <c r="X53" s="562">
        <v>6</v>
      </c>
      <c r="Y53" s="562">
        <v>7</v>
      </c>
      <c r="Z53" s="562">
        <v>7</v>
      </c>
      <c r="AA53" s="562">
        <f t="shared" si="17"/>
        <v>24</v>
      </c>
      <c r="AB53" s="296">
        <v>14</v>
      </c>
      <c r="AC53" s="296">
        <v>1</v>
      </c>
      <c r="AD53" s="296">
        <f t="shared" si="18"/>
        <v>6</v>
      </c>
      <c r="AE53" s="296">
        <v>13</v>
      </c>
      <c r="AF53" s="296">
        <v>5</v>
      </c>
      <c r="AG53" s="296">
        <f t="shared" si="19"/>
        <v>10.799999999999999</v>
      </c>
      <c r="AH53" s="296">
        <v>6</v>
      </c>
      <c r="AI53" s="296">
        <v>12</v>
      </c>
      <c r="AJ53" s="296">
        <f t="shared" si="20"/>
        <v>3.6</v>
      </c>
      <c r="AK53" s="302">
        <v>41</v>
      </c>
      <c r="AL53" s="296">
        <f t="shared" si="21"/>
        <v>84.399999999999991</v>
      </c>
      <c r="AM53" s="21"/>
      <c r="AN53" s="21"/>
      <c r="AO53" s="21"/>
    </row>
    <row r="54" spans="1:41" x14ac:dyDescent="0.25">
      <c r="A54" s="299">
        <v>45</v>
      </c>
      <c r="B54" s="296">
        <f t="shared" si="11"/>
        <v>84.36666666666666</v>
      </c>
      <c r="C54" s="302" t="s">
        <v>2995</v>
      </c>
      <c r="D54" s="296">
        <v>4</v>
      </c>
      <c r="E54" s="296">
        <v>4</v>
      </c>
      <c r="F54" s="296">
        <v>4</v>
      </c>
      <c r="G54" s="296">
        <v>4</v>
      </c>
      <c r="H54" s="296">
        <f t="shared" si="12"/>
        <v>20</v>
      </c>
      <c r="I54" s="296">
        <v>3</v>
      </c>
      <c r="J54" s="296">
        <v>3</v>
      </c>
      <c r="K54" s="296">
        <v>4</v>
      </c>
      <c r="L54" s="296">
        <v>4</v>
      </c>
      <c r="M54" s="296">
        <f t="shared" si="13"/>
        <v>3.5</v>
      </c>
      <c r="N54" s="296">
        <v>4</v>
      </c>
      <c r="O54" s="296">
        <v>4</v>
      </c>
      <c r="P54" s="296">
        <v>5</v>
      </c>
      <c r="Q54" s="296">
        <v>3</v>
      </c>
      <c r="R54" s="296">
        <f t="shared" si="14"/>
        <v>4</v>
      </c>
      <c r="S54" s="296">
        <v>4</v>
      </c>
      <c r="T54" s="296">
        <v>5</v>
      </c>
      <c r="U54" s="296">
        <v>5</v>
      </c>
      <c r="V54" s="562">
        <f t="shared" si="15"/>
        <v>4.666666666666667</v>
      </c>
      <c r="W54" s="562">
        <f t="shared" si="16"/>
        <v>12.166666666666668</v>
      </c>
      <c r="X54" s="562">
        <v>8</v>
      </c>
      <c r="Y54" s="562">
        <v>7</v>
      </c>
      <c r="Z54" s="562">
        <v>7</v>
      </c>
      <c r="AA54" s="562">
        <f t="shared" si="17"/>
        <v>26.4</v>
      </c>
      <c r="AB54" s="296">
        <v>19</v>
      </c>
      <c r="AC54" s="296">
        <v>4</v>
      </c>
      <c r="AD54" s="296">
        <f t="shared" si="18"/>
        <v>9.2000000000000011</v>
      </c>
      <c r="AE54" s="296">
        <v>15</v>
      </c>
      <c r="AF54" s="296">
        <v>5</v>
      </c>
      <c r="AG54" s="296">
        <f t="shared" si="19"/>
        <v>12</v>
      </c>
      <c r="AH54" s="296">
        <v>11</v>
      </c>
      <c r="AI54" s="296">
        <v>12</v>
      </c>
      <c r="AJ54" s="296">
        <f t="shared" si="20"/>
        <v>4.6000000000000005</v>
      </c>
      <c r="AK54" s="296">
        <v>9</v>
      </c>
      <c r="AL54" s="296">
        <f t="shared" si="21"/>
        <v>84.36666666666666</v>
      </c>
      <c r="AM54" s="21"/>
      <c r="AN54" s="21"/>
      <c r="AO54" s="21"/>
    </row>
    <row r="55" spans="1:41" x14ac:dyDescent="0.25">
      <c r="A55" s="299">
        <v>46</v>
      </c>
      <c r="B55" s="296">
        <f t="shared" si="11"/>
        <v>84</v>
      </c>
      <c r="C55" s="299" t="s">
        <v>2996</v>
      </c>
      <c r="D55" s="299">
        <v>5</v>
      </c>
      <c r="E55" s="299">
        <v>5</v>
      </c>
      <c r="F55" s="299">
        <v>5</v>
      </c>
      <c r="G55" s="299">
        <v>5</v>
      </c>
      <c r="H55" s="296">
        <f t="shared" si="12"/>
        <v>25</v>
      </c>
      <c r="I55" s="299">
        <v>5</v>
      </c>
      <c r="J55" s="299">
        <v>5</v>
      </c>
      <c r="K55" s="299">
        <v>5</v>
      </c>
      <c r="L55" s="299">
        <v>5</v>
      </c>
      <c r="M55" s="296">
        <f t="shared" si="13"/>
        <v>5</v>
      </c>
      <c r="N55" s="299">
        <v>5</v>
      </c>
      <c r="O55" s="299">
        <v>5</v>
      </c>
      <c r="P55" s="299">
        <v>5</v>
      </c>
      <c r="Q55" s="299">
        <v>5</v>
      </c>
      <c r="R55" s="296">
        <f t="shared" si="14"/>
        <v>5</v>
      </c>
      <c r="S55" s="299">
        <v>5</v>
      </c>
      <c r="T55" s="299">
        <v>5</v>
      </c>
      <c r="U55" s="299">
        <v>5</v>
      </c>
      <c r="V55" s="562">
        <f t="shared" si="15"/>
        <v>5</v>
      </c>
      <c r="W55" s="562">
        <f t="shared" si="16"/>
        <v>15</v>
      </c>
      <c r="X55" s="563">
        <v>6</v>
      </c>
      <c r="Y55" s="563">
        <v>3</v>
      </c>
      <c r="Z55" s="563">
        <v>7</v>
      </c>
      <c r="AA55" s="562">
        <f t="shared" si="17"/>
        <v>19.2</v>
      </c>
      <c r="AB55" s="299">
        <v>18</v>
      </c>
      <c r="AC55" s="299">
        <v>4</v>
      </c>
      <c r="AD55" s="296">
        <f t="shared" si="18"/>
        <v>8.8000000000000007</v>
      </c>
      <c r="AE55" s="299">
        <v>14</v>
      </c>
      <c r="AF55" s="299">
        <v>5</v>
      </c>
      <c r="AG55" s="296">
        <f t="shared" si="19"/>
        <v>11.4</v>
      </c>
      <c r="AH55" s="299">
        <v>11</v>
      </c>
      <c r="AI55" s="299">
        <v>12</v>
      </c>
      <c r="AJ55" s="296">
        <f t="shared" si="20"/>
        <v>4.6000000000000005</v>
      </c>
      <c r="AK55" s="299">
        <v>67</v>
      </c>
      <c r="AL55" s="296">
        <f t="shared" si="21"/>
        <v>84</v>
      </c>
      <c r="AM55" s="21"/>
      <c r="AN55" s="21"/>
      <c r="AO55" s="21"/>
    </row>
    <row r="56" spans="1:41" x14ac:dyDescent="0.25">
      <c r="A56" s="299">
        <v>47</v>
      </c>
      <c r="B56" s="296">
        <f t="shared" si="11"/>
        <v>83.966666666666654</v>
      </c>
      <c r="C56" s="299" t="s">
        <v>2997</v>
      </c>
      <c r="D56" s="299">
        <v>5</v>
      </c>
      <c r="E56" s="299">
        <v>5</v>
      </c>
      <c r="F56" s="299">
        <v>5</v>
      </c>
      <c r="G56" s="299">
        <v>5</v>
      </c>
      <c r="H56" s="296">
        <f t="shared" si="12"/>
        <v>25</v>
      </c>
      <c r="I56" s="299">
        <v>5</v>
      </c>
      <c r="J56" s="299">
        <v>5</v>
      </c>
      <c r="K56" s="299">
        <v>5</v>
      </c>
      <c r="L56" s="299">
        <v>5</v>
      </c>
      <c r="M56" s="296">
        <f t="shared" si="13"/>
        <v>5</v>
      </c>
      <c r="N56" s="299">
        <v>5</v>
      </c>
      <c r="O56" s="299">
        <v>4</v>
      </c>
      <c r="P56" s="299">
        <v>4</v>
      </c>
      <c r="Q56" s="299">
        <v>5</v>
      </c>
      <c r="R56" s="296">
        <f t="shared" si="14"/>
        <v>4.5</v>
      </c>
      <c r="S56" s="299">
        <v>5</v>
      </c>
      <c r="T56" s="299">
        <v>4</v>
      </c>
      <c r="U56" s="299">
        <v>5</v>
      </c>
      <c r="V56" s="562">
        <f t="shared" si="15"/>
        <v>4.666666666666667</v>
      </c>
      <c r="W56" s="562">
        <f t="shared" si="16"/>
        <v>14.166666666666668</v>
      </c>
      <c r="X56" s="563">
        <v>8</v>
      </c>
      <c r="Y56" s="563">
        <v>7</v>
      </c>
      <c r="Z56" s="563">
        <v>3</v>
      </c>
      <c r="AA56" s="562">
        <f t="shared" si="17"/>
        <v>21.599999999999998</v>
      </c>
      <c r="AB56" s="299">
        <v>15</v>
      </c>
      <c r="AC56" s="299">
        <v>4</v>
      </c>
      <c r="AD56" s="296">
        <f t="shared" si="18"/>
        <v>7.6000000000000005</v>
      </c>
      <c r="AE56" s="299">
        <v>15</v>
      </c>
      <c r="AF56" s="299">
        <v>5</v>
      </c>
      <c r="AG56" s="296">
        <f t="shared" si="19"/>
        <v>12</v>
      </c>
      <c r="AH56" s="299">
        <v>9</v>
      </c>
      <c r="AI56" s="299">
        <v>9</v>
      </c>
      <c r="AJ56" s="296">
        <f t="shared" si="20"/>
        <v>3.6</v>
      </c>
      <c r="AK56" s="299">
        <v>44</v>
      </c>
      <c r="AL56" s="296">
        <f t="shared" si="21"/>
        <v>83.966666666666654</v>
      </c>
      <c r="AM56" s="21"/>
      <c r="AN56" s="21"/>
      <c r="AO56" s="21"/>
    </row>
    <row r="57" spans="1:41" x14ac:dyDescent="0.25">
      <c r="A57" s="299">
        <v>48</v>
      </c>
      <c r="B57" s="296">
        <f t="shared" si="11"/>
        <v>83.799999999999983</v>
      </c>
      <c r="C57" s="302" t="s">
        <v>2998</v>
      </c>
      <c r="D57" s="296">
        <v>5</v>
      </c>
      <c r="E57" s="296">
        <v>5</v>
      </c>
      <c r="F57" s="296">
        <v>5</v>
      </c>
      <c r="G57" s="296">
        <v>5</v>
      </c>
      <c r="H57" s="296">
        <f t="shared" si="12"/>
        <v>25</v>
      </c>
      <c r="I57" s="296">
        <v>5</v>
      </c>
      <c r="J57" s="296">
        <v>5</v>
      </c>
      <c r="K57" s="296">
        <v>5</v>
      </c>
      <c r="L57" s="296">
        <v>5</v>
      </c>
      <c r="M57" s="296">
        <f t="shared" si="13"/>
        <v>5</v>
      </c>
      <c r="N57" s="296">
        <v>5</v>
      </c>
      <c r="O57" s="296">
        <v>5</v>
      </c>
      <c r="P57" s="296">
        <v>5</v>
      </c>
      <c r="Q57" s="296">
        <v>5</v>
      </c>
      <c r="R57" s="296">
        <f t="shared" si="14"/>
        <v>5</v>
      </c>
      <c r="S57" s="296">
        <v>5</v>
      </c>
      <c r="T57" s="296">
        <v>5</v>
      </c>
      <c r="U57" s="296">
        <v>5</v>
      </c>
      <c r="V57" s="562">
        <f t="shared" si="15"/>
        <v>5</v>
      </c>
      <c r="W57" s="562">
        <f t="shared" si="16"/>
        <v>15</v>
      </c>
      <c r="X57" s="562">
        <v>6</v>
      </c>
      <c r="Y57" s="562">
        <v>4</v>
      </c>
      <c r="Z57" s="562">
        <v>8</v>
      </c>
      <c r="AA57" s="562">
        <f t="shared" si="17"/>
        <v>21.599999999999998</v>
      </c>
      <c r="AB57" s="296">
        <v>15</v>
      </c>
      <c r="AC57" s="296">
        <v>4</v>
      </c>
      <c r="AD57" s="296">
        <f t="shared" si="18"/>
        <v>7.6000000000000005</v>
      </c>
      <c r="AE57" s="296">
        <v>14</v>
      </c>
      <c r="AF57" s="296">
        <v>4</v>
      </c>
      <c r="AG57" s="296">
        <f t="shared" si="19"/>
        <v>10.799999999999999</v>
      </c>
      <c r="AH57" s="296">
        <v>9</v>
      </c>
      <c r="AI57" s="296">
        <v>10</v>
      </c>
      <c r="AJ57" s="296">
        <f t="shared" si="20"/>
        <v>3.8000000000000003</v>
      </c>
      <c r="AK57" s="296">
        <v>24</v>
      </c>
      <c r="AL57" s="296">
        <f t="shared" si="21"/>
        <v>83.799999999999983</v>
      </c>
      <c r="AM57" s="21"/>
      <c r="AN57" s="21"/>
      <c r="AO57" s="21"/>
    </row>
    <row r="58" spans="1:41" x14ac:dyDescent="0.25">
      <c r="A58" s="299">
        <v>49</v>
      </c>
      <c r="B58" s="296">
        <f t="shared" si="11"/>
        <v>83.6</v>
      </c>
      <c r="C58" s="299" t="s">
        <v>2999</v>
      </c>
      <c r="D58" s="299">
        <v>5</v>
      </c>
      <c r="E58" s="299">
        <v>5</v>
      </c>
      <c r="F58" s="299">
        <v>5</v>
      </c>
      <c r="G58" s="299">
        <v>5</v>
      </c>
      <c r="H58" s="296">
        <f t="shared" si="12"/>
        <v>25</v>
      </c>
      <c r="I58" s="299">
        <v>5</v>
      </c>
      <c r="J58" s="299">
        <v>5</v>
      </c>
      <c r="K58" s="299">
        <v>5</v>
      </c>
      <c r="L58" s="299">
        <v>5</v>
      </c>
      <c r="M58" s="296">
        <f t="shared" si="13"/>
        <v>5</v>
      </c>
      <c r="N58" s="299">
        <v>5</v>
      </c>
      <c r="O58" s="299">
        <v>5</v>
      </c>
      <c r="P58" s="299">
        <v>5</v>
      </c>
      <c r="Q58" s="299">
        <v>5</v>
      </c>
      <c r="R58" s="296">
        <f t="shared" si="14"/>
        <v>5</v>
      </c>
      <c r="S58" s="299">
        <v>5</v>
      </c>
      <c r="T58" s="299">
        <v>5</v>
      </c>
      <c r="U58" s="299">
        <v>5</v>
      </c>
      <c r="V58" s="562">
        <f t="shared" si="15"/>
        <v>5</v>
      </c>
      <c r="W58" s="562">
        <f t="shared" si="16"/>
        <v>15</v>
      </c>
      <c r="X58" s="563">
        <v>6</v>
      </c>
      <c r="Y58" s="563">
        <v>6</v>
      </c>
      <c r="Z58" s="563">
        <v>7</v>
      </c>
      <c r="AA58" s="562">
        <f t="shared" si="17"/>
        <v>22.8</v>
      </c>
      <c r="AB58" s="299">
        <v>14</v>
      </c>
      <c r="AC58" s="299">
        <v>4</v>
      </c>
      <c r="AD58" s="296">
        <f t="shared" si="18"/>
        <v>7.2</v>
      </c>
      <c r="AE58" s="299">
        <v>11</v>
      </c>
      <c r="AF58" s="299">
        <v>5</v>
      </c>
      <c r="AG58" s="296">
        <f t="shared" si="19"/>
        <v>9.6</v>
      </c>
      <c r="AH58" s="299">
        <v>10</v>
      </c>
      <c r="AI58" s="299">
        <v>10</v>
      </c>
      <c r="AJ58" s="296">
        <f t="shared" si="20"/>
        <v>4</v>
      </c>
      <c r="AK58" s="299">
        <v>32</v>
      </c>
      <c r="AL58" s="296">
        <f t="shared" si="21"/>
        <v>83.6</v>
      </c>
      <c r="AM58" s="21"/>
      <c r="AN58" s="21"/>
      <c r="AO58" s="21"/>
    </row>
    <row r="59" spans="1:41" x14ac:dyDescent="0.25">
      <c r="A59" s="299">
        <v>50</v>
      </c>
      <c r="B59" s="296">
        <f t="shared" si="11"/>
        <v>82.8</v>
      </c>
      <c r="C59" s="299" t="s">
        <v>3000</v>
      </c>
      <c r="D59" s="296">
        <v>5</v>
      </c>
      <c r="E59" s="296">
        <v>5</v>
      </c>
      <c r="F59" s="296">
        <v>5</v>
      </c>
      <c r="G59" s="296">
        <v>5</v>
      </c>
      <c r="H59" s="296">
        <f t="shared" si="12"/>
        <v>25</v>
      </c>
      <c r="I59" s="296">
        <v>5</v>
      </c>
      <c r="J59" s="296">
        <v>5</v>
      </c>
      <c r="K59" s="296">
        <v>5</v>
      </c>
      <c r="L59" s="296">
        <v>5</v>
      </c>
      <c r="M59" s="296">
        <f t="shared" si="13"/>
        <v>5</v>
      </c>
      <c r="N59" s="296">
        <v>5</v>
      </c>
      <c r="O59" s="296">
        <v>5</v>
      </c>
      <c r="P59" s="296">
        <v>5</v>
      </c>
      <c r="Q59" s="296">
        <v>5</v>
      </c>
      <c r="R59" s="296">
        <f t="shared" si="14"/>
        <v>5</v>
      </c>
      <c r="S59" s="296">
        <v>5</v>
      </c>
      <c r="T59" s="296">
        <v>5</v>
      </c>
      <c r="U59" s="296">
        <v>5</v>
      </c>
      <c r="V59" s="562">
        <f t="shared" si="15"/>
        <v>5</v>
      </c>
      <c r="W59" s="562">
        <f t="shared" si="16"/>
        <v>15</v>
      </c>
      <c r="X59" s="562">
        <v>8</v>
      </c>
      <c r="Y59" s="562">
        <v>4</v>
      </c>
      <c r="Z59" s="562">
        <v>5</v>
      </c>
      <c r="AA59" s="562">
        <f t="shared" si="17"/>
        <v>20.399999999999999</v>
      </c>
      <c r="AB59" s="296">
        <v>18</v>
      </c>
      <c r="AC59" s="296">
        <v>4</v>
      </c>
      <c r="AD59" s="296">
        <f t="shared" si="18"/>
        <v>8.8000000000000007</v>
      </c>
      <c r="AE59" s="296">
        <v>12</v>
      </c>
      <c r="AF59" s="296">
        <v>4</v>
      </c>
      <c r="AG59" s="296">
        <f t="shared" si="19"/>
        <v>9.6</v>
      </c>
      <c r="AH59" s="296">
        <v>10</v>
      </c>
      <c r="AI59" s="296">
        <v>10</v>
      </c>
      <c r="AJ59" s="296">
        <f t="shared" si="20"/>
        <v>4</v>
      </c>
      <c r="AK59" s="296">
        <v>26</v>
      </c>
      <c r="AL59" s="296">
        <f t="shared" si="21"/>
        <v>82.8</v>
      </c>
      <c r="AM59" s="21"/>
      <c r="AN59" s="21"/>
      <c r="AO59" s="21"/>
    </row>
    <row r="60" spans="1:41" x14ac:dyDescent="0.25">
      <c r="A60" s="299">
        <v>51</v>
      </c>
      <c r="B60" s="296">
        <f t="shared" si="11"/>
        <v>82.766666666666666</v>
      </c>
      <c r="C60" s="296" t="s">
        <v>3001</v>
      </c>
      <c r="D60" s="296">
        <v>5</v>
      </c>
      <c r="E60" s="296">
        <v>5</v>
      </c>
      <c r="F60" s="296">
        <v>5</v>
      </c>
      <c r="G60" s="296">
        <v>5</v>
      </c>
      <c r="H60" s="296">
        <f t="shared" si="12"/>
        <v>25</v>
      </c>
      <c r="I60" s="296">
        <v>5</v>
      </c>
      <c r="J60" s="296">
        <v>5</v>
      </c>
      <c r="K60" s="296">
        <v>5</v>
      </c>
      <c r="L60" s="296">
        <v>4</v>
      </c>
      <c r="M60" s="296">
        <f t="shared" si="13"/>
        <v>4.75</v>
      </c>
      <c r="N60" s="296">
        <v>5</v>
      </c>
      <c r="O60" s="296">
        <v>5</v>
      </c>
      <c r="P60" s="296">
        <v>5</v>
      </c>
      <c r="Q60" s="296">
        <v>4</v>
      </c>
      <c r="R60" s="296">
        <f t="shared" si="14"/>
        <v>4.75</v>
      </c>
      <c r="S60" s="296">
        <v>5</v>
      </c>
      <c r="T60" s="296">
        <v>5</v>
      </c>
      <c r="U60" s="296">
        <v>4</v>
      </c>
      <c r="V60" s="562">
        <f t="shared" si="15"/>
        <v>4.666666666666667</v>
      </c>
      <c r="W60" s="562">
        <f t="shared" si="16"/>
        <v>14.166666666666668</v>
      </c>
      <c r="X60" s="562">
        <v>5</v>
      </c>
      <c r="Y60" s="562">
        <v>7</v>
      </c>
      <c r="Z60" s="562">
        <v>7</v>
      </c>
      <c r="AA60" s="562">
        <f t="shared" si="17"/>
        <v>22.8</v>
      </c>
      <c r="AB60" s="296">
        <v>17</v>
      </c>
      <c r="AC60" s="296">
        <v>4</v>
      </c>
      <c r="AD60" s="296">
        <f t="shared" si="18"/>
        <v>8.4</v>
      </c>
      <c r="AE60" s="296">
        <v>14</v>
      </c>
      <c r="AF60" s="296">
        <v>4</v>
      </c>
      <c r="AG60" s="296">
        <f t="shared" si="19"/>
        <v>10.799999999999999</v>
      </c>
      <c r="AH60" s="296">
        <v>4</v>
      </c>
      <c r="AI60" s="296">
        <v>4</v>
      </c>
      <c r="AJ60" s="296">
        <f t="shared" si="20"/>
        <v>1.6</v>
      </c>
      <c r="AK60" s="296">
        <v>47</v>
      </c>
      <c r="AL60" s="296">
        <f t="shared" si="21"/>
        <v>82.766666666666666</v>
      </c>
      <c r="AM60" s="21"/>
      <c r="AN60" s="21"/>
      <c r="AO60" s="21"/>
    </row>
    <row r="61" spans="1:41" x14ac:dyDescent="0.25">
      <c r="A61" s="299">
        <v>52</v>
      </c>
      <c r="B61" s="296">
        <f t="shared" si="11"/>
        <v>82.749999999999986</v>
      </c>
      <c r="C61" s="302" t="s">
        <v>3002</v>
      </c>
      <c r="D61" s="296">
        <v>5</v>
      </c>
      <c r="E61" s="296">
        <v>5</v>
      </c>
      <c r="F61" s="296">
        <v>4</v>
      </c>
      <c r="G61" s="296">
        <v>5</v>
      </c>
      <c r="H61" s="296">
        <f t="shared" si="12"/>
        <v>23.75</v>
      </c>
      <c r="I61" s="296">
        <v>5</v>
      </c>
      <c r="J61" s="296">
        <v>5</v>
      </c>
      <c r="K61" s="296">
        <v>4</v>
      </c>
      <c r="L61" s="296">
        <v>5</v>
      </c>
      <c r="M61" s="296">
        <f t="shared" si="13"/>
        <v>4.75</v>
      </c>
      <c r="N61" s="296">
        <v>4</v>
      </c>
      <c r="O61" s="296">
        <v>4</v>
      </c>
      <c r="P61" s="296">
        <v>4</v>
      </c>
      <c r="Q61" s="296">
        <v>5</v>
      </c>
      <c r="R61" s="296">
        <f t="shared" si="14"/>
        <v>4.25</v>
      </c>
      <c r="S61" s="296">
        <v>4</v>
      </c>
      <c r="T61" s="296">
        <v>3</v>
      </c>
      <c r="U61" s="296">
        <v>5</v>
      </c>
      <c r="V61" s="562">
        <f t="shared" si="15"/>
        <v>4</v>
      </c>
      <c r="W61" s="562">
        <f t="shared" si="16"/>
        <v>13</v>
      </c>
      <c r="X61" s="562">
        <v>6</v>
      </c>
      <c r="Y61" s="562">
        <v>8</v>
      </c>
      <c r="Z61" s="562">
        <v>5</v>
      </c>
      <c r="AA61" s="562">
        <f t="shared" si="17"/>
        <v>22.8</v>
      </c>
      <c r="AB61" s="296">
        <v>16</v>
      </c>
      <c r="AC61" s="296">
        <v>3</v>
      </c>
      <c r="AD61" s="296">
        <f t="shared" si="18"/>
        <v>7.6000000000000005</v>
      </c>
      <c r="AE61" s="296">
        <v>17</v>
      </c>
      <c r="AF61" s="296">
        <v>3</v>
      </c>
      <c r="AG61" s="296">
        <f t="shared" si="19"/>
        <v>12</v>
      </c>
      <c r="AH61" s="296">
        <v>10</v>
      </c>
      <c r="AI61" s="296">
        <v>8</v>
      </c>
      <c r="AJ61" s="296">
        <f t="shared" si="20"/>
        <v>3.6</v>
      </c>
      <c r="AK61" s="296">
        <v>8</v>
      </c>
      <c r="AL61" s="296">
        <f t="shared" si="21"/>
        <v>82.749999999999986</v>
      </c>
      <c r="AM61" s="21"/>
      <c r="AN61" s="21"/>
      <c r="AO61" s="21"/>
    </row>
    <row r="62" spans="1:41" x14ac:dyDescent="0.25">
      <c r="A62" s="299">
        <v>53</v>
      </c>
      <c r="B62" s="296">
        <f t="shared" si="11"/>
        <v>82.6</v>
      </c>
      <c r="C62" s="296" t="s">
        <v>3003</v>
      </c>
      <c r="D62" s="296">
        <v>5</v>
      </c>
      <c r="E62" s="296">
        <v>5</v>
      </c>
      <c r="F62" s="296">
        <v>5</v>
      </c>
      <c r="G62" s="296">
        <v>5</v>
      </c>
      <c r="H62" s="296">
        <f t="shared" si="12"/>
        <v>25</v>
      </c>
      <c r="I62" s="296">
        <v>5</v>
      </c>
      <c r="J62" s="296">
        <v>5</v>
      </c>
      <c r="K62" s="296">
        <v>5</v>
      </c>
      <c r="L62" s="296">
        <v>5</v>
      </c>
      <c r="M62" s="296">
        <f t="shared" si="13"/>
        <v>5</v>
      </c>
      <c r="N62" s="296">
        <v>5</v>
      </c>
      <c r="O62" s="296">
        <v>5</v>
      </c>
      <c r="P62" s="296">
        <v>5</v>
      </c>
      <c r="Q62" s="296">
        <v>5</v>
      </c>
      <c r="R62" s="296">
        <f t="shared" si="14"/>
        <v>5</v>
      </c>
      <c r="S62" s="296">
        <v>5</v>
      </c>
      <c r="T62" s="296">
        <v>5</v>
      </c>
      <c r="U62" s="296">
        <v>5</v>
      </c>
      <c r="V62" s="562">
        <f t="shared" si="15"/>
        <v>5</v>
      </c>
      <c r="W62" s="562">
        <f t="shared" si="16"/>
        <v>15</v>
      </c>
      <c r="X62" s="562">
        <v>6</v>
      </c>
      <c r="Y62" s="562">
        <v>6</v>
      </c>
      <c r="Z62" s="562">
        <v>6</v>
      </c>
      <c r="AA62" s="562">
        <f t="shared" si="17"/>
        <v>21.599999999999998</v>
      </c>
      <c r="AB62" s="296">
        <v>16</v>
      </c>
      <c r="AC62" s="296">
        <v>5</v>
      </c>
      <c r="AD62" s="296">
        <f t="shared" si="18"/>
        <v>8.4</v>
      </c>
      <c r="AE62" s="296">
        <v>13</v>
      </c>
      <c r="AF62" s="296">
        <v>3</v>
      </c>
      <c r="AG62" s="296">
        <f t="shared" si="19"/>
        <v>9.6</v>
      </c>
      <c r="AH62" s="296">
        <v>6</v>
      </c>
      <c r="AI62" s="296">
        <v>9</v>
      </c>
      <c r="AJ62" s="296">
        <f t="shared" si="20"/>
        <v>3</v>
      </c>
      <c r="AK62" s="302">
        <v>1</v>
      </c>
      <c r="AL62" s="296">
        <f t="shared" si="21"/>
        <v>82.6</v>
      </c>
      <c r="AM62" s="21"/>
      <c r="AN62" s="21"/>
      <c r="AO62" s="21"/>
    </row>
    <row r="63" spans="1:41" x14ac:dyDescent="0.25">
      <c r="A63" s="299">
        <v>54</v>
      </c>
      <c r="B63" s="296">
        <f t="shared" si="11"/>
        <v>82.4</v>
      </c>
      <c r="C63" s="302" t="s">
        <v>3004</v>
      </c>
      <c r="D63" s="296">
        <v>5</v>
      </c>
      <c r="E63" s="296">
        <v>5</v>
      </c>
      <c r="F63" s="296">
        <v>5</v>
      </c>
      <c r="G63" s="296">
        <v>5</v>
      </c>
      <c r="H63" s="296">
        <f t="shared" si="12"/>
        <v>25</v>
      </c>
      <c r="I63" s="296">
        <v>5</v>
      </c>
      <c r="J63" s="296">
        <v>5</v>
      </c>
      <c r="K63" s="296">
        <v>5</v>
      </c>
      <c r="L63" s="296">
        <v>5</v>
      </c>
      <c r="M63" s="296">
        <f t="shared" si="13"/>
        <v>5</v>
      </c>
      <c r="N63" s="296">
        <v>5</v>
      </c>
      <c r="O63" s="296">
        <v>5</v>
      </c>
      <c r="P63" s="296">
        <v>5</v>
      </c>
      <c r="Q63" s="296">
        <v>5</v>
      </c>
      <c r="R63" s="296">
        <f t="shared" si="14"/>
        <v>5</v>
      </c>
      <c r="S63" s="296">
        <v>5</v>
      </c>
      <c r="T63" s="296">
        <v>5</v>
      </c>
      <c r="U63" s="296">
        <v>5</v>
      </c>
      <c r="V63" s="562">
        <f t="shared" si="15"/>
        <v>5</v>
      </c>
      <c r="W63" s="562">
        <f t="shared" si="16"/>
        <v>15</v>
      </c>
      <c r="X63" s="562">
        <v>6</v>
      </c>
      <c r="Y63" s="562">
        <v>6</v>
      </c>
      <c r="Z63" s="562">
        <v>6</v>
      </c>
      <c r="AA63" s="562">
        <f t="shared" si="17"/>
        <v>21.599999999999998</v>
      </c>
      <c r="AB63" s="296">
        <v>11</v>
      </c>
      <c r="AC63" s="296">
        <v>4</v>
      </c>
      <c r="AD63" s="296">
        <f t="shared" si="18"/>
        <v>6</v>
      </c>
      <c r="AE63" s="296">
        <v>14</v>
      </c>
      <c r="AF63" s="296">
        <v>5</v>
      </c>
      <c r="AG63" s="296">
        <f t="shared" si="19"/>
        <v>11.4</v>
      </c>
      <c r="AH63" s="296">
        <v>7</v>
      </c>
      <c r="AI63" s="296">
        <v>10</v>
      </c>
      <c r="AJ63" s="296">
        <f t="shared" si="20"/>
        <v>3.4000000000000004</v>
      </c>
      <c r="AK63" s="296">
        <v>58</v>
      </c>
      <c r="AL63" s="296">
        <f t="shared" si="21"/>
        <v>82.4</v>
      </c>
      <c r="AM63" s="21"/>
      <c r="AN63" s="21"/>
      <c r="AO63" s="21"/>
    </row>
    <row r="64" spans="1:41" x14ac:dyDescent="0.25">
      <c r="A64" s="299">
        <v>55</v>
      </c>
      <c r="B64" s="296">
        <f t="shared" si="11"/>
        <v>82.399999999999991</v>
      </c>
      <c r="C64" s="299" t="s">
        <v>3005</v>
      </c>
      <c r="D64" s="299">
        <v>5</v>
      </c>
      <c r="E64" s="299">
        <v>5</v>
      </c>
      <c r="F64" s="299">
        <v>5</v>
      </c>
      <c r="G64" s="299">
        <v>5</v>
      </c>
      <c r="H64" s="296">
        <f t="shared" si="12"/>
        <v>25</v>
      </c>
      <c r="I64" s="299">
        <v>5</v>
      </c>
      <c r="J64" s="299">
        <v>5</v>
      </c>
      <c r="K64" s="299">
        <v>5</v>
      </c>
      <c r="L64" s="299">
        <v>5</v>
      </c>
      <c r="M64" s="296">
        <f t="shared" si="13"/>
        <v>5</v>
      </c>
      <c r="N64" s="299">
        <v>5</v>
      </c>
      <c r="O64" s="299">
        <v>5</v>
      </c>
      <c r="P64" s="299">
        <v>5</v>
      </c>
      <c r="Q64" s="299">
        <v>5</v>
      </c>
      <c r="R64" s="296">
        <f t="shared" si="14"/>
        <v>5</v>
      </c>
      <c r="S64" s="299">
        <v>5</v>
      </c>
      <c r="T64" s="299">
        <v>5</v>
      </c>
      <c r="U64" s="299">
        <v>5</v>
      </c>
      <c r="V64" s="562">
        <f t="shared" si="15"/>
        <v>5</v>
      </c>
      <c r="W64" s="562">
        <f t="shared" si="16"/>
        <v>15</v>
      </c>
      <c r="X64" s="563">
        <v>6</v>
      </c>
      <c r="Y64" s="563">
        <v>5</v>
      </c>
      <c r="Z64" s="563">
        <v>7</v>
      </c>
      <c r="AA64" s="562">
        <f t="shared" si="17"/>
        <v>21.599999999999998</v>
      </c>
      <c r="AB64" s="299">
        <v>14</v>
      </c>
      <c r="AC64" s="299">
        <v>4</v>
      </c>
      <c r="AD64" s="296">
        <f t="shared" si="18"/>
        <v>7.2</v>
      </c>
      <c r="AE64" s="299">
        <v>13</v>
      </c>
      <c r="AF64" s="299">
        <v>5</v>
      </c>
      <c r="AG64" s="296">
        <f t="shared" si="19"/>
        <v>10.799999999999999</v>
      </c>
      <c r="AH64" s="299">
        <v>7</v>
      </c>
      <c r="AI64" s="299">
        <v>7</v>
      </c>
      <c r="AJ64" s="296">
        <f t="shared" si="20"/>
        <v>2.8000000000000003</v>
      </c>
      <c r="AK64" s="299">
        <v>45</v>
      </c>
      <c r="AL64" s="296">
        <f t="shared" si="21"/>
        <v>82.399999999999991</v>
      </c>
      <c r="AM64" s="21"/>
      <c r="AN64" s="21"/>
      <c r="AO64" s="21"/>
    </row>
    <row r="65" spans="1:41" x14ac:dyDescent="0.25">
      <c r="A65" s="299">
        <v>56</v>
      </c>
      <c r="B65" s="296">
        <f t="shared" si="11"/>
        <v>82.399999999999991</v>
      </c>
      <c r="C65" s="299" t="s">
        <v>3006</v>
      </c>
      <c r="D65" s="299">
        <v>5</v>
      </c>
      <c r="E65" s="299">
        <v>5</v>
      </c>
      <c r="F65" s="299">
        <v>5</v>
      </c>
      <c r="G65" s="299">
        <v>5</v>
      </c>
      <c r="H65" s="296">
        <f t="shared" si="12"/>
        <v>25</v>
      </c>
      <c r="I65" s="299">
        <v>5</v>
      </c>
      <c r="J65" s="299">
        <v>5</v>
      </c>
      <c r="K65" s="299">
        <v>5</v>
      </c>
      <c r="L65" s="299">
        <v>5</v>
      </c>
      <c r="M65" s="296">
        <f t="shared" si="13"/>
        <v>5</v>
      </c>
      <c r="N65" s="299">
        <v>5</v>
      </c>
      <c r="O65" s="299">
        <v>5</v>
      </c>
      <c r="P65" s="299">
        <v>5</v>
      </c>
      <c r="Q65" s="299">
        <v>5</v>
      </c>
      <c r="R65" s="296">
        <f t="shared" si="14"/>
        <v>5</v>
      </c>
      <c r="S65" s="299">
        <v>5</v>
      </c>
      <c r="T65" s="299">
        <v>5</v>
      </c>
      <c r="U65" s="299">
        <v>5</v>
      </c>
      <c r="V65" s="562">
        <f t="shared" si="15"/>
        <v>5</v>
      </c>
      <c r="W65" s="562">
        <f t="shared" si="16"/>
        <v>15</v>
      </c>
      <c r="X65" s="563">
        <v>6</v>
      </c>
      <c r="Y65" s="563">
        <v>5</v>
      </c>
      <c r="Z65" s="563">
        <v>8</v>
      </c>
      <c r="AA65" s="562">
        <f t="shared" si="17"/>
        <v>22.8</v>
      </c>
      <c r="AB65" s="299">
        <v>16</v>
      </c>
      <c r="AC65" s="299">
        <v>3</v>
      </c>
      <c r="AD65" s="296">
        <f t="shared" si="18"/>
        <v>7.6000000000000005</v>
      </c>
      <c r="AE65" s="299">
        <v>10</v>
      </c>
      <c r="AF65" s="299">
        <v>5</v>
      </c>
      <c r="AG65" s="296">
        <f t="shared" si="19"/>
        <v>9</v>
      </c>
      <c r="AH65" s="299">
        <v>3</v>
      </c>
      <c r="AI65" s="299">
        <v>12</v>
      </c>
      <c r="AJ65" s="296">
        <f t="shared" si="20"/>
        <v>3</v>
      </c>
      <c r="AK65" s="299">
        <v>73</v>
      </c>
      <c r="AL65" s="296">
        <f t="shared" si="21"/>
        <v>82.399999999999991</v>
      </c>
      <c r="AM65" s="21"/>
      <c r="AN65" s="21"/>
      <c r="AO65" s="21"/>
    </row>
    <row r="66" spans="1:41" x14ac:dyDescent="0.25">
      <c r="A66" s="299">
        <v>57</v>
      </c>
      <c r="B66" s="299">
        <f t="shared" si="11"/>
        <v>82.36666666666666</v>
      </c>
      <c r="C66" s="299" t="s">
        <v>3007</v>
      </c>
      <c r="D66" s="299">
        <v>4</v>
      </c>
      <c r="E66" s="299">
        <v>4</v>
      </c>
      <c r="F66" s="299">
        <v>5</v>
      </c>
      <c r="G66" s="299">
        <v>5</v>
      </c>
      <c r="H66" s="296">
        <f t="shared" si="12"/>
        <v>22.5</v>
      </c>
      <c r="I66" s="299">
        <v>4</v>
      </c>
      <c r="J66" s="299">
        <v>4</v>
      </c>
      <c r="K66" s="299">
        <v>5</v>
      </c>
      <c r="L66" s="299">
        <v>5</v>
      </c>
      <c r="M66" s="296">
        <f t="shared" si="13"/>
        <v>4.5</v>
      </c>
      <c r="N66" s="299">
        <v>4</v>
      </c>
      <c r="O66" s="299">
        <v>4</v>
      </c>
      <c r="P66" s="299">
        <v>5</v>
      </c>
      <c r="Q66" s="299">
        <v>5</v>
      </c>
      <c r="R66" s="296">
        <f t="shared" si="14"/>
        <v>4.5</v>
      </c>
      <c r="S66" s="299">
        <v>4</v>
      </c>
      <c r="T66" s="299">
        <v>5</v>
      </c>
      <c r="U66" s="299">
        <v>5</v>
      </c>
      <c r="V66" s="562">
        <f t="shared" si="15"/>
        <v>4.666666666666667</v>
      </c>
      <c r="W66" s="562">
        <f t="shared" si="16"/>
        <v>13.666666666666668</v>
      </c>
      <c r="X66" s="563">
        <v>5</v>
      </c>
      <c r="Y66" s="563">
        <v>8</v>
      </c>
      <c r="Z66" s="563">
        <v>6</v>
      </c>
      <c r="AA66" s="562">
        <f t="shared" si="17"/>
        <v>22.8</v>
      </c>
      <c r="AB66" s="299">
        <v>17</v>
      </c>
      <c r="AC66" s="299">
        <v>5</v>
      </c>
      <c r="AD66" s="296">
        <f t="shared" si="18"/>
        <v>8.8000000000000007</v>
      </c>
      <c r="AE66" s="299">
        <v>13</v>
      </c>
      <c r="AF66" s="299">
        <v>5</v>
      </c>
      <c r="AG66" s="296">
        <f t="shared" si="19"/>
        <v>10.799999999999999</v>
      </c>
      <c r="AH66" s="299">
        <v>11</v>
      </c>
      <c r="AI66" s="299">
        <v>8</v>
      </c>
      <c r="AJ66" s="296">
        <f t="shared" si="20"/>
        <v>3.8000000000000003</v>
      </c>
      <c r="AK66" s="299">
        <v>10</v>
      </c>
      <c r="AL66" s="299">
        <f t="shared" si="21"/>
        <v>82.36666666666666</v>
      </c>
      <c r="AM66" s="21"/>
      <c r="AN66" s="21"/>
      <c r="AO66" s="21"/>
    </row>
    <row r="67" spans="1:41" x14ac:dyDescent="0.25">
      <c r="A67" s="299">
        <v>58</v>
      </c>
      <c r="B67" s="296">
        <f t="shared" si="11"/>
        <v>82.2</v>
      </c>
      <c r="C67" s="296" t="s">
        <v>3008</v>
      </c>
      <c r="D67" s="296">
        <v>5</v>
      </c>
      <c r="E67" s="296">
        <v>5</v>
      </c>
      <c r="F67" s="296">
        <v>5</v>
      </c>
      <c r="G67" s="296">
        <v>5</v>
      </c>
      <c r="H67" s="296">
        <f t="shared" si="12"/>
        <v>25</v>
      </c>
      <c r="I67" s="296">
        <v>5</v>
      </c>
      <c r="J67" s="296">
        <v>5</v>
      </c>
      <c r="K67" s="296">
        <v>5</v>
      </c>
      <c r="L67" s="296">
        <v>5</v>
      </c>
      <c r="M67" s="296">
        <f t="shared" si="13"/>
        <v>5</v>
      </c>
      <c r="N67" s="296">
        <v>5</v>
      </c>
      <c r="O67" s="296">
        <v>5</v>
      </c>
      <c r="P67" s="296">
        <v>5</v>
      </c>
      <c r="Q67" s="296">
        <v>5</v>
      </c>
      <c r="R67" s="296">
        <f t="shared" si="14"/>
        <v>5</v>
      </c>
      <c r="S67" s="296">
        <v>5</v>
      </c>
      <c r="T67" s="296">
        <v>5</v>
      </c>
      <c r="U67" s="296">
        <v>5</v>
      </c>
      <c r="V67" s="562">
        <f t="shared" si="15"/>
        <v>5</v>
      </c>
      <c r="W67" s="562">
        <f t="shared" si="16"/>
        <v>15</v>
      </c>
      <c r="X67" s="562">
        <v>5</v>
      </c>
      <c r="Y67" s="562">
        <v>5</v>
      </c>
      <c r="Z67" s="562">
        <v>6</v>
      </c>
      <c r="AA67" s="562">
        <f t="shared" si="17"/>
        <v>19.2</v>
      </c>
      <c r="AB67" s="296">
        <v>19</v>
      </c>
      <c r="AC67" s="296">
        <v>3</v>
      </c>
      <c r="AD67" s="296">
        <f t="shared" si="18"/>
        <v>8.8000000000000007</v>
      </c>
      <c r="AE67" s="296">
        <v>15</v>
      </c>
      <c r="AF67" s="296">
        <v>5</v>
      </c>
      <c r="AG67" s="296">
        <f t="shared" si="19"/>
        <v>12</v>
      </c>
      <c r="AH67" s="296">
        <v>5</v>
      </c>
      <c r="AI67" s="296">
        <v>6</v>
      </c>
      <c r="AJ67" s="296">
        <f t="shared" si="20"/>
        <v>2.2000000000000002</v>
      </c>
      <c r="AK67" s="296">
        <v>70</v>
      </c>
      <c r="AL67" s="296">
        <f t="shared" si="21"/>
        <v>82.2</v>
      </c>
      <c r="AM67" s="21"/>
      <c r="AN67" s="21"/>
      <c r="AO67" s="21"/>
    </row>
    <row r="68" spans="1:41" x14ac:dyDescent="0.25">
      <c r="A68" s="299">
        <v>59</v>
      </c>
      <c r="B68" s="296">
        <f t="shared" si="11"/>
        <v>82</v>
      </c>
      <c r="C68" s="299" t="s">
        <v>3009</v>
      </c>
      <c r="D68" s="299">
        <v>5</v>
      </c>
      <c r="E68" s="299">
        <v>5</v>
      </c>
      <c r="F68" s="299">
        <v>5</v>
      </c>
      <c r="G68" s="299">
        <v>5</v>
      </c>
      <c r="H68" s="296">
        <f t="shared" si="12"/>
        <v>25</v>
      </c>
      <c r="I68" s="299">
        <v>5</v>
      </c>
      <c r="J68" s="299">
        <v>5</v>
      </c>
      <c r="K68" s="299">
        <v>5</v>
      </c>
      <c r="L68" s="299">
        <v>5</v>
      </c>
      <c r="M68" s="296">
        <f t="shared" si="13"/>
        <v>5</v>
      </c>
      <c r="N68" s="299">
        <v>5</v>
      </c>
      <c r="O68" s="299">
        <v>5</v>
      </c>
      <c r="P68" s="299">
        <v>5</v>
      </c>
      <c r="Q68" s="299">
        <v>5</v>
      </c>
      <c r="R68" s="296">
        <f t="shared" si="14"/>
        <v>5</v>
      </c>
      <c r="S68" s="299">
        <v>5</v>
      </c>
      <c r="T68" s="299">
        <v>5</v>
      </c>
      <c r="U68" s="299">
        <v>5</v>
      </c>
      <c r="V68" s="562">
        <f t="shared" si="15"/>
        <v>5</v>
      </c>
      <c r="W68" s="562">
        <f t="shared" si="16"/>
        <v>15</v>
      </c>
      <c r="X68" s="563">
        <v>7</v>
      </c>
      <c r="Y68" s="563">
        <v>5</v>
      </c>
      <c r="Z68" s="563">
        <v>5</v>
      </c>
      <c r="AA68" s="562">
        <f t="shared" si="17"/>
        <v>20.399999999999999</v>
      </c>
      <c r="AB68" s="299">
        <v>9</v>
      </c>
      <c r="AC68" s="299">
        <v>4</v>
      </c>
      <c r="AD68" s="296">
        <f t="shared" si="18"/>
        <v>5.2</v>
      </c>
      <c r="AE68" s="299">
        <v>17</v>
      </c>
      <c r="AF68" s="299">
        <v>5</v>
      </c>
      <c r="AG68" s="296">
        <f t="shared" si="19"/>
        <v>13.2</v>
      </c>
      <c r="AH68" s="299">
        <v>6</v>
      </c>
      <c r="AI68" s="299">
        <v>10</v>
      </c>
      <c r="AJ68" s="296">
        <f t="shared" si="20"/>
        <v>3.2</v>
      </c>
      <c r="AK68" s="299">
        <v>68</v>
      </c>
      <c r="AL68" s="296">
        <f t="shared" si="21"/>
        <v>82</v>
      </c>
      <c r="AM68" s="21"/>
      <c r="AN68" s="21"/>
      <c r="AO68" s="21"/>
    </row>
    <row r="69" spans="1:41" x14ac:dyDescent="0.25">
      <c r="A69" s="299">
        <v>60</v>
      </c>
      <c r="B69" s="296">
        <f t="shared" si="11"/>
        <v>82</v>
      </c>
      <c r="C69" s="296" t="s">
        <v>3010</v>
      </c>
      <c r="D69" s="296">
        <v>5</v>
      </c>
      <c r="E69" s="296">
        <v>5</v>
      </c>
      <c r="F69" s="296">
        <v>5</v>
      </c>
      <c r="G69" s="296">
        <v>5</v>
      </c>
      <c r="H69" s="296">
        <f t="shared" si="12"/>
        <v>25</v>
      </c>
      <c r="I69" s="296">
        <v>5</v>
      </c>
      <c r="J69" s="296">
        <v>5</v>
      </c>
      <c r="K69" s="296">
        <v>5</v>
      </c>
      <c r="L69" s="296">
        <v>5</v>
      </c>
      <c r="M69" s="296">
        <f t="shared" si="13"/>
        <v>5</v>
      </c>
      <c r="N69" s="296">
        <v>5</v>
      </c>
      <c r="O69" s="296">
        <v>5</v>
      </c>
      <c r="P69" s="296">
        <v>5</v>
      </c>
      <c r="Q69" s="296">
        <v>5</v>
      </c>
      <c r="R69" s="296">
        <f t="shared" si="14"/>
        <v>5</v>
      </c>
      <c r="S69" s="296">
        <v>5</v>
      </c>
      <c r="T69" s="296">
        <v>5</v>
      </c>
      <c r="U69" s="296">
        <v>5</v>
      </c>
      <c r="V69" s="562">
        <f t="shared" si="15"/>
        <v>5</v>
      </c>
      <c r="W69" s="562">
        <f t="shared" si="16"/>
        <v>15</v>
      </c>
      <c r="X69" s="562">
        <v>5</v>
      </c>
      <c r="Y69" s="562">
        <v>6</v>
      </c>
      <c r="Z69" s="562">
        <v>5</v>
      </c>
      <c r="AA69" s="562">
        <f t="shared" si="17"/>
        <v>19.2</v>
      </c>
      <c r="AB69" s="296">
        <v>17</v>
      </c>
      <c r="AC69" s="296">
        <v>3</v>
      </c>
      <c r="AD69" s="296">
        <f t="shared" si="18"/>
        <v>8</v>
      </c>
      <c r="AE69" s="296">
        <v>12</v>
      </c>
      <c r="AF69" s="296">
        <v>5</v>
      </c>
      <c r="AG69" s="296">
        <f t="shared" si="19"/>
        <v>10.199999999999999</v>
      </c>
      <c r="AH69" s="296">
        <v>12</v>
      </c>
      <c r="AI69" s="296">
        <v>11</v>
      </c>
      <c r="AJ69" s="296">
        <f t="shared" si="20"/>
        <v>4.6000000000000005</v>
      </c>
      <c r="AK69" s="296">
        <v>76</v>
      </c>
      <c r="AL69" s="296">
        <f t="shared" si="21"/>
        <v>82</v>
      </c>
      <c r="AM69" s="21"/>
      <c r="AN69" s="21"/>
      <c r="AO69" s="21"/>
    </row>
    <row r="70" spans="1:41" x14ac:dyDescent="0.25">
      <c r="A70" s="299">
        <v>61</v>
      </c>
      <c r="B70" s="296">
        <f t="shared" si="11"/>
        <v>81.666666666666671</v>
      </c>
      <c r="C70" s="296" t="s">
        <v>3011</v>
      </c>
      <c r="D70" s="296">
        <v>4</v>
      </c>
      <c r="E70" s="296">
        <v>5</v>
      </c>
      <c r="F70" s="296">
        <v>5</v>
      </c>
      <c r="G70" s="296">
        <v>5</v>
      </c>
      <c r="H70" s="296">
        <f t="shared" si="12"/>
        <v>23.75</v>
      </c>
      <c r="I70" s="296">
        <v>4</v>
      </c>
      <c r="J70" s="296">
        <v>5</v>
      </c>
      <c r="K70" s="296">
        <v>5</v>
      </c>
      <c r="L70" s="296">
        <v>5</v>
      </c>
      <c r="M70" s="296">
        <f t="shared" si="13"/>
        <v>4.75</v>
      </c>
      <c r="N70" s="296">
        <v>4</v>
      </c>
      <c r="O70" s="296">
        <v>4</v>
      </c>
      <c r="P70" s="296">
        <v>5</v>
      </c>
      <c r="Q70" s="296">
        <v>5</v>
      </c>
      <c r="R70" s="296">
        <f t="shared" si="14"/>
        <v>4.5</v>
      </c>
      <c r="S70" s="296">
        <v>4</v>
      </c>
      <c r="T70" s="296">
        <v>5</v>
      </c>
      <c r="U70" s="296">
        <v>5</v>
      </c>
      <c r="V70" s="562">
        <f t="shared" si="15"/>
        <v>4.666666666666667</v>
      </c>
      <c r="W70" s="562">
        <f t="shared" si="16"/>
        <v>13.916666666666668</v>
      </c>
      <c r="X70" s="562">
        <v>7</v>
      </c>
      <c r="Y70" s="562">
        <v>7</v>
      </c>
      <c r="Z70" s="562">
        <v>4</v>
      </c>
      <c r="AA70" s="562">
        <f t="shared" si="17"/>
        <v>21.599999999999998</v>
      </c>
      <c r="AB70" s="296">
        <v>17</v>
      </c>
      <c r="AC70" s="296">
        <v>3</v>
      </c>
      <c r="AD70" s="296">
        <f t="shared" si="18"/>
        <v>8</v>
      </c>
      <c r="AE70" s="296">
        <v>12</v>
      </c>
      <c r="AF70" s="296">
        <v>5</v>
      </c>
      <c r="AG70" s="296">
        <f t="shared" si="19"/>
        <v>10.199999999999999</v>
      </c>
      <c r="AH70" s="296">
        <v>12</v>
      </c>
      <c r="AI70" s="296">
        <v>9</v>
      </c>
      <c r="AJ70" s="296">
        <f t="shared" si="20"/>
        <v>4.2</v>
      </c>
      <c r="AK70" s="296">
        <v>23</v>
      </c>
      <c r="AL70" s="296">
        <f t="shared" si="21"/>
        <v>81.666666666666671</v>
      </c>
      <c r="AM70" s="21"/>
      <c r="AN70" s="21"/>
      <c r="AO70" s="21"/>
    </row>
    <row r="71" spans="1:41" x14ac:dyDescent="0.25">
      <c r="A71" s="299">
        <v>62</v>
      </c>
      <c r="B71" s="299">
        <f t="shared" si="11"/>
        <v>81.350000000000009</v>
      </c>
      <c r="C71" s="299" t="s">
        <v>3012</v>
      </c>
      <c r="D71" s="299">
        <v>5</v>
      </c>
      <c r="E71" s="299">
        <v>4</v>
      </c>
      <c r="F71" s="299">
        <v>5</v>
      </c>
      <c r="G71" s="299">
        <v>5</v>
      </c>
      <c r="H71" s="296">
        <f t="shared" si="12"/>
        <v>23.75</v>
      </c>
      <c r="I71" s="299">
        <v>5</v>
      </c>
      <c r="J71" s="299">
        <v>5</v>
      </c>
      <c r="K71" s="299">
        <v>5</v>
      </c>
      <c r="L71" s="299">
        <v>5</v>
      </c>
      <c r="M71" s="296">
        <f t="shared" si="13"/>
        <v>5</v>
      </c>
      <c r="N71" s="299">
        <v>5</v>
      </c>
      <c r="O71" s="299">
        <v>5</v>
      </c>
      <c r="P71" s="299">
        <v>5</v>
      </c>
      <c r="Q71" s="299">
        <v>5</v>
      </c>
      <c r="R71" s="296">
        <f t="shared" si="14"/>
        <v>5</v>
      </c>
      <c r="S71" s="299">
        <v>5</v>
      </c>
      <c r="T71" s="299">
        <v>5</v>
      </c>
      <c r="U71" s="299">
        <v>5</v>
      </c>
      <c r="V71" s="562">
        <f t="shared" si="15"/>
        <v>5</v>
      </c>
      <c r="W71" s="562">
        <f t="shared" si="16"/>
        <v>15</v>
      </c>
      <c r="X71" s="563">
        <v>7</v>
      </c>
      <c r="Y71" s="563">
        <v>4</v>
      </c>
      <c r="Z71" s="563">
        <v>5</v>
      </c>
      <c r="AA71" s="562">
        <f t="shared" si="17"/>
        <v>19.2</v>
      </c>
      <c r="AB71" s="299">
        <v>15</v>
      </c>
      <c r="AC71" s="299">
        <v>5</v>
      </c>
      <c r="AD71" s="296">
        <f t="shared" si="18"/>
        <v>8</v>
      </c>
      <c r="AE71" s="299">
        <v>14</v>
      </c>
      <c r="AF71" s="299">
        <v>5</v>
      </c>
      <c r="AG71" s="296">
        <f t="shared" si="19"/>
        <v>11.4</v>
      </c>
      <c r="AH71" s="299">
        <v>11</v>
      </c>
      <c r="AI71" s="299">
        <v>9</v>
      </c>
      <c r="AJ71" s="296">
        <f t="shared" si="20"/>
        <v>4</v>
      </c>
      <c r="AK71" s="299">
        <v>90</v>
      </c>
      <c r="AL71" s="296">
        <f t="shared" si="21"/>
        <v>81.350000000000009</v>
      </c>
      <c r="AM71" s="21"/>
      <c r="AN71" s="21"/>
      <c r="AO71" s="21"/>
    </row>
    <row r="72" spans="1:41" x14ac:dyDescent="0.25">
      <c r="A72" s="299">
        <v>63</v>
      </c>
      <c r="B72" s="296">
        <f t="shared" si="11"/>
        <v>81.266666666666666</v>
      </c>
      <c r="C72" s="296" t="s">
        <v>3013</v>
      </c>
      <c r="D72" s="296">
        <v>4</v>
      </c>
      <c r="E72" s="296">
        <v>4</v>
      </c>
      <c r="F72" s="296">
        <v>4</v>
      </c>
      <c r="G72" s="296">
        <v>4</v>
      </c>
      <c r="H72" s="296">
        <f t="shared" si="12"/>
        <v>20</v>
      </c>
      <c r="I72" s="296">
        <v>4</v>
      </c>
      <c r="J72" s="296">
        <v>5</v>
      </c>
      <c r="K72" s="296">
        <v>4</v>
      </c>
      <c r="L72" s="296">
        <v>3</v>
      </c>
      <c r="M72" s="296">
        <f t="shared" si="13"/>
        <v>4</v>
      </c>
      <c r="N72" s="296">
        <v>5</v>
      </c>
      <c r="O72" s="296">
        <v>5</v>
      </c>
      <c r="P72" s="296">
        <v>5</v>
      </c>
      <c r="Q72" s="296">
        <v>5</v>
      </c>
      <c r="R72" s="296">
        <f t="shared" si="14"/>
        <v>5</v>
      </c>
      <c r="S72" s="296">
        <v>4</v>
      </c>
      <c r="T72" s="296">
        <v>3</v>
      </c>
      <c r="U72" s="296">
        <v>4</v>
      </c>
      <c r="V72" s="562">
        <f t="shared" si="15"/>
        <v>3.6666666666666665</v>
      </c>
      <c r="W72" s="562">
        <f t="shared" si="16"/>
        <v>12.666666666666666</v>
      </c>
      <c r="X72" s="562">
        <v>5</v>
      </c>
      <c r="Y72" s="562">
        <v>7</v>
      </c>
      <c r="Z72" s="562">
        <v>8</v>
      </c>
      <c r="AA72" s="562">
        <f t="shared" si="17"/>
        <v>24</v>
      </c>
      <c r="AB72" s="296">
        <v>20</v>
      </c>
      <c r="AC72" s="296">
        <v>3</v>
      </c>
      <c r="AD72" s="296">
        <f t="shared" si="18"/>
        <v>9.2000000000000011</v>
      </c>
      <c r="AE72" s="296">
        <v>14</v>
      </c>
      <c r="AF72" s="296">
        <v>5</v>
      </c>
      <c r="AG72" s="296">
        <f t="shared" si="19"/>
        <v>11.4</v>
      </c>
      <c r="AH72" s="296">
        <v>11</v>
      </c>
      <c r="AI72" s="296">
        <v>9</v>
      </c>
      <c r="AJ72" s="296">
        <f t="shared" si="20"/>
        <v>4</v>
      </c>
      <c r="AK72" s="296">
        <v>43</v>
      </c>
      <c r="AL72" s="296">
        <f t="shared" si="21"/>
        <v>81.266666666666666</v>
      </c>
      <c r="AM72" s="21"/>
      <c r="AN72" s="21"/>
      <c r="AO72" s="21"/>
    </row>
    <row r="73" spans="1:41" x14ac:dyDescent="0.25">
      <c r="A73" s="299">
        <v>64</v>
      </c>
      <c r="B73" s="296">
        <f t="shared" si="11"/>
        <v>81.200000000000017</v>
      </c>
      <c r="C73" s="296" t="s">
        <v>3014</v>
      </c>
      <c r="D73" s="296">
        <v>5</v>
      </c>
      <c r="E73" s="296">
        <v>5</v>
      </c>
      <c r="F73" s="296">
        <v>5</v>
      </c>
      <c r="G73" s="296">
        <v>5</v>
      </c>
      <c r="H73" s="296">
        <f t="shared" si="12"/>
        <v>25</v>
      </c>
      <c r="I73" s="296">
        <v>5</v>
      </c>
      <c r="J73" s="296">
        <v>5</v>
      </c>
      <c r="K73" s="296">
        <v>5</v>
      </c>
      <c r="L73" s="296">
        <v>5</v>
      </c>
      <c r="M73" s="296">
        <f t="shared" si="13"/>
        <v>5</v>
      </c>
      <c r="N73" s="296">
        <v>5</v>
      </c>
      <c r="O73" s="296">
        <v>5</v>
      </c>
      <c r="P73" s="296">
        <v>5</v>
      </c>
      <c r="Q73" s="296">
        <v>5</v>
      </c>
      <c r="R73" s="296">
        <f t="shared" si="14"/>
        <v>5</v>
      </c>
      <c r="S73" s="296">
        <v>5</v>
      </c>
      <c r="T73" s="296">
        <v>5</v>
      </c>
      <c r="U73" s="296">
        <v>5</v>
      </c>
      <c r="V73" s="562">
        <f t="shared" si="15"/>
        <v>5</v>
      </c>
      <c r="W73" s="562">
        <f t="shared" si="16"/>
        <v>15</v>
      </c>
      <c r="X73" s="562">
        <v>7</v>
      </c>
      <c r="Y73" s="562">
        <v>5</v>
      </c>
      <c r="Z73" s="562">
        <v>3</v>
      </c>
      <c r="AA73" s="562">
        <f t="shared" si="17"/>
        <v>18</v>
      </c>
      <c r="AB73" s="296">
        <v>16</v>
      </c>
      <c r="AC73" s="296">
        <v>5</v>
      </c>
      <c r="AD73" s="296">
        <f t="shared" si="18"/>
        <v>8.4</v>
      </c>
      <c r="AE73" s="296">
        <v>14</v>
      </c>
      <c r="AF73" s="296">
        <v>5</v>
      </c>
      <c r="AG73" s="296">
        <f t="shared" si="19"/>
        <v>11.4</v>
      </c>
      <c r="AH73" s="296">
        <v>9</v>
      </c>
      <c r="AI73" s="296">
        <v>8</v>
      </c>
      <c r="AJ73" s="296">
        <f t="shared" si="20"/>
        <v>3.4000000000000004</v>
      </c>
      <c r="AK73" s="296">
        <v>4</v>
      </c>
      <c r="AL73" s="296">
        <f t="shared" si="21"/>
        <v>81.200000000000017</v>
      </c>
      <c r="AM73" s="21"/>
      <c r="AN73" s="21"/>
      <c r="AO73" s="21"/>
    </row>
    <row r="74" spans="1:41" x14ac:dyDescent="0.25">
      <c r="A74" s="299">
        <v>65</v>
      </c>
      <c r="B74" s="296">
        <f t="shared" si="11"/>
        <v>81.2</v>
      </c>
      <c r="C74" s="296" t="s">
        <v>3015</v>
      </c>
      <c r="D74" s="296">
        <v>5</v>
      </c>
      <c r="E74" s="296">
        <v>5</v>
      </c>
      <c r="F74" s="296">
        <v>5</v>
      </c>
      <c r="G74" s="296">
        <v>5</v>
      </c>
      <c r="H74" s="296">
        <f t="shared" si="12"/>
        <v>25</v>
      </c>
      <c r="I74" s="296">
        <v>5</v>
      </c>
      <c r="J74" s="296">
        <v>5</v>
      </c>
      <c r="K74" s="296">
        <v>5</v>
      </c>
      <c r="L74" s="296">
        <v>5</v>
      </c>
      <c r="M74" s="296">
        <f t="shared" si="13"/>
        <v>5</v>
      </c>
      <c r="N74" s="296">
        <v>5</v>
      </c>
      <c r="O74" s="296">
        <v>5</v>
      </c>
      <c r="P74" s="296">
        <v>5</v>
      </c>
      <c r="Q74" s="296">
        <v>5</v>
      </c>
      <c r="R74" s="296">
        <f t="shared" si="14"/>
        <v>5</v>
      </c>
      <c r="S74" s="296">
        <v>5</v>
      </c>
      <c r="T74" s="296">
        <v>5</v>
      </c>
      <c r="U74" s="296">
        <v>5</v>
      </c>
      <c r="V74" s="562">
        <f t="shared" si="15"/>
        <v>5</v>
      </c>
      <c r="W74" s="562">
        <f t="shared" si="16"/>
        <v>15</v>
      </c>
      <c r="X74" s="562">
        <v>6</v>
      </c>
      <c r="Y74" s="562">
        <v>6</v>
      </c>
      <c r="Z74" s="562">
        <v>4</v>
      </c>
      <c r="AA74" s="562">
        <f t="shared" si="17"/>
        <v>19.2</v>
      </c>
      <c r="AB74" s="296">
        <v>9</v>
      </c>
      <c r="AC74" s="296">
        <v>5</v>
      </c>
      <c r="AD74" s="296">
        <f t="shared" si="18"/>
        <v>5.6000000000000005</v>
      </c>
      <c r="AE74" s="296">
        <v>17</v>
      </c>
      <c r="AF74" s="296">
        <v>5</v>
      </c>
      <c r="AG74" s="296">
        <f t="shared" si="19"/>
        <v>13.2</v>
      </c>
      <c r="AH74" s="296">
        <v>7</v>
      </c>
      <c r="AI74" s="296">
        <v>9</v>
      </c>
      <c r="AJ74" s="296">
        <f t="shared" si="20"/>
        <v>3.2</v>
      </c>
      <c r="AK74" s="296">
        <v>18</v>
      </c>
      <c r="AL74" s="296">
        <f t="shared" si="21"/>
        <v>81.2</v>
      </c>
      <c r="AM74" s="21"/>
      <c r="AN74" s="21"/>
      <c r="AO74" s="21"/>
    </row>
    <row r="75" spans="1:41" x14ac:dyDescent="0.25">
      <c r="A75" s="299">
        <v>66</v>
      </c>
      <c r="B75" s="296">
        <f t="shared" si="11"/>
        <v>80.75</v>
      </c>
      <c r="C75" s="296" t="s">
        <v>3016</v>
      </c>
      <c r="D75" s="296">
        <v>5</v>
      </c>
      <c r="E75" s="296">
        <v>5</v>
      </c>
      <c r="F75" s="296">
        <v>4</v>
      </c>
      <c r="G75" s="296">
        <v>5</v>
      </c>
      <c r="H75" s="296">
        <f t="shared" si="12"/>
        <v>23.75</v>
      </c>
      <c r="I75" s="296">
        <v>4</v>
      </c>
      <c r="J75" s="296">
        <v>3</v>
      </c>
      <c r="K75" s="296">
        <v>4</v>
      </c>
      <c r="L75" s="296">
        <v>5</v>
      </c>
      <c r="M75" s="296">
        <f t="shared" si="13"/>
        <v>4</v>
      </c>
      <c r="N75" s="296">
        <v>5</v>
      </c>
      <c r="O75" s="296">
        <v>5</v>
      </c>
      <c r="P75" s="296">
        <v>5</v>
      </c>
      <c r="Q75" s="296">
        <v>5</v>
      </c>
      <c r="R75" s="296">
        <f t="shared" si="14"/>
        <v>5</v>
      </c>
      <c r="S75" s="296">
        <v>5</v>
      </c>
      <c r="T75" s="296">
        <v>5</v>
      </c>
      <c r="U75" s="296">
        <v>5</v>
      </c>
      <c r="V75" s="562">
        <f t="shared" si="15"/>
        <v>5</v>
      </c>
      <c r="W75" s="562">
        <f t="shared" si="16"/>
        <v>14</v>
      </c>
      <c r="X75" s="562">
        <v>6</v>
      </c>
      <c r="Y75" s="562">
        <v>7</v>
      </c>
      <c r="Z75" s="562">
        <v>5</v>
      </c>
      <c r="AA75" s="562">
        <f t="shared" si="17"/>
        <v>21.599999999999998</v>
      </c>
      <c r="AB75" s="296">
        <v>17</v>
      </c>
      <c r="AC75" s="296">
        <v>5</v>
      </c>
      <c r="AD75" s="296">
        <f t="shared" si="18"/>
        <v>8.8000000000000007</v>
      </c>
      <c r="AE75" s="296">
        <v>12</v>
      </c>
      <c r="AF75" s="296">
        <v>5</v>
      </c>
      <c r="AG75" s="296">
        <f t="shared" si="19"/>
        <v>10.199999999999999</v>
      </c>
      <c r="AH75" s="296">
        <v>4</v>
      </c>
      <c r="AI75" s="296">
        <v>8</v>
      </c>
      <c r="AJ75" s="296">
        <f t="shared" si="20"/>
        <v>2.4000000000000004</v>
      </c>
      <c r="AK75" s="296">
        <v>94</v>
      </c>
      <c r="AL75" s="296">
        <f t="shared" si="21"/>
        <v>80.75</v>
      </c>
      <c r="AM75" s="21"/>
      <c r="AN75" s="21"/>
      <c r="AO75" s="21"/>
    </row>
    <row r="76" spans="1:41" x14ac:dyDescent="0.25">
      <c r="A76" s="299">
        <v>67</v>
      </c>
      <c r="B76" s="296">
        <f t="shared" si="11"/>
        <v>80.600000000000009</v>
      </c>
      <c r="C76" s="296" t="s">
        <v>3017</v>
      </c>
      <c r="D76" s="296">
        <v>5</v>
      </c>
      <c r="E76" s="296">
        <v>5</v>
      </c>
      <c r="F76" s="296">
        <v>5</v>
      </c>
      <c r="G76" s="296">
        <v>5</v>
      </c>
      <c r="H76" s="296">
        <f t="shared" si="12"/>
        <v>25</v>
      </c>
      <c r="I76" s="296">
        <v>5</v>
      </c>
      <c r="J76" s="296">
        <v>5</v>
      </c>
      <c r="K76" s="296">
        <v>5</v>
      </c>
      <c r="L76" s="296">
        <v>5</v>
      </c>
      <c r="M76" s="296">
        <f t="shared" si="13"/>
        <v>5</v>
      </c>
      <c r="N76" s="296">
        <v>5</v>
      </c>
      <c r="O76" s="296">
        <v>5</v>
      </c>
      <c r="P76" s="296">
        <v>5</v>
      </c>
      <c r="Q76" s="296">
        <v>5</v>
      </c>
      <c r="R76" s="296">
        <f t="shared" si="14"/>
        <v>5</v>
      </c>
      <c r="S76" s="296">
        <v>5</v>
      </c>
      <c r="T76" s="296">
        <v>5</v>
      </c>
      <c r="U76" s="296">
        <v>5</v>
      </c>
      <c r="V76" s="562">
        <f t="shared" si="15"/>
        <v>5</v>
      </c>
      <c r="W76" s="562">
        <f t="shared" si="16"/>
        <v>15</v>
      </c>
      <c r="X76" s="562">
        <v>6</v>
      </c>
      <c r="Y76" s="562">
        <v>4</v>
      </c>
      <c r="Z76" s="562">
        <v>4</v>
      </c>
      <c r="AA76" s="562">
        <f t="shared" si="17"/>
        <v>16.8</v>
      </c>
      <c r="AB76" s="296">
        <v>14</v>
      </c>
      <c r="AC76" s="296">
        <v>4</v>
      </c>
      <c r="AD76" s="296">
        <f t="shared" si="18"/>
        <v>7.2</v>
      </c>
      <c r="AE76" s="296">
        <v>17</v>
      </c>
      <c r="AF76" s="296">
        <v>5</v>
      </c>
      <c r="AG76" s="296">
        <f t="shared" si="19"/>
        <v>13.2</v>
      </c>
      <c r="AH76" s="296">
        <v>8</v>
      </c>
      <c r="AI76" s="296">
        <v>9</v>
      </c>
      <c r="AJ76" s="296">
        <f t="shared" si="20"/>
        <v>3.4000000000000004</v>
      </c>
      <c r="AK76" s="296">
        <v>60</v>
      </c>
      <c r="AL76" s="296">
        <f t="shared" si="21"/>
        <v>80.600000000000009</v>
      </c>
      <c r="AM76" s="21"/>
      <c r="AN76" s="21"/>
      <c r="AO76" s="21"/>
    </row>
    <row r="77" spans="1:41" x14ac:dyDescent="0.25">
      <c r="A77" s="299">
        <v>68</v>
      </c>
      <c r="B77" s="296">
        <f t="shared" si="11"/>
        <v>80.600000000000009</v>
      </c>
      <c r="C77" s="299" t="s">
        <v>3018</v>
      </c>
      <c r="D77" s="299">
        <v>5</v>
      </c>
      <c r="E77" s="299">
        <v>5</v>
      </c>
      <c r="F77" s="299">
        <v>5</v>
      </c>
      <c r="G77" s="299">
        <v>5</v>
      </c>
      <c r="H77" s="296">
        <f t="shared" si="12"/>
        <v>25</v>
      </c>
      <c r="I77" s="299">
        <v>5</v>
      </c>
      <c r="J77" s="299">
        <v>5</v>
      </c>
      <c r="K77" s="299">
        <v>5</v>
      </c>
      <c r="L77" s="299">
        <v>5</v>
      </c>
      <c r="M77" s="296">
        <f t="shared" si="13"/>
        <v>5</v>
      </c>
      <c r="N77" s="299">
        <v>5</v>
      </c>
      <c r="O77" s="299">
        <v>5</v>
      </c>
      <c r="P77" s="299">
        <v>5</v>
      </c>
      <c r="Q77" s="299">
        <v>5</v>
      </c>
      <c r="R77" s="296">
        <f t="shared" si="14"/>
        <v>5</v>
      </c>
      <c r="S77" s="299">
        <v>5</v>
      </c>
      <c r="T77" s="299">
        <v>5</v>
      </c>
      <c r="U77" s="299">
        <v>5</v>
      </c>
      <c r="V77" s="562">
        <f t="shared" si="15"/>
        <v>5</v>
      </c>
      <c r="W77" s="562">
        <f t="shared" si="16"/>
        <v>15</v>
      </c>
      <c r="X77" s="563">
        <v>5</v>
      </c>
      <c r="Y77" s="563">
        <v>4</v>
      </c>
      <c r="Z77" s="563">
        <v>5</v>
      </c>
      <c r="AA77" s="562">
        <f t="shared" si="17"/>
        <v>16.8</v>
      </c>
      <c r="AB77" s="299">
        <v>14</v>
      </c>
      <c r="AC77" s="299">
        <v>4</v>
      </c>
      <c r="AD77" s="296">
        <f t="shared" si="18"/>
        <v>7.2</v>
      </c>
      <c r="AE77" s="299">
        <v>18</v>
      </c>
      <c r="AF77" s="299">
        <v>4</v>
      </c>
      <c r="AG77" s="296">
        <f t="shared" si="19"/>
        <v>13.2</v>
      </c>
      <c r="AH77" s="299">
        <v>8</v>
      </c>
      <c r="AI77" s="299">
        <v>9</v>
      </c>
      <c r="AJ77" s="296">
        <f t="shared" si="20"/>
        <v>3.4000000000000004</v>
      </c>
      <c r="AK77" s="299">
        <v>62</v>
      </c>
      <c r="AL77" s="296">
        <f t="shared" si="21"/>
        <v>80.600000000000009</v>
      </c>
      <c r="AM77" s="21"/>
      <c r="AN77" s="21"/>
      <c r="AO77" s="21"/>
    </row>
    <row r="78" spans="1:41" x14ac:dyDescent="0.25">
      <c r="A78" s="299">
        <v>69</v>
      </c>
      <c r="B78" s="296">
        <f t="shared" si="11"/>
        <v>80.599999999999994</v>
      </c>
      <c r="C78" s="299" t="s">
        <v>3019</v>
      </c>
      <c r="D78" s="299">
        <v>5</v>
      </c>
      <c r="E78" s="299">
        <v>5</v>
      </c>
      <c r="F78" s="299">
        <v>5</v>
      </c>
      <c r="G78" s="299">
        <v>5</v>
      </c>
      <c r="H78" s="296">
        <f t="shared" si="12"/>
        <v>25</v>
      </c>
      <c r="I78" s="299">
        <v>5</v>
      </c>
      <c r="J78" s="299">
        <v>5</v>
      </c>
      <c r="K78" s="299">
        <v>5</v>
      </c>
      <c r="L78" s="299">
        <v>5</v>
      </c>
      <c r="M78" s="296">
        <f t="shared" si="13"/>
        <v>5</v>
      </c>
      <c r="N78" s="299">
        <v>5</v>
      </c>
      <c r="O78" s="299">
        <v>5</v>
      </c>
      <c r="P78" s="299">
        <v>5</v>
      </c>
      <c r="Q78" s="299">
        <v>5</v>
      </c>
      <c r="R78" s="296">
        <f t="shared" si="14"/>
        <v>5</v>
      </c>
      <c r="S78" s="299">
        <v>5</v>
      </c>
      <c r="T78" s="299">
        <v>5</v>
      </c>
      <c r="U78" s="299">
        <v>5</v>
      </c>
      <c r="V78" s="562">
        <f t="shared" si="15"/>
        <v>5</v>
      </c>
      <c r="W78" s="562">
        <f t="shared" si="16"/>
        <v>15</v>
      </c>
      <c r="X78" s="563">
        <v>6</v>
      </c>
      <c r="Y78" s="563">
        <v>5</v>
      </c>
      <c r="Z78" s="563">
        <v>2</v>
      </c>
      <c r="AA78" s="562">
        <f t="shared" si="17"/>
        <v>15.6</v>
      </c>
      <c r="AB78" s="299">
        <v>17</v>
      </c>
      <c r="AC78" s="299">
        <v>4</v>
      </c>
      <c r="AD78" s="296">
        <f t="shared" si="18"/>
        <v>8.4</v>
      </c>
      <c r="AE78" s="299">
        <v>17</v>
      </c>
      <c r="AF78" s="299">
        <v>4</v>
      </c>
      <c r="AG78" s="296">
        <f t="shared" si="19"/>
        <v>12.6</v>
      </c>
      <c r="AH78" s="299">
        <v>9</v>
      </c>
      <c r="AI78" s="299">
        <v>11</v>
      </c>
      <c r="AJ78" s="296">
        <f t="shared" si="20"/>
        <v>4</v>
      </c>
      <c r="AK78" s="299">
        <v>49</v>
      </c>
      <c r="AL78" s="296">
        <f t="shared" si="21"/>
        <v>80.599999999999994</v>
      </c>
      <c r="AM78" s="21"/>
      <c r="AN78" s="21"/>
      <c r="AO78" s="21"/>
    </row>
    <row r="79" spans="1:41" x14ac:dyDescent="0.25">
      <c r="A79" s="299">
        <v>70</v>
      </c>
      <c r="B79" s="296">
        <f t="shared" si="11"/>
        <v>80.25</v>
      </c>
      <c r="C79" s="302" t="s">
        <v>3020</v>
      </c>
      <c r="D79" s="296">
        <v>5</v>
      </c>
      <c r="E79" s="296">
        <v>5</v>
      </c>
      <c r="F79" s="296">
        <v>4</v>
      </c>
      <c r="G79" s="296">
        <v>3</v>
      </c>
      <c r="H79" s="296">
        <f t="shared" si="12"/>
        <v>21.25</v>
      </c>
      <c r="I79" s="296">
        <v>5</v>
      </c>
      <c r="J79" s="296">
        <v>5</v>
      </c>
      <c r="K79" s="296">
        <v>4</v>
      </c>
      <c r="L79" s="296">
        <v>4</v>
      </c>
      <c r="M79" s="296">
        <f t="shared" si="13"/>
        <v>4.5</v>
      </c>
      <c r="N79" s="296">
        <v>5</v>
      </c>
      <c r="O79" s="296">
        <v>5</v>
      </c>
      <c r="P79" s="296">
        <v>2</v>
      </c>
      <c r="Q79" s="296">
        <v>2</v>
      </c>
      <c r="R79" s="296">
        <f t="shared" si="14"/>
        <v>3.5</v>
      </c>
      <c r="S79" s="296">
        <v>5</v>
      </c>
      <c r="T79" s="296">
        <v>5</v>
      </c>
      <c r="U79" s="296">
        <v>2</v>
      </c>
      <c r="V79" s="562">
        <f t="shared" si="15"/>
        <v>4</v>
      </c>
      <c r="W79" s="562">
        <f t="shared" si="16"/>
        <v>12</v>
      </c>
      <c r="X79" s="562">
        <v>7</v>
      </c>
      <c r="Y79" s="562">
        <v>5</v>
      </c>
      <c r="Z79" s="562">
        <v>8</v>
      </c>
      <c r="AA79" s="562">
        <f t="shared" si="17"/>
        <v>24</v>
      </c>
      <c r="AB79" s="296">
        <v>16</v>
      </c>
      <c r="AC79" s="296">
        <v>4</v>
      </c>
      <c r="AD79" s="296">
        <f t="shared" si="18"/>
        <v>8</v>
      </c>
      <c r="AE79" s="296">
        <v>14</v>
      </c>
      <c r="AF79" s="296">
        <v>5</v>
      </c>
      <c r="AG79" s="296">
        <f t="shared" si="19"/>
        <v>11.4</v>
      </c>
      <c r="AH79" s="296">
        <v>9</v>
      </c>
      <c r="AI79" s="296">
        <v>9</v>
      </c>
      <c r="AJ79" s="296">
        <f t="shared" si="20"/>
        <v>3.6</v>
      </c>
      <c r="AK79" s="296">
        <v>57</v>
      </c>
      <c r="AL79" s="296">
        <f t="shared" si="21"/>
        <v>80.25</v>
      </c>
      <c r="AM79" s="21"/>
      <c r="AN79" s="21"/>
      <c r="AO79" s="21"/>
    </row>
    <row r="80" spans="1:41" x14ac:dyDescent="0.25">
      <c r="A80" s="299">
        <v>71</v>
      </c>
      <c r="B80" s="296">
        <f t="shared" si="11"/>
        <v>80.2</v>
      </c>
      <c r="C80" s="296" t="s">
        <v>3021</v>
      </c>
      <c r="D80" s="296">
        <v>5</v>
      </c>
      <c r="E80" s="296">
        <v>5</v>
      </c>
      <c r="F80" s="296">
        <v>5</v>
      </c>
      <c r="G80" s="296">
        <v>5</v>
      </c>
      <c r="H80" s="296">
        <f t="shared" si="12"/>
        <v>25</v>
      </c>
      <c r="I80" s="296">
        <v>5</v>
      </c>
      <c r="J80" s="296">
        <v>5</v>
      </c>
      <c r="K80" s="296">
        <v>5</v>
      </c>
      <c r="L80" s="296">
        <v>5</v>
      </c>
      <c r="M80" s="296">
        <f t="shared" si="13"/>
        <v>5</v>
      </c>
      <c r="N80" s="296">
        <v>5</v>
      </c>
      <c r="O80" s="296">
        <v>5</v>
      </c>
      <c r="P80" s="296">
        <v>5</v>
      </c>
      <c r="Q80" s="296">
        <v>5</v>
      </c>
      <c r="R80" s="296">
        <f t="shared" si="14"/>
        <v>5</v>
      </c>
      <c r="S80" s="296">
        <v>5</v>
      </c>
      <c r="T80" s="296">
        <v>5</v>
      </c>
      <c r="U80" s="296">
        <v>5</v>
      </c>
      <c r="V80" s="562">
        <f t="shared" si="15"/>
        <v>5</v>
      </c>
      <c r="W80" s="562">
        <f t="shared" si="16"/>
        <v>15</v>
      </c>
      <c r="X80" s="562">
        <v>5</v>
      </c>
      <c r="Y80" s="562">
        <v>4</v>
      </c>
      <c r="Z80" s="562">
        <v>4</v>
      </c>
      <c r="AA80" s="562">
        <f t="shared" si="17"/>
        <v>15.6</v>
      </c>
      <c r="AB80" s="296">
        <v>14</v>
      </c>
      <c r="AC80" s="296">
        <v>4</v>
      </c>
      <c r="AD80" s="296">
        <f t="shared" si="18"/>
        <v>7.2</v>
      </c>
      <c r="AE80" s="296">
        <v>18</v>
      </c>
      <c r="AF80" s="296">
        <v>5</v>
      </c>
      <c r="AG80" s="296">
        <f t="shared" si="19"/>
        <v>13.799999999999999</v>
      </c>
      <c r="AH80" s="296">
        <v>9</v>
      </c>
      <c r="AI80" s="296">
        <v>9</v>
      </c>
      <c r="AJ80" s="296">
        <f t="shared" si="20"/>
        <v>3.6</v>
      </c>
      <c r="AK80" s="296">
        <v>61</v>
      </c>
      <c r="AL80" s="296">
        <f t="shared" si="21"/>
        <v>80.2</v>
      </c>
      <c r="AM80" s="21"/>
      <c r="AN80" s="21"/>
      <c r="AO80" s="21"/>
    </row>
    <row r="81" spans="1:41" x14ac:dyDescent="0.25">
      <c r="A81" s="299">
        <v>72</v>
      </c>
      <c r="B81" s="296">
        <f t="shared" si="11"/>
        <v>80.2</v>
      </c>
      <c r="C81" s="299" t="s">
        <v>3022</v>
      </c>
      <c r="D81" s="299">
        <v>5</v>
      </c>
      <c r="E81" s="299">
        <v>5</v>
      </c>
      <c r="F81" s="299">
        <v>5</v>
      </c>
      <c r="G81" s="299">
        <v>5</v>
      </c>
      <c r="H81" s="296">
        <f t="shared" si="12"/>
        <v>25</v>
      </c>
      <c r="I81" s="299">
        <v>5</v>
      </c>
      <c r="J81" s="299">
        <v>5</v>
      </c>
      <c r="K81" s="299">
        <v>5</v>
      </c>
      <c r="L81" s="299">
        <v>5</v>
      </c>
      <c r="M81" s="296">
        <f t="shared" si="13"/>
        <v>5</v>
      </c>
      <c r="N81" s="299">
        <v>5</v>
      </c>
      <c r="O81" s="299">
        <v>5</v>
      </c>
      <c r="P81" s="299">
        <v>5</v>
      </c>
      <c r="Q81" s="299">
        <v>5</v>
      </c>
      <c r="R81" s="296">
        <f t="shared" si="14"/>
        <v>5</v>
      </c>
      <c r="S81" s="299">
        <v>5</v>
      </c>
      <c r="T81" s="299">
        <v>5</v>
      </c>
      <c r="U81" s="299">
        <v>5</v>
      </c>
      <c r="V81" s="562">
        <f t="shared" si="15"/>
        <v>5</v>
      </c>
      <c r="W81" s="562">
        <f t="shared" si="16"/>
        <v>15</v>
      </c>
      <c r="X81" s="563">
        <v>5</v>
      </c>
      <c r="Y81" s="563">
        <v>7</v>
      </c>
      <c r="Z81" s="563">
        <v>2</v>
      </c>
      <c r="AA81" s="562">
        <f t="shared" si="17"/>
        <v>16.8</v>
      </c>
      <c r="AB81" s="299">
        <v>16</v>
      </c>
      <c r="AC81" s="299">
        <v>4</v>
      </c>
      <c r="AD81" s="296">
        <f t="shared" si="18"/>
        <v>8</v>
      </c>
      <c r="AE81" s="299">
        <v>15</v>
      </c>
      <c r="AF81" s="299">
        <v>5</v>
      </c>
      <c r="AG81" s="296">
        <f t="shared" si="19"/>
        <v>12</v>
      </c>
      <c r="AH81" s="299">
        <v>8</v>
      </c>
      <c r="AI81" s="299">
        <v>9</v>
      </c>
      <c r="AJ81" s="296">
        <f t="shared" si="20"/>
        <v>3.4000000000000004</v>
      </c>
      <c r="AK81" s="299">
        <v>66</v>
      </c>
      <c r="AL81" s="296">
        <f t="shared" si="21"/>
        <v>80.2</v>
      </c>
      <c r="AM81" s="21"/>
      <c r="AN81" s="21"/>
      <c r="AO81" s="21"/>
    </row>
    <row r="82" spans="1:41" x14ac:dyDescent="0.25">
      <c r="A82" s="299">
        <v>73</v>
      </c>
      <c r="B82" s="296">
        <f t="shared" si="11"/>
        <v>80</v>
      </c>
      <c r="C82" s="296" t="s">
        <v>3023</v>
      </c>
      <c r="D82" s="296">
        <v>5</v>
      </c>
      <c r="E82" s="296">
        <v>5</v>
      </c>
      <c r="F82" s="296">
        <v>5</v>
      </c>
      <c r="G82" s="296">
        <v>5</v>
      </c>
      <c r="H82" s="296">
        <f t="shared" si="12"/>
        <v>25</v>
      </c>
      <c r="I82" s="296">
        <v>5</v>
      </c>
      <c r="J82" s="296">
        <v>5</v>
      </c>
      <c r="K82" s="296">
        <v>5</v>
      </c>
      <c r="L82" s="296">
        <v>5</v>
      </c>
      <c r="M82" s="296">
        <f t="shared" si="13"/>
        <v>5</v>
      </c>
      <c r="N82" s="296">
        <v>5</v>
      </c>
      <c r="O82" s="296">
        <v>5</v>
      </c>
      <c r="P82" s="296">
        <v>5</v>
      </c>
      <c r="Q82" s="296">
        <v>5</v>
      </c>
      <c r="R82" s="296">
        <f t="shared" si="14"/>
        <v>5</v>
      </c>
      <c r="S82" s="296">
        <v>5</v>
      </c>
      <c r="T82" s="296">
        <v>5</v>
      </c>
      <c r="U82" s="296">
        <v>5</v>
      </c>
      <c r="V82" s="562">
        <f t="shared" si="15"/>
        <v>5</v>
      </c>
      <c r="W82" s="562">
        <f t="shared" si="16"/>
        <v>15</v>
      </c>
      <c r="X82" s="562">
        <v>7</v>
      </c>
      <c r="Y82" s="562">
        <v>5</v>
      </c>
      <c r="Z82" s="562">
        <v>5</v>
      </c>
      <c r="AA82" s="562">
        <f t="shared" si="17"/>
        <v>20.399999999999999</v>
      </c>
      <c r="AB82" s="296">
        <v>12</v>
      </c>
      <c r="AC82" s="296">
        <v>4</v>
      </c>
      <c r="AD82" s="296">
        <f t="shared" si="18"/>
        <v>6.4</v>
      </c>
      <c r="AE82" s="296">
        <v>14</v>
      </c>
      <c r="AF82" s="296">
        <v>3</v>
      </c>
      <c r="AG82" s="296">
        <f t="shared" si="19"/>
        <v>10.199999999999999</v>
      </c>
      <c r="AH82" s="296">
        <v>8</v>
      </c>
      <c r="AI82" s="296">
        <v>7</v>
      </c>
      <c r="AJ82" s="296">
        <f t="shared" si="20"/>
        <v>3</v>
      </c>
      <c r="AK82" s="296">
        <v>2</v>
      </c>
      <c r="AL82" s="296">
        <f t="shared" si="21"/>
        <v>80</v>
      </c>
      <c r="AM82" s="21"/>
      <c r="AN82" s="21"/>
      <c r="AO82" s="21"/>
    </row>
    <row r="83" spans="1:41" x14ac:dyDescent="0.25">
      <c r="A83" s="299">
        <v>74</v>
      </c>
      <c r="B83" s="296">
        <f t="shared" si="11"/>
        <v>79.8</v>
      </c>
      <c r="C83" s="296" t="s">
        <v>3024</v>
      </c>
      <c r="D83" s="296">
        <v>5</v>
      </c>
      <c r="E83" s="296">
        <v>5</v>
      </c>
      <c r="F83" s="296">
        <v>5</v>
      </c>
      <c r="G83" s="296">
        <v>5</v>
      </c>
      <c r="H83" s="296">
        <f t="shared" si="12"/>
        <v>25</v>
      </c>
      <c r="I83" s="296">
        <v>5</v>
      </c>
      <c r="J83" s="296">
        <v>5</v>
      </c>
      <c r="K83" s="296">
        <v>5</v>
      </c>
      <c r="L83" s="296">
        <v>5</v>
      </c>
      <c r="M83" s="296">
        <f t="shared" si="13"/>
        <v>5</v>
      </c>
      <c r="N83" s="296">
        <v>5</v>
      </c>
      <c r="O83" s="296">
        <v>5</v>
      </c>
      <c r="P83" s="296">
        <v>5</v>
      </c>
      <c r="Q83" s="296">
        <v>5</v>
      </c>
      <c r="R83" s="296">
        <f t="shared" si="14"/>
        <v>5</v>
      </c>
      <c r="S83" s="296">
        <v>5</v>
      </c>
      <c r="T83" s="296">
        <v>5</v>
      </c>
      <c r="U83" s="296">
        <v>5</v>
      </c>
      <c r="V83" s="562">
        <f t="shared" si="15"/>
        <v>5</v>
      </c>
      <c r="W83" s="562">
        <f t="shared" si="16"/>
        <v>15</v>
      </c>
      <c r="X83" s="562">
        <v>5</v>
      </c>
      <c r="Y83" s="562">
        <v>6</v>
      </c>
      <c r="Z83" s="562">
        <v>4</v>
      </c>
      <c r="AA83" s="562">
        <f t="shared" si="17"/>
        <v>18</v>
      </c>
      <c r="AB83" s="296">
        <v>11</v>
      </c>
      <c r="AC83" s="296">
        <v>4</v>
      </c>
      <c r="AD83" s="296">
        <f t="shared" si="18"/>
        <v>6</v>
      </c>
      <c r="AE83" s="296">
        <v>16</v>
      </c>
      <c r="AF83" s="296">
        <v>5</v>
      </c>
      <c r="AG83" s="296">
        <f t="shared" si="19"/>
        <v>12.6</v>
      </c>
      <c r="AH83" s="296">
        <v>8</v>
      </c>
      <c r="AI83" s="296">
        <v>8</v>
      </c>
      <c r="AJ83" s="296">
        <f t="shared" si="20"/>
        <v>3.2</v>
      </c>
      <c r="AK83" s="296">
        <v>19</v>
      </c>
      <c r="AL83" s="296">
        <f t="shared" si="21"/>
        <v>79.8</v>
      </c>
      <c r="AM83" s="21"/>
      <c r="AN83" s="21"/>
      <c r="AO83" s="21"/>
    </row>
    <row r="84" spans="1:41" x14ac:dyDescent="0.25">
      <c r="A84" s="299">
        <v>75</v>
      </c>
      <c r="B84" s="296">
        <f t="shared" si="11"/>
        <v>79.8</v>
      </c>
      <c r="C84" s="302" t="s">
        <v>3025</v>
      </c>
      <c r="D84" s="296">
        <v>5</v>
      </c>
      <c r="E84" s="296">
        <v>5</v>
      </c>
      <c r="F84" s="296">
        <v>5</v>
      </c>
      <c r="G84" s="296">
        <v>5</v>
      </c>
      <c r="H84" s="296">
        <f t="shared" si="12"/>
        <v>25</v>
      </c>
      <c r="I84" s="296">
        <v>5</v>
      </c>
      <c r="J84" s="296">
        <v>5</v>
      </c>
      <c r="K84" s="296">
        <v>5</v>
      </c>
      <c r="L84" s="296">
        <v>5</v>
      </c>
      <c r="M84" s="296">
        <f t="shared" si="13"/>
        <v>5</v>
      </c>
      <c r="N84" s="296">
        <v>5</v>
      </c>
      <c r="O84" s="296">
        <v>5</v>
      </c>
      <c r="P84" s="296">
        <v>5</v>
      </c>
      <c r="Q84" s="296">
        <v>5</v>
      </c>
      <c r="R84" s="296">
        <f t="shared" si="14"/>
        <v>5</v>
      </c>
      <c r="S84" s="296">
        <v>5</v>
      </c>
      <c r="T84" s="296">
        <v>5</v>
      </c>
      <c r="U84" s="296">
        <v>5</v>
      </c>
      <c r="V84" s="562">
        <f t="shared" si="15"/>
        <v>5</v>
      </c>
      <c r="W84" s="562">
        <f t="shared" si="16"/>
        <v>15</v>
      </c>
      <c r="X84" s="562">
        <v>6</v>
      </c>
      <c r="Y84" s="562">
        <v>6</v>
      </c>
      <c r="Z84" s="562">
        <v>5</v>
      </c>
      <c r="AA84" s="562">
        <f t="shared" si="17"/>
        <v>20.399999999999999</v>
      </c>
      <c r="AB84" s="296">
        <v>12</v>
      </c>
      <c r="AC84" s="296">
        <v>5</v>
      </c>
      <c r="AD84" s="296">
        <f t="shared" si="18"/>
        <v>6.8000000000000007</v>
      </c>
      <c r="AE84" s="296">
        <v>11</v>
      </c>
      <c r="AF84" s="296">
        <v>5</v>
      </c>
      <c r="AG84" s="296">
        <f t="shared" si="19"/>
        <v>9.6</v>
      </c>
      <c r="AH84" s="296">
        <v>12</v>
      </c>
      <c r="AI84" s="296">
        <v>3</v>
      </c>
      <c r="AJ84" s="296">
        <f t="shared" si="20"/>
        <v>3</v>
      </c>
      <c r="AK84" s="296">
        <v>64</v>
      </c>
      <c r="AL84" s="296">
        <f t="shared" si="21"/>
        <v>79.8</v>
      </c>
      <c r="AM84" s="21"/>
      <c r="AN84" s="21"/>
      <c r="AO84" s="21"/>
    </row>
    <row r="85" spans="1:41" x14ac:dyDescent="0.25">
      <c r="A85" s="299">
        <v>76</v>
      </c>
      <c r="B85" s="296">
        <f t="shared" si="11"/>
        <v>79.000000000000014</v>
      </c>
      <c r="C85" s="302" t="s">
        <v>3026</v>
      </c>
      <c r="D85" s="296">
        <v>5</v>
      </c>
      <c r="E85" s="296">
        <v>5</v>
      </c>
      <c r="F85" s="296">
        <v>5</v>
      </c>
      <c r="G85" s="296">
        <v>5</v>
      </c>
      <c r="H85" s="296">
        <f t="shared" si="12"/>
        <v>25</v>
      </c>
      <c r="I85" s="296">
        <v>5</v>
      </c>
      <c r="J85" s="296">
        <v>5</v>
      </c>
      <c r="K85" s="296">
        <v>5</v>
      </c>
      <c r="L85" s="296">
        <v>5</v>
      </c>
      <c r="M85" s="296">
        <f t="shared" si="13"/>
        <v>5</v>
      </c>
      <c r="N85" s="296">
        <v>5</v>
      </c>
      <c r="O85" s="296">
        <v>5</v>
      </c>
      <c r="P85" s="296">
        <v>5</v>
      </c>
      <c r="Q85" s="296">
        <v>5</v>
      </c>
      <c r="R85" s="296">
        <f t="shared" si="14"/>
        <v>5</v>
      </c>
      <c r="S85" s="296">
        <v>5</v>
      </c>
      <c r="T85" s="296">
        <v>5</v>
      </c>
      <c r="U85" s="296">
        <v>5</v>
      </c>
      <c r="V85" s="562">
        <f t="shared" si="15"/>
        <v>5</v>
      </c>
      <c r="W85" s="562">
        <f t="shared" si="16"/>
        <v>15</v>
      </c>
      <c r="X85" s="562">
        <v>4</v>
      </c>
      <c r="Y85" s="562">
        <v>5</v>
      </c>
      <c r="Z85" s="562">
        <v>6</v>
      </c>
      <c r="AA85" s="562">
        <f t="shared" si="17"/>
        <v>18</v>
      </c>
      <c r="AB85" s="296">
        <v>11</v>
      </c>
      <c r="AC85" s="296">
        <v>5</v>
      </c>
      <c r="AD85" s="296">
        <f t="shared" si="18"/>
        <v>6.4</v>
      </c>
      <c r="AE85" s="296">
        <v>15</v>
      </c>
      <c r="AF85" s="296">
        <v>4</v>
      </c>
      <c r="AG85" s="296">
        <f t="shared" si="19"/>
        <v>11.4</v>
      </c>
      <c r="AH85" s="296">
        <v>8</v>
      </c>
      <c r="AI85" s="296">
        <v>8</v>
      </c>
      <c r="AJ85" s="296">
        <f t="shared" si="20"/>
        <v>3.2</v>
      </c>
      <c r="AK85" s="296">
        <v>14</v>
      </c>
      <c r="AL85" s="296">
        <f t="shared" si="21"/>
        <v>79.000000000000014</v>
      </c>
      <c r="AM85" s="21"/>
      <c r="AN85" s="21"/>
      <c r="AO85" s="21"/>
    </row>
    <row r="86" spans="1:41" x14ac:dyDescent="0.25">
      <c r="A86" s="299">
        <v>77</v>
      </c>
      <c r="B86" s="296">
        <f t="shared" si="11"/>
        <v>78.600000000000009</v>
      </c>
      <c r="C86" s="299" t="s">
        <v>3027</v>
      </c>
      <c r="D86" s="299">
        <v>5</v>
      </c>
      <c r="E86" s="299">
        <v>5</v>
      </c>
      <c r="F86" s="299">
        <v>5</v>
      </c>
      <c r="G86" s="299">
        <v>5</v>
      </c>
      <c r="H86" s="296">
        <f t="shared" si="12"/>
        <v>25</v>
      </c>
      <c r="I86" s="299">
        <v>5</v>
      </c>
      <c r="J86" s="299">
        <v>5</v>
      </c>
      <c r="K86" s="299">
        <v>5</v>
      </c>
      <c r="L86" s="299">
        <v>5</v>
      </c>
      <c r="M86" s="296">
        <f t="shared" si="13"/>
        <v>5</v>
      </c>
      <c r="N86" s="299">
        <v>5</v>
      </c>
      <c r="O86" s="299">
        <v>5</v>
      </c>
      <c r="P86" s="299">
        <v>5</v>
      </c>
      <c r="Q86" s="299">
        <v>5</v>
      </c>
      <c r="R86" s="296">
        <f t="shared" si="14"/>
        <v>5</v>
      </c>
      <c r="S86" s="299">
        <v>5</v>
      </c>
      <c r="T86" s="299">
        <v>5</v>
      </c>
      <c r="U86" s="299">
        <v>5</v>
      </c>
      <c r="V86" s="562">
        <f t="shared" si="15"/>
        <v>5</v>
      </c>
      <c r="W86" s="562">
        <f t="shared" si="16"/>
        <v>15</v>
      </c>
      <c r="X86" s="563">
        <v>6</v>
      </c>
      <c r="Y86" s="563">
        <v>5</v>
      </c>
      <c r="Z86" s="563">
        <v>6</v>
      </c>
      <c r="AA86" s="562">
        <f t="shared" si="17"/>
        <v>20.399999999999999</v>
      </c>
      <c r="AB86" s="299">
        <v>11</v>
      </c>
      <c r="AC86" s="299">
        <v>5</v>
      </c>
      <c r="AD86" s="296">
        <f t="shared" si="18"/>
        <v>6.4</v>
      </c>
      <c r="AE86" s="299">
        <v>9</v>
      </c>
      <c r="AF86" s="299">
        <v>5</v>
      </c>
      <c r="AG86" s="296">
        <f t="shared" si="19"/>
        <v>8.4</v>
      </c>
      <c r="AH86" s="299">
        <v>9</v>
      </c>
      <c r="AI86" s="299">
        <v>8</v>
      </c>
      <c r="AJ86" s="296">
        <f t="shared" si="20"/>
        <v>3.4000000000000004</v>
      </c>
      <c r="AK86" s="299">
        <v>39</v>
      </c>
      <c r="AL86" s="296">
        <f t="shared" si="21"/>
        <v>78.600000000000009</v>
      </c>
      <c r="AM86" s="21"/>
      <c r="AN86" s="21"/>
      <c r="AO86" s="21"/>
    </row>
    <row r="87" spans="1:41" x14ac:dyDescent="0.25">
      <c r="A87" s="299">
        <v>78</v>
      </c>
      <c r="B87" s="296">
        <f t="shared" si="11"/>
        <v>78.399999999999991</v>
      </c>
      <c r="C87" s="299" t="s">
        <v>3028</v>
      </c>
      <c r="D87" s="299">
        <v>5</v>
      </c>
      <c r="E87" s="299">
        <v>5</v>
      </c>
      <c r="F87" s="299">
        <v>5</v>
      </c>
      <c r="G87" s="299">
        <v>5</v>
      </c>
      <c r="H87" s="296">
        <f t="shared" si="12"/>
        <v>25</v>
      </c>
      <c r="I87" s="299">
        <v>5</v>
      </c>
      <c r="J87" s="299">
        <v>5</v>
      </c>
      <c r="K87" s="299">
        <v>5</v>
      </c>
      <c r="L87" s="299">
        <v>5</v>
      </c>
      <c r="M87" s="296">
        <f t="shared" si="13"/>
        <v>5</v>
      </c>
      <c r="N87" s="299">
        <v>5</v>
      </c>
      <c r="O87" s="299">
        <v>5</v>
      </c>
      <c r="P87" s="299">
        <v>5</v>
      </c>
      <c r="Q87" s="299">
        <v>5</v>
      </c>
      <c r="R87" s="296">
        <f t="shared" si="14"/>
        <v>5</v>
      </c>
      <c r="S87" s="299">
        <v>5</v>
      </c>
      <c r="T87" s="299">
        <v>5</v>
      </c>
      <c r="U87" s="299">
        <v>5</v>
      </c>
      <c r="V87" s="562">
        <f t="shared" si="15"/>
        <v>5</v>
      </c>
      <c r="W87" s="562">
        <f t="shared" si="16"/>
        <v>15</v>
      </c>
      <c r="X87" s="563">
        <v>4</v>
      </c>
      <c r="Y87" s="563">
        <v>6</v>
      </c>
      <c r="Z87" s="563">
        <v>8</v>
      </c>
      <c r="AA87" s="562">
        <f t="shared" si="17"/>
        <v>21.599999999999998</v>
      </c>
      <c r="AB87" s="299">
        <v>12</v>
      </c>
      <c r="AC87" s="299">
        <v>3</v>
      </c>
      <c r="AD87" s="296">
        <f t="shared" si="18"/>
        <v>6</v>
      </c>
      <c r="AE87" s="299">
        <v>10</v>
      </c>
      <c r="AF87" s="299">
        <v>3</v>
      </c>
      <c r="AG87" s="296">
        <f t="shared" si="19"/>
        <v>7.8</v>
      </c>
      <c r="AH87" s="299">
        <v>8</v>
      </c>
      <c r="AI87" s="299">
        <v>7</v>
      </c>
      <c r="AJ87" s="296">
        <f t="shared" si="20"/>
        <v>3</v>
      </c>
      <c r="AK87" s="299">
        <v>80</v>
      </c>
      <c r="AL87" s="296">
        <f t="shared" si="21"/>
        <v>78.399999999999991</v>
      </c>
      <c r="AM87" s="21"/>
      <c r="AN87" s="21"/>
      <c r="AO87" s="21"/>
    </row>
    <row r="88" spans="1:41" x14ac:dyDescent="0.25">
      <c r="A88" s="299">
        <v>79</v>
      </c>
      <c r="B88" s="296">
        <f t="shared" si="11"/>
        <v>78.199999999999989</v>
      </c>
      <c r="C88" s="296" t="s">
        <v>3029</v>
      </c>
      <c r="D88" s="296">
        <v>4</v>
      </c>
      <c r="E88" s="296">
        <v>4</v>
      </c>
      <c r="F88" s="296">
        <v>4</v>
      </c>
      <c r="G88" s="296">
        <v>4</v>
      </c>
      <c r="H88" s="296">
        <f t="shared" si="12"/>
        <v>20</v>
      </c>
      <c r="I88" s="296">
        <v>4</v>
      </c>
      <c r="J88" s="296">
        <v>4</v>
      </c>
      <c r="K88" s="296">
        <v>3</v>
      </c>
      <c r="L88" s="296">
        <v>5</v>
      </c>
      <c r="M88" s="296">
        <f t="shared" si="13"/>
        <v>4</v>
      </c>
      <c r="N88" s="296">
        <v>4</v>
      </c>
      <c r="O88" s="296">
        <v>4</v>
      </c>
      <c r="P88" s="296">
        <v>4</v>
      </c>
      <c r="Q88" s="296">
        <v>4</v>
      </c>
      <c r="R88" s="296">
        <f t="shared" si="14"/>
        <v>4</v>
      </c>
      <c r="S88" s="296">
        <v>3</v>
      </c>
      <c r="T88" s="296">
        <v>5</v>
      </c>
      <c r="U88" s="296">
        <v>4</v>
      </c>
      <c r="V88" s="562">
        <f t="shared" si="15"/>
        <v>4</v>
      </c>
      <c r="W88" s="562">
        <f t="shared" si="16"/>
        <v>12</v>
      </c>
      <c r="X88" s="562">
        <v>7</v>
      </c>
      <c r="Y88" s="562">
        <v>6</v>
      </c>
      <c r="Z88" s="562">
        <v>6</v>
      </c>
      <c r="AA88" s="562">
        <f t="shared" si="17"/>
        <v>22.8</v>
      </c>
      <c r="AB88" s="296">
        <v>10</v>
      </c>
      <c r="AC88" s="296">
        <v>4</v>
      </c>
      <c r="AD88" s="296">
        <f t="shared" si="18"/>
        <v>5.6000000000000005</v>
      </c>
      <c r="AE88" s="296">
        <v>18</v>
      </c>
      <c r="AF88" s="296">
        <v>4</v>
      </c>
      <c r="AG88" s="296">
        <f t="shared" si="19"/>
        <v>13.2</v>
      </c>
      <c r="AH88" s="296">
        <v>11</v>
      </c>
      <c r="AI88" s="296">
        <v>12</v>
      </c>
      <c r="AJ88" s="296">
        <f t="shared" si="20"/>
        <v>4.6000000000000005</v>
      </c>
      <c r="AK88" s="296">
        <v>84</v>
      </c>
      <c r="AL88" s="296">
        <f t="shared" si="21"/>
        <v>78.199999999999989</v>
      </c>
      <c r="AM88" s="21"/>
      <c r="AN88" s="21"/>
      <c r="AO88" s="21"/>
    </row>
    <row r="89" spans="1:41" x14ac:dyDescent="0.25">
      <c r="A89" s="299">
        <v>80</v>
      </c>
      <c r="B89" s="296">
        <f t="shared" si="11"/>
        <v>77.8</v>
      </c>
      <c r="C89" s="302" t="s">
        <v>3030</v>
      </c>
      <c r="D89" s="296">
        <v>5</v>
      </c>
      <c r="E89" s="296">
        <v>5</v>
      </c>
      <c r="F89" s="296">
        <v>5</v>
      </c>
      <c r="G89" s="296">
        <v>5</v>
      </c>
      <c r="H89" s="296">
        <f t="shared" si="12"/>
        <v>25</v>
      </c>
      <c r="I89" s="296">
        <v>5</v>
      </c>
      <c r="J89" s="296">
        <v>5</v>
      </c>
      <c r="K89" s="296">
        <v>5</v>
      </c>
      <c r="L89" s="296">
        <v>5</v>
      </c>
      <c r="M89" s="296">
        <f t="shared" si="13"/>
        <v>5</v>
      </c>
      <c r="N89" s="296">
        <v>5</v>
      </c>
      <c r="O89" s="296">
        <v>5</v>
      </c>
      <c r="P89" s="296">
        <v>5</v>
      </c>
      <c r="Q89" s="296">
        <v>5</v>
      </c>
      <c r="R89" s="296">
        <f t="shared" si="14"/>
        <v>5</v>
      </c>
      <c r="S89" s="296">
        <v>5</v>
      </c>
      <c r="T89" s="296">
        <v>5</v>
      </c>
      <c r="U89" s="296">
        <v>5</v>
      </c>
      <c r="V89" s="562">
        <f t="shared" si="15"/>
        <v>5</v>
      </c>
      <c r="W89" s="562">
        <f t="shared" si="16"/>
        <v>15</v>
      </c>
      <c r="X89" s="562">
        <v>5</v>
      </c>
      <c r="Y89" s="562">
        <v>5</v>
      </c>
      <c r="Z89" s="562">
        <v>3</v>
      </c>
      <c r="AA89" s="562">
        <f t="shared" si="17"/>
        <v>15.6</v>
      </c>
      <c r="AB89" s="296">
        <v>12</v>
      </c>
      <c r="AC89" s="296">
        <v>4</v>
      </c>
      <c r="AD89" s="296">
        <f t="shared" si="18"/>
        <v>6.4</v>
      </c>
      <c r="AE89" s="296">
        <v>18</v>
      </c>
      <c r="AF89" s="296">
        <v>3</v>
      </c>
      <c r="AG89" s="296">
        <f t="shared" si="19"/>
        <v>12.6</v>
      </c>
      <c r="AH89" s="296">
        <v>7</v>
      </c>
      <c r="AI89" s="296">
        <v>9</v>
      </c>
      <c r="AJ89" s="296">
        <f t="shared" si="20"/>
        <v>3.2</v>
      </c>
      <c r="AK89" s="296">
        <v>63</v>
      </c>
      <c r="AL89" s="296">
        <f t="shared" si="21"/>
        <v>77.8</v>
      </c>
      <c r="AM89" s="21"/>
      <c r="AN89" s="21"/>
      <c r="AO89" s="21"/>
    </row>
    <row r="90" spans="1:41" x14ac:dyDescent="0.25">
      <c r="A90" s="299">
        <v>81</v>
      </c>
      <c r="B90" s="296">
        <f t="shared" si="11"/>
        <v>77.533333333333331</v>
      </c>
      <c r="C90" s="302" t="s">
        <v>3031</v>
      </c>
      <c r="D90" s="296">
        <v>5</v>
      </c>
      <c r="E90" s="296">
        <v>5</v>
      </c>
      <c r="F90" s="296">
        <v>4</v>
      </c>
      <c r="G90" s="296">
        <v>5</v>
      </c>
      <c r="H90" s="296">
        <f t="shared" si="12"/>
        <v>23.75</v>
      </c>
      <c r="I90" s="296">
        <v>5</v>
      </c>
      <c r="J90" s="296">
        <v>4</v>
      </c>
      <c r="K90" s="296">
        <v>4</v>
      </c>
      <c r="L90" s="296">
        <v>4</v>
      </c>
      <c r="M90" s="296">
        <f t="shared" si="13"/>
        <v>4.25</v>
      </c>
      <c r="N90" s="296">
        <v>4</v>
      </c>
      <c r="O90" s="296">
        <v>3</v>
      </c>
      <c r="P90" s="296">
        <v>4</v>
      </c>
      <c r="Q90" s="296">
        <v>5</v>
      </c>
      <c r="R90" s="296">
        <f t="shared" si="14"/>
        <v>4</v>
      </c>
      <c r="S90" s="296">
        <v>5</v>
      </c>
      <c r="T90" s="296">
        <v>3</v>
      </c>
      <c r="U90" s="296">
        <v>5</v>
      </c>
      <c r="V90" s="562">
        <f t="shared" si="15"/>
        <v>4.333333333333333</v>
      </c>
      <c r="W90" s="562">
        <f t="shared" si="16"/>
        <v>12.583333333333332</v>
      </c>
      <c r="X90" s="562">
        <v>5</v>
      </c>
      <c r="Y90" s="562">
        <v>7</v>
      </c>
      <c r="Z90" s="562">
        <v>4</v>
      </c>
      <c r="AA90" s="562">
        <f t="shared" si="17"/>
        <v>19.2</v>
      </c>
      <c r="AB90" s="296">
        <v>17</v>
      </c>
      <c r="AC90" s="296">
        <v>4</v>
      </c>
      <c r="AD90" s="296">
        <f t="shared" si="18"/>
        <v>8.4</v>
      </c>
      <c r="AE90" s="296">
        <v>13</v>
      </c>
      <c r="AF90" s="296">
        <v>5</v>
      </c>
      <c r="AG90" s="296">
        <f t="shared" si="19"/>
        <v>10.799999999999999</v>
      </c>
      <c r="AH90" s="296">
        <v>6</v>
      </c>
      <c r="AI90" s="296">
        <v>8</v>
      </c>
      <c r="AJ90" s="296">
        <f t="shared" si="20"/>
        <v>2.8000000000000003</v>
      </c>
      <c r="AK90" s="296">
        <v>17</v>
      </c>
      <c r="AL90" s="296">
        <f t="shared" si="21"/>
        <v>77.533333333333331</v>
      </c>
      <c r="AM90" s="21"/>
      <c r="AN90" s="21"/>
      <c r="AO90" s="21"/>
    </row>
    <row r="91" spans="1:41" x14ac:dyDescent="0.25">
      <c r="A91" s="299">
        <v>82</v>
      </c>
      <c r="B91" s="296">
        <f t="shared" si="11"/>
        <v>77</v>
      </c>
      <c r="C91" s="299" t="s">
        <v>3032</v>
      </c>
      <c r="D91" s="299">
        <v>5</v>
      </c>
      <c r="E91" s="299">
        <v>5</v>
      </c>
      <c r="F91" s="299">
        <v>5</v>
      </c>
      <c r="G91" s="299">
        <v>5</v>
      </c>
      <c r="H91" s="296">
        <f t="shared" si="12"/>
        <v>25</v>
      </c>
      <c r="I91" s="299">
        <v>5</v>
      </c>
      <c r="J91" s="299">
        <v>5</v>
      </c>
      <c r="K91" s="299">
        <v>5</v>
      </c>
      <c r="L91" s="299">
        <v>5</v>
      </c>
      <c r="M91" s="296">
        <f t="shared" si="13"/>
        <v>5</v>
      </c>
      <c r="N91" s="299">
        <v>5</v>
      </c>
      <c r="O91" s="299">
        <v>5</v>
      </c>
      <c r="P91" s="299">
        <v>5</v>
      </c>
      <c r="Q91" s="299">
        <v>5</v>
      </c>
      <c r="R91" s="296">
        <f t="shared" si="14"/>
        <v>5</v>
      </c>
      <c r="S91" s="299">
        <v>5</v>
      </c>
      <c r="T91" s="299">
        <v>5</v>
      </c>
      <c r="U91" s="299">
        <v>5</v>
      </c>
      <c r="V91" s="562">
        <f t="shared" si="15"/>
        <v>5</v>
      </c>
      <c r="W91" s="562">
        <f t="shared" si="16"/>
        <v>15</v>
      </c>
      <c r="X91" s="563">
        <v>6</v>
      </c>
      <c r="Y91" s="563">
        <v>4</v>
      </c>
      <c r="Z91" s="563">
        <v>4</v>
      </c>
      <c r="AA91" s="562">
        <f t="shared" si="17"/>
        <v>16.8</v>
      </c>
      <c r="AB91" s="299">
        <v>11</v>
      </c>
      <c r="AC91" s="299">
        <v>5</v>
      </c>
      <c r="AD91" s="296">
        <f t="shared" si="18"/>
        <v>6.4</v>
      </c>
      <c r="AE91" s="299">
        <v>14</v>
      </c>
      <c r="AF91" s="299">
        <v>4</v>
      </c>
      <c r="AG91" s="296">
        <f t="shared" si="19"/>
        <v>10.799999999999999</v>
      </c>
      <c r="AH91" s="299">
        <v>8</v>
      </c>
      <c r="AI91" s="299">
        <v>7</v>
      </c>
      <c r="AJ91" s="296">
        <f t="shared" si="20"/>
        <v>3</v>
      </c>
      <c r="AK91" s="299">
        <v>56</v>
      </c>
      <c r="AL91" s="296">
        <f t="shared" si="21"/>
        <v>77</v>
      </c>
      <c r="AM91" s="21"/>
      <c r="AN91" s="21"/>
      <c r="AO91" s="21"/>
    </row>
    <row r="92" spans="1:41" x14ac:dyDescent="0.25">
      <c r="A92" s="299">
        <v>83</v>
      </c>
      <c r="B92" s="296">
        <f t="shared" si="11"/>
        <v>76.5</v>
      </c>
      <c r="C92" s="302" t="s">
        <v>3033</v>
      </c>
      <c r="D92" s="296">
        <v>5</v>
      </c>
      <c r="E92" s="296">
        <v>5</v>
      </c>
      <c r="F92" s="296">
        <v>5</v>
      </c>
      <c r="G92" s="296">
        <v>5</v>
      </c>
      <c r="H92" s="296">
        <f t="shared" si="12"/>
        <v>25</v>
      </c>
      <c r="I92" s="296">
        <v>5</v>
      </c>
      <c r="J92" s="296">
        <v>5</v>
      </c>
      <c r="K92" s="296">
        <v>5</v>
      </c>
      <c r="L92" s="296">
        <v>5</v>
      </c>
      <c r="M92" s="296">
        <f t="shared" si="13"/>
        <v>5</v>
      </c>
      <c r="N92" s="296">
        <v>5</v>
      </c>
      <c r="O92" s="296">
        <v>5</v>
      </c>
      <c r="P92" s="296">
        <v>4</v>
      </c>
      <c r="Q92" s="296">
        <v>4</v>
      </c>
      <c r="R92" s="296">
        <f t="shared" si="14"/>
        <v>4.5</v>
      </c>
      <c r="S92" s="296">
        <v>5</v>
      </c>
      <c r="T92" s="296">
        <v>5</v>
      </c>
      <c r="U92" s="296">
        <v>5</v>
      </c>
      <c r="V92" s="562">
        <f t="shared" si="15"/>
        <v>5</v>
      </c>
      <c r="W92" s="562">
        <f t="shared" si="16"/>
        <v>14.5</v>
      </c>
      <c r="X92" s="562">
        <v>7</v>
      </c>
      <c r="Y92" s="562">
        <v>5</v>
      </c>
      <c r="Z92" s="562">
        <v>2</v>
      </c>
      <c r="AA92" s="562">
        <f t="shared" si="17"/>
        <v>16.8</v>
      </c>
      <c r="AB92" s="296">
        <v>11</v>
      </c>
      <c r="AC92" s="296">
        <v>3</v>
      </c>
      <c r="AD92" s="296">
        <f t="shared" si="18"/>
        <v>5.6000000000000005</v>
      </c>
      <c r="AE92" s="296">
        <v>17</v>
      </c>
      <c r="AF92" s="296">
        <v>3</v>
      </c>
      <c r="AG92" s="296">
        <f t="shared" si="19"/>
        <v>12</v>
      </c>
      <c r="AH92" s="296">
        <v>7</v>
      </c>
      <c r="AI92" s="296">
        <v>6</v>
      </c>
      <c r="AJ92" s="296">
        <f t="shared" si="20"/>
        <v>2.6</v>
      </c>
      <c r="AK92" s="296">
        <v>88</v>
      </c>
      <c r="AL92" s="296">
        <f t="shared" si="21"/>
        <v>76.5</v>
      </c>
      <c r="AM92" s="21"/>
      <c r="AN92" s="21"/>
      <c r="AO92" s="21"/>
    </row>
    <row r="93" spans="1:41" x14ac:dyDescent="0.25">
      <c r="A93" s="299">
        <v>84</v>
      </c>
      <c r="B93" s="296">
        <f t="shared" si="11"/>
        <v>76.199999999999989</v>
      </c>
      <c r="C93" s="299" t="s">
        <v>3034</v>
      </c>
      <c r="D93" s="299">
        <v>5</v>
      </c>
      <c r="E93" s="299">
        <v>5</v>
      </c>
      <c r="F93" s="299">
        <v>5</v>
      </c>
      <c r="G93" s="299">
        <v>5</v>
      </c>
      <c r="H93" s="296">
        <f t="shared" si="12"/>
        <v>25</v>
      </c>
      <c r="I93" s="299">
        <v>5</v>
      </c>
      <c r="J93" s="299">
        <v>5</v>
      </c>
      <c r="K93" s="299">
        <v>5</v>
      </c>
      <c r="L93" s="299">
        <v>5</v>
      </c>
      <c r="M93" s="296">
        <f t="shared" si="13"/>
        <v>5</v>
      </c>
      <c r="N93" s="299">
        <v>5</v>
      </c>
      <c r="O93" s="299">
        <v>5</v>
      </c>
      <c r="P93" s="299">
        <v>5</v>
      </c>
      <c r="Q93" s="299">
        <v>5</v>
      </c>
      <c r="R93" s="296">
        <f t="shared" si="14"/>
        <v>5</v>
      </c>
      <c r="S93" s="299">
        <v>5</v>
      </c>
      <c r="T93" s="299">
        <v>5</v>
      </c>
      <c r="U93" s="299">
        <v>5</v>
      </c>
      <c r="V93" s="562">
        <f t="shared" si="15"/>
        <v>5</v>
      </c>
      <c r="W93" s="562">
        <f t="shared" si="16"/>
        <v>15</v>
      </c>
      <c r="X93" s="563">
        <v>5</v>
      </c>
      <c r="Y93" s="563">
        <v>5</v>
      </c>
      <c r="Z93" s="563">
        <v>4</v>
      </c>
      <c r="AA93" s="562">
        <f t="shared" si="17"/>
        <v>16.8</v>
      </c>
      <c r="AB93" s="299">
        <v>16</v>
      </c>
      <c r="AC93" s="299">
        <v>2</v>
      </c>
      <c r="AD93" s="296">
        <f t="shared" si="18"/>
        <v>7.2</v>
      </c>
      <c r="AE93" s="299">
        <v>11</v>
      </c>
      <c r="AF93" s="299">
        <v>5</v>
      </c>
      <c r="AG93" s="296">
        <f t="shared" si="19"/>
        <v>9.6</v>
      </c>
      <c r="AH93" s="299">
        <v>7</v>
      </c>
      <c r="AI93" s="299">
        <v>6</v>
      </c>
      <c r="AJ93" s="296">
        <f t="shared" si="20"/>
        <v>2.6</v>
      </c>
      <c r="AK93" s="299">
        <v>31</v>
      </c>
      <c r="AL93" s="296">
        <f t="shared" si="21"/>
        <v>76.199999999999989</v>
      </c>
      <c r="AM93" s="21"/>
      <c r="AN93" s="21"/>
      <c r="AO93" s="21"/>
    </row>
    <row r="94" spans="1:41" x14ac:dyDescent="0.25">
      <c r="A94" s="299">
        <v>85</v>
      </c>
      <c r="B94" s="296">
        <f t="shared" si="11"/>
        <v>75.933333333333337</v>
      </c>
      <c r="C94" s="296" t="s">
        <v>3035</v>
      </c>
      <c r="D94" s="296">
        <v>5</v>
      </c>
      <c r="E94" s="296">
        <v>5</v>
      </c>
      <c r="F94" s="296">
        <v>5</v>
      </c>
      <c r="G94" s="296">
        <v>5</v>
      </c>
      <c r="H94" s="296">
        <f t="shared" si="12"/>
        <v>25</v>
      </c>
      <c r="I94" s="296">
        <v>5</v>
      </c>
      <c r="J94" s="296">
        <v>5</v>
      </c>
      <c r="K94" s="296">
        <v>5</v>
      </c>
      <c r="L94" s="296">
        <v>5</v>
      </c>
      <c r="M94" s="296">
        <f t="shared" si="13"/>
        <v>5</v>
      </c>
      <c r="N94" s="296">
        <v>5</v>
      </c>
      <c r="O94" s="296">
        <v>5</v>
      </c>
      <c r="P94" s="296">
        <v>5</v>
      </c>
      <c r="Q94" s="296">
        <v>5</v>
      </c>
      <c r="R94" s="296">
        <f t="shared" si="14"/>
        <v>5</v>
      </c>
      <c r="S94" s="296">
        <v>4</v>
      </c>
      <c r="T94" s="296">
        <v>3</v>
      </c>
      <c r="U94" s="296">
        <v>3</v>
      </c>
      <c r="V94" s="562">
        <f t="shared" si="15"/>
        <v>3.3333333333333335</v>
      </c>
      <c r="W94" s="562">
        <f t="shared" si="16"/>
        <v>13.333333333333334</v>
      </c>
      <c r="X94" s="562">
        <v>6</v>
      </c>
      <c r="Y94" s="562">
        <v>6</v>
      </c>
      <c r="Z94" s="562">
        <v>5</v>
      </c>
      <c r="AA94" s="562">
        <f t="shared" si="17"/>
        <v>20.399999999999999</v>
      </c>
      <c r="AB94" s="296">
        <v>10</v>
      </c>
      <c r="AC94" s="296">
        <v>5</v>
      </c>
      <c r="AD94" s="296">
        <f t="shared" si="18"/>
        <v>6</v>
      </c>
      <c r="AE94" s="296">
        <v>8</v>
      </c>
      <c r="AF94" s="296">
        <v>5</v>
      </c>
      <c r="AG94" s="296">
        <f t="shared" si="19"/>
        <v>7.8</v>
      </c>
      <c r="AH94" s="296">
        <v>9</v>
      </c>
      <c r="AI94" s="296">
        <v>8</v>
      </c>
      <c r="AJ94" s="296">
        <f t="shared" si="20"/>
        <v>3.4000000000000004</v>
      </c>
      <c r="AK94" s="296">
        <v>53</v>
      </c>
      <c r="AL94" s="296">
        <f t="shared" si="21"/>
        <v>75.933333333333337</v>
      </c>
      <c r="AM94" s="21"/>
      <c r="AN94" s="21"/>
      <c r="AO94" s="21"/>
    </row>
    <row r="95" spans="1:41" x14ac:dyDescent="0.25">
      <c r="A95" s="299">
        <v>86</v>
      </c>
      <c r="B95" s="296">
        <f t="shared" si="11"/>
        <v>75.800000000000011</v>
      </c>
      <c r="C95" s="296" t="s">
        <v>3036</v>
      </c>
      <c r="D95" s="296">
        <v>5</v>
      </c>
      <c r="E95" s="296">
        <v>5</v>
      </c>
      <c r="F95" s="296">
        <v>5</v>
      </c>
      <c r="G95" s="296">
        <v>5</v>
      </c>
      <c r="H95" s="296">
        <f t="shared" si="12"/>
        <v>25</v>
      </c>
      <c r="I95" s="296">
        <v>5</v>
      </c>
      <c r="J95" s="296">
        <v>5</v>
      </c>
      <c r="K95" s="296">
        <v>5</v>
      </c>
      <c r="L95" s="296">
        <v>5</v>
      </c>
      <c r="M95" s="296">
        <f t="shared" si="13"/>
        <v>5</v>
      </c>
      <c r="N95" s="296">
        <v>5</v>
      </c>
      <c r="O95" s="296">
        <v>5</v>
      </c>
      <c r="P95" s="296">
        <v>5</v>
      </c>
      <c r="Q95" s="296">
        <v>5</v>
      </c>
      <c r="R95" s="296">
        <f t="shared" si="14"/>
        <v>5</v>
      </c>
      <c r="S95" s="296">
        <v>5</v>
      </c>
      <c r="T95" s="296">
        <v>5</v>
      </c>
      <c r="U95" s="296">
        <v>5</v>
      </c>
      <c r="V95" s="562">
        <f t="shared" si="15"/>
        <v>5</v>
      </c>
      <c r="W95" s="562">
        <f t="shared" si="16"/>
        <v>15</v>
      </c>
      <c r="X95" s="562">
        <v>4</v>
      </c>
      <c r="Y95" s="562">
        <v>5</v>
      </c>
      <c r="Z95" s="562">
        <v>4</v>
      </c>
      <c r="AA95" s="562">
        <f t="shared" si="17"/>
        <v>15.6</v>
      </c>
      <c r="AB95" s="296">
        <v>18</v>
      </c>
      <c r="AC95" s="296">
        <v>4</v>
      </c>
      <c r="AD95" s="296">
        <f t="shared" si="18"/>
        <v>8.8000000000000007</v>
      </c>
      <c r="AE95" s="296">
        <v>9</v>
      </c>
      <c r="AF95" s="296">
        <v>5</v>
      </c>
      <c r="AG95" s="296">
        <f t="shared" si="19"/>
        <v>8.4</v>
      </c>
      <c r="AH95" s="296">
        <v>10</v>
      </c>
      <c r="AI95" s="296">
        <v>5</v>
      </c>
      <c r="AJ95" s="296">
        <f t="shared" si="20"/>
        <v>3</v>
      </c>
      <c r="AK95" s="302">
        <v>30</v>
      </c>
      <c r="AL95" s="296">
        <f t="shared" si="21"/>
        <v>75.800000000000011</v>
      </c>
      <c r="AM95" s="21"/>
      <c r="AN95" s="21"/>
      <c r="AO95" s="21"/>
    </row>
    <row r="96" spans="1:41" x14ac:dyDescent="0.25">
      <c r="A96" s="299">
        <v>87</v>
      </c>
      <c r="B96" s="296">
        <f t="shared" si="11"/>
        <v>75.75</v>
      </c>
      <c r="C96" s="302" t="s">
        <v>3037</v>
      </c>
      <c r="D96" s="296">
        <v>5</v>
      </c>
      <c r="E96" s="296">
        <v>5</v>
      </c>
      <c r="F96" s="296">
        <v>5</v>
      </c>
      <c r="G96" s="296">
        <v>5</v>
      </c>
      <c r="H96" s="296">
        <f t="shared" si="12"/>
        <v>25</v>
      </c>
      <c r="I96" s="296">
        <v>5</v>
      </c>
      <c r="J96" s="296">
        <v>5</v>
      </c>
      <c r="K96" s="296">
        <v>5</v>
      </c>
      <c r="L96" s="296">
        <v>5</v>
      </c>
      <c r="M96" s="296">
        <f t="shared" si="13"/>
        <v>5</v>
      </c>
      <c r="N96" s="296">
        <v>5</v>
      </c>
      <c r="O96" s="296">
        <v>4</v>
      </c>
      <c r="P96" s="296">
        <v>5</v>
      </c>
      <c r="Q96" s="296">
        <v>5</v>
      </c>
      <c r="R96" s="296">
        <f t="shared" si="14"/>
        <v>4.75</v>
      </c>
      <c r="S96" s="296">
        <v>5</v>
      </c>
      <c r="T96" s="296">
        <v>5</v>
      </c>
      <c r="U96" s="296">
        <v>5</v>
      </c>
      <c r="V96" s="562">
        <f t="shared" si="15"/>
        <v>5</v>
      </c>
      <c r="W96" s="562">
        <f t="shared" si="16"/>
        <v>14.75</v>
      </c>
      <c r="X96" s="562">
        <v>5</v>
      </c>
      <c r="Y96" s="562">
        <v>4</v>
      </c>
      <c r="Z96" s="562">
        <v>5</v>
      </c>
      <c r="AA96" s="562">
        <f t="shared" si="17"/>
        <v>16.8</v>
      </c>
      <c r="AB96" s="296">
        <v>10</v>
      </c>
      <c r="AC96" s="296">
        <v>4</v>
      </c>
      <c r="AD96" s="296">
        <f t="shared" si="18"/>
        <v>5.6000000000000005</v>
      </c>
      <c r="AE96" s="296">
        <v>14</v>
      </c>
      <c r="AF96" s="296">
        <v>3</v>
      </c>
      <c r="AG96" s="296">
        <f t="shared" si="19"/>
        <v>10.199999999999999</v>
      </c>
      <c r="AH96" s="296">
        <v>12</v>
      </c>
      <c r="AI96" s="296">
        <v>5</v>
      </c>
      <c r="AJ96" s="296">
        <f t="shared" si="20"/>
        <v>3.4000000000000004</v>
      </c>
      <c r="AK96" s="296">
        <v>50</v>
      </c>
      <c r="AL96" s="296">
        <f t="shared" si="21"/>
        <v>75.75</v>
      </c>
      <c r="AM96" s="21"/>
      <c r="AN96" s="21"/>
      <c r="AO96" s="21"/>
    </row>
    <row r="97" spans="1:41" x14ac:dyDescent="0.25">
      <c r="A97" s="299">
        <v>88</v>
      </c>
      <c r="B97" s="296">
        <f t="shared" si="11"/>
        <v>75.599999999999994</v>
      </c>
      <c r="C97" s="302" t="s">
        <v>3038</v>
      </c>
      <c r="D97" s="296">
        <v>5</v>
      </c>
      <c r="E97" s="296">
        <v>5</v>
      </c>
      <c r="F97" s="296">
        <v>5</v>
      </c>
      <c r="G97" s="296">
        <v>5</v>
      </c>
      <c r="H97" s="296">
        <f t="shared" si="12"/>
        <v>25</v>
      </c>
      <c r="I97" s="296">
        <v>4</v>
      </c>
      <c r="J97" s="296">
        <v>5</v>
      </c>
      <c r="K97" s="296">
        <v>4</v>
      </c>
      <c r="L97" s="296">
        <v>4</v>
      </c>
      <c r="M97" s="296">
        <f t="shared" si="13"/>
        <v>4.25</v>
      </c>
      <c r="N97" s="296">
        <v>5</v>
      </c>
      <c r="O97" s="296">
        <v>5</v>
      </c>
      <c r="P97" s="296">
        <v>4</v>
      </c>
      <c r="Q97" s="296">
        <v>5</v>
      </c>
      <c r="R97" s="296">
        <f t="shared" si="14"/>
        <v>4.75</v>
      </c>
      <c r="S97" s="296">
        <v>5</v>
      </c>
      <c r="T97" s="296">
        <v>5</v>
      </c>
      <c r="U97" s="296">
        <v>5</v>
      </c>
      <c r="V97" s="562">
        <f t="shared" si="15"/>
        <v>5</v>
      </c>
      <c r="W97" s="562">
        <f t="shared" si="16"/>
        <v>14</v>
      </c>
      <c r="X97" s="562">
        <v>5</v>
      </c>
      <c r="Y97" s="562">
        <v>5</v>
      </c>
      <c r="Z97" s="562">
        <v>4</v>
      </c>
      <c r="AA97" s="562">
        <f t="shared" si="17"/>
        <v>16.8</v>
      </c>
      <c r="AB97" s="296">
        <v>13</v>
      </c>
      <c r="AC97" s="296">
        <v>4</v>
      </c>
      <c r="AD97" s="296">
        <f t="shared" si="18"/>
        <v>6.8000000000000007</v>
      </c>
      <c r="AE97" s="296">
        <v>11</v>
      </c>
      <c r="AF97" s="296">
        <v>4</v>
      </c>
      <c r="AG97" s="296">
        <f t="shared" si="19"/>
        <v>9</v>
      </c>
      <c r="AH97" s="296">
        <v>13</v>
      </c>
      <c r="AI97" s="296">
        <v>7</v>
      </c>
      <c r="AJ97" s="296">
        <f t="shared" si="20"/>
        <v>4</v>
      </c>
      <c r="AK97" s="296">
        <v>81</v>
      </c>
      <c r="AL97" s="296">
        <f t="shared" si="21"/>
        <v>75.599999999999994</v>
      </c>
      <c r="AM97" s="21"/>
      <c r="AN97" s="21"/>
      <c r="AO97" s="21"/>
    </row>
    <row r="98" spans="1:41" x14ac:dyDescent="0.25">
      <c r="A98" s="299">
        <v>89</v>
      </c>
      <c r="B98" s="296">
        <f t="shared" si="11"/>
        <v>74.400000000000006</v>
      </c>
      <c r="C98" s="302" t="s">
        <v>3039</v>
      </c>
      <c r="D98" s="296">
        <v>5</v>
      </c>
      <c r="E98" s="296">
        <v>5</v>
      </c>
      <c r="F98" s="296">
        <v>5</v>
      </c>
      <c r="G98" s="296">
        <v>5</v>
      </c>
      <c r="H98" s="296">
        <f t="shared" si="12"/>
        <v>25</v>
      </c>
      <c r="I98" s="296">
        <v>5</v>
      </c>
      <c r="J98" s="296">
        <v>5</v>
      </c>
      <c r="K98" s="296">
        <v>5</v>
      </c>
      <c r="L98" s="296">
        <v>5</v>
      </c>
      <c r="M98" s="296">
        <f t="shared" si="13"/>
        <v>5</v>
      </c>
      <c r="N98" s="296">
        <v>5</v>
      </c>
      <c r="O98" s="296">
        <v>5</v>
      </c>
      <c r="P98" s="296">
        <v>5</v>
      </c>
      <c r="Q98" s="296">
        <v>5</v>
      </c>
      <c r="R98" s="296">
        <f t="shared" si="14"/>
        <v>5</v>
      </c>
      <c r="S98" s="296">
        <v>5</v>
      </c>
      <c r="T98" s="296">
        <v>5</v>
      </c>
      <c r="U98" s="296">
        <v>5</v>
      </c>
      <c r="V98" s="562">
        <f t="shared" si="15"/>
        <v>5</v>
      </c>
      <c r="W98" s="562">
        <f t="shared" si="16"/>
        <v>15</v>
      </c>
      <c r="X98" s="562">
        <v>6</v>
      </c>
      <c r="Y98" s="562">
        <v>3</v>
      </c>
      <c r="Z98" s="562">
        <v>6</v>
      </c>
      <c r="AA98" s="562">
        <f t="shared" si="17"/>
        <v>18</v>
      </c>
      <c r="AB98" s="296">
        <v>15</v>
      </c>
      <c r="AC98" s="296">
        <v>4</v>
      </c>
      <c r="AD98" s="296">
        <f t="shared" si="18"/>
        <v>7.6000000000000005</v>
      </c>
      <c r="AE98" s="296">
        <v>5</v>
      </c>
      <c r="AF98" s="296">
        <v>4</v>
      </c>
      <c r="AG98" s="296">
        <f t="shared" si="19"/>
        <v>5.3999999999999995</v>
      </c>
      <c r="AH98" s="296">
        <v>11</v>
      </c>
      <c r="AI98" s="296">
        <v>6</v>
      </c>
      <c r="AJ98" s="296">
        <f t="shared" si="20"/>
        <v>3.4000000000000004</v>
      </c>
      <c r="AK98" s="296">
        <v>89</v>
      </c>
      <c r="AL98" s="296">
        <f t="shared" si="21"/>
        <v>74.400000000000006</v>
      </c>
      <c r="AM98" s="21"/>
      <c r="AN98" s="21"/>
      <c r="AO98" s="21"/>
    </row>
    <row r="99" spans="1:41" x14ac:dyDescent="0.25">
      <c r="A99" s="299">
        <v>90</v>
      </c>
      <c r="B99" s="296">
        <f t="shared" si="11"/>
        <v>74.399999999999991</v>
      </c>
      <c r="C99" s="299" t="s">
        <v>3040</v>
      </c>
      <c r="D99" s="299">
        <v>5</v>
      </c>
      <c r="E99" s="299">
        <v>5</v>
      </c>
      <c r="F99" s="299">
        <v>5</v>
      </c>
      <c r="G99" s="299">
        <v>5</v>
      </c>
      <c r="H99" s="296">
        <f t="shared" si="12"/>
        <v>25</v>
      </c>
      <c r="I99" s="299">
        <v>5</v>
      </c>
      <c r="J99" s="299">
        <v>5</v>
      </c>
      <c r="K99" s="299">
        <v>5</v>
      </c>
      <c r="L99" s="299">
        <v>5</v>
      </c>
      <c r="M99" s="296">
        <f t="shared" si="13"/>
        <v>5</v>
      </c>
      <c r="N99" s="299">
        <v>5</v>
      </c>
      <c r="O99" s="299">
        <v>5</v>
      </c>
      <c r="P99" s="299">
        <v>5</v>
      </c>
      <c r="Q99" s="299">
        <v>5</v>
      </c>
      <c r="R99" s="296">
        <f t="shared" si="14"/>
        <v>5</v>
      </c>
      <c r="S99" s="299">
        <v>5</v>
      </c>
      <c r="T99" s="299">
        <v>5</v>
      </c>
      <c r="U99" s="299">
        <v>5</v>
      </c>
      <c r="V99" s="562">
        <f t="shared" si="15"/>
        <v>5</v>
      </c>
      <c r="W99" s="562">
        <f t="shared" si="16"/>
        <v>15</v>
      </c>
      <c r="X99" s="563">
        <v>6</v>
      </c>
      <c r="Y99" s="563">
        <v>6</v>
      </c>
      <c r="Z99" s="563">
        <v>2</v>
      </c>
      <c r="AA99" s="562">
        <f t="shared" si="17"/>
        <v>16.8</v>
      </c>
      <c r="AB99" s="299">
        <v>13</v>
      </c>
      <c r="AC99" s="299">
        <v>3</v>
      </c>
      <c r="AD99" s="296">
        <f t="shared" si="18"/>
        <v>6.4</v>
      </c>
      <c r="AE99" s="299">
        <v>11</v>
      </c>
      <c r="AF99" s="299">
        <v>4</v>
      </c>
      <c r="AG99" s="296">
        <f t="shared" si="19"/>
        <v>9</v>
      </c>
      <c r="AH99" s="299">
        <v>6</v>
      </c>
      <c r="AI99" s="299">
        <v>5</v>
      </c>
      <c r="AJ99" s="296">
        <f t="shared" si="20"/>
        <v>2.2000000000000002</v>
      </c>
      <c r="AK99" s="299">
        <v>59</v>
      </c>
      <c r="AL99" s="296">
        <f t="shared" si="21"/>
        <v>74.399999999999991</v>
      </c>
      <c r="AM99" s="21"/>
      <c r="AN99" s="21"/>
      <c r="AO99" s="21"/>
    </row>
    <row r="100" spans="1:41" x14ac:dyDescent="0.25">
      <c r="A100" s="299">
        <v>91</v>
      </c>
      <c r="B100" s="296">
        <f t="shared" si="11"/>
        <v>73.01666666666668</v>
      </c>
      <c r="C100" s="302" t="s">
        <v>3041</v>
      </c>
      <c r="D100" s="296">
        <v>5</v>
      </c>
      <c r="E100" s="296">
        <v>5</v>
      </c>
      <c r="F100" s="296">
        <v>5</v>
      </c>
      <c r="G100" s="296">
        <v>5</v>
      </c>
      <c r="H100" s="296">
        <f t="shared" si="12"/>
        <v>25</v>
      </c>
      <c r="I100" s="296">
        <v>5</v>
      </c>
      <c r="J100" s="296">
        <v>5</v>
      </c>
      <c r="K100" s="296">
        <v>5</v>
      </c>
      <c r="L100" s="296">
        <v>5</v>
      </c>
      <c r="M100" s="296">
        <f t="shared" si="13"/>
        <v>5</v>
      </c>
      <c r="N100" s="296">
        <v>5</v>
      </c>
      <c r="O100" s="296">
        <v>4</v>
      </c>
      <c r="P100" s="296">
        <v>5</v>
      </c>
      <c r="Q100" s="296">
        <v>5</v>
      </c>
      <c r="R100" s="296">
        <f t="shared" si="14"/>
        <v>4.75</v>
      </c>
      <c r="S100" s="296">
        <v>4</v>
      </c>
      <c r="T100" s="296">
        <v>5</v>
      </c>
      <c r="U100" s="296">
        <v>5</v>
      </c>
      <c r="V100" s="562">
        <f t="shared" si="15"/>
        <v>4.666666666666667</v>
      </c>
      <c r="W100" s="562">
        <f t="shared" si="16"/>
        <v>14.416666666666668</v>
      </c>
      <c r="X100" s="562">
        <v>5</v>
      </c>
      <c r="Y100" s="562">
        <v>6</v>
      </c>
      <c r="Z100" s="562">
        <v>5</v>
      </c>
      <c r="AA100" s="562">
        <f t="shared" si="17"/>
        <v>19.2</v>
      </c>
      <c r="AB100" s="296">
        <v>8</v>
      </c>
      <c r="AC100" s="296">
        <v>2</v>
      </c>
      <c r="AD100" s="296">
        <f t="shared" si="18"/>
        <v>4</v>
      </c>
      <c r="AE100" s="296">
        <v>9</v>
      </c>
      <c r="AF100" s="296">
        <v>3</v>
      </c>
      <c r="AG100" s="296">
        <f t="shared" si="19"/>
        <v>7.1999999999999993</v>
      </c>
      <c r="AH100" s="296">
        <v>7</v>
      </c>
      <c r="AI100" s="296">
        <v>9</v>
      </c>
      <c r="AJ100" s="296">
        <f t="shared" si="20"/>
        <v>3.2</v>
      </c>
      <c r="AK100" s="296">
        <v>93</v>
      </c>
      <c r="AL100" s="296">
        <f t="shared" si="21"/>
        <v>73.01666666666668</v>
      </c>
      <c r="AM100" s="21"/>
      <c r="AN100" s="21"/>
      <c r="AO100" s="21"/>
    </row>
    <row r="101" spans="1:41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</row>
    <row r="102" spans="1:41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</row>
    <row r="103" spans="1:41" x14ac:dyDescent="0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</row>
    <row r="104" spans="1:41" x14ac:dyDescent="0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</row>
    <row r="105" spans="1:41" x14ac:dyDescent="0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</row>
    <row r="106" spans="1:41" x14ac:dyDescent="0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</row>
    <row r="107" spans="1:41" x14ac:dyDescent="0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</row>
    <row r="108" spans="1:41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</row>
    <row r="109" spans="1:41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</row>
    <row r="110" spans="1:41" ht="164.25" customHeight="1" thickBot="1" x14ac:dyDescent="0.3">
      <c r="A110" s="453" t="s">
        <v>3107</v>
      </c>
      <c r="B110" s="453"/>
      <c r="C110" s="453"/>
      <c r="D110" s="453"/>
      <c r="E110" s="453"/>
      <c r="F110" s="453"/>
      <c r="G110" s="453"/>
      <c r="H110" s="453"/>
      <c r="I110" s="453"/>
      <c r="J110" s="453"/>
      <c r="K110" s="453"/>
      <c r="L110" s="453"/>
      <c r="M110" s="453"/>
      <c r="N110" s="453"/>
      <c r="O110" s="453"/>
      <c r="P110" s="453"/>
      <c r="Q110" s="453"/>
      <c r="R110" s="453"/>
      <c r="S110" s="453"/>
      <c r="T110" s="453"/>
      <c r="U110" s="453"/>
      <c r="V110" s="453"/>
      <c r="W110" s="453"/>
      <c r="X110" s="453"/>
      <c r="Y110" s="453"/>
      <c r="Z110" s="453"/>
      <c r="AA110" s="453"/>
      <c r="AB110" s="453"/>
      <c r="AC110" s="453"/>
      <c r="AD110" s="453"/>
      <c r="AE110" s="453"/>
      <c r="AF110" s="453"/>
      <c r="AG110" s="453"/>
      <c r="AH110" s="453"/>
      <c r="AI110" s="453"/>
      <c r="AJ110" s="453"/>
      <c r="AK110" s="453"/>
      <c r="AL110" s="453"/>
      <c r="AM110" s="21"/>
      <c r="AN110" s="21"/>
      <c r="AO110" s="21"/>
    </row>
    <row r="111" spans="1:41" ht="152.25" x14ac:dyDescent="0.3">
      <c r="A111" s="292" t="s">
        <v>2913</v>
      </c>
      <c r="B111" s="293" t="s">
        <v>2914</v>
      </c>
      <c r="C111" s="294" t="s">
        <v>2915</v>
      </c>
      <c r="D111" s="293" t="s">
        <v>2916</v>
      </c>
      <c r="E111" s="293" t="s">
        <v>2917</v>
      </c>
      <c r="F111" s="293" t="s">
        <v>2918</v>
      </c>
      <c r="G111" s="293" t="s">
        <v>2919</v>
      </c>
      <c r="H111" s="293" t="s">
        <v>2920</v>
      </c>
      <c r="I111" s="293" t="s">
        <v>2921</v>
      </c>
      <c r="J111" s="293" t="s">
        <v>2922</v>
      </c>
      <c r="K111" s="293" t="s">
        <v>2923</v>
      </c>
      <c r="L111" s="293" t="s">
        <v>2924</v>
      </c>
      <c r="M111" s="293" t="s">
        <v>2925</v>
      </c>
      <c r="N111" s="293" t="s">
        <v>2926</v>
      </c>
      <c r="O111" s="293" t="s">
        <v>2927</v>
      </c>
      <c r="P111" s="293" t="s">
        <v>2928</v>
      </c>
      <c r="Q111" s="293" t="s">
        <v>2929</v>
      </c>
      <c r="R111" s="293" t="s">
        <v>2930</v>
      </c>
      <c r="S111" s="293" t="s">
        <v>2931</v>
      </c>
      <c r="T111" s="293" t="s">
        <v>2932</v>
      </c>
      <c r="U111" s="293" t="s">
        <v>2933</v>
      </c>
      <c r="V111" s="314" t="s">
        <v>2934</v>
      </c>
      <c r="W111" s="293" t="s">
        <v>2935</v>
      </c>
      <c r="X111" s="293" t="s">
        <v>2936</v>
      </c>
      <c r="Y111" s="293" t="s">
        <v>2937</v>
      </c>
      <c r="Z111" s="293" t="s">
        <v>2938</v>
      </c>
      <c r="AA111" s="293" t="s">
        <v>2939</v>
      </c>
      <c r="AB111" s="293" t="s">
        <v>2940</v>
      </c>
      <c r="AC111" s="293" t="s">
        <v>2941</v>
      </c>
      <c r="AD111" s="293" t="s">
        <v>2942</v>
      </c>
      <c r="AE111" s="293" t="s">
        <v>2943</v>
      </c>
      <c r="AF111" s="293" t="s">
        <v>2944</v>
      </c>
      <c r="AG111" s="293" t="s">
        <v>2945</v>
      </c>
      <c r="AH111" s="293" t="s">
        <v>2946</v>
      </c>
      <c r="AI111" s="293" t="s">
        <v>2947</v>
      </c>
      <c r="AJ111" s="293" t="s">
        <v>2948</v>
      </c>
      <c r="AK111" s="293" t="s">
        <v>2949</v>
      </c>
      <c r="AL111" s="295" t="s">
        <v>2950</v>
      </c>
      <c r="AM111" s="21"/>
      <c r="AN111" s="21"/>
      <c r="AO111" s="21"/>
    </row>
    <row r="112" spans="1:41" x14ac:dyDescent="0.25">
      <c r="A112" s="299">
        <v>1</v>
      </c>
      <c r="B112" s="296">
        <f t="shared" ref="B112:B175" si="22">SUM(AL112)</f>
        <v>93.066666666666649</v>
      </c>
      <c r="C112" s="296" t="s">
        <v>3044</v>
      </c>
      <c r="D112" s="296">
        <v>5</v>
      </c>
      <c r="E112" s="296">
        <v>5</v>
      </c>
      <c r="F112" s="296">
        <v>5</v>
      </c>
      <c r="G112" s="296">
        <v>5</v>
      </c>
      <c r="H112" s="296">
        <f t="shared" ref="H112:H175" si="23">SUM(D112:G112)/4*5</f>
        <v>25</v>
      </c>
      <c r="I112" s="296">
        <v>5</v>
      </c>
      <c r="J112" s="296">
        <v>5</v>
      </c>
      <c r="K112" s="296">
        <v>5</v>
      </c>
      <c r="L112" s="296">
        <v>5</v>
      </c>
      <c r="M112" s="296">
        <f t="shared" ref="M112:M175" si="24">SUM(I112:L112)/4</f>
        <v>5</v>
      </c>
      <c r="N112" s="296">
        <v>5</v>
      </c>
      <c r="O112" s="296">
        <v>5</v>
      </c>
      <c r="P112" s="296">
        <v>5</v>
      </c>
      <c r="Q112" s="296">
        <v>5</v>
      </c>
      <c r="R112" s="296">
        <f t="shared" ref="R112:R175" si="25">SUM(N112:Q112)/4</f>
        <v>5</v>
      </c>
      <c r="S112" s="296">
        <v>5</v>
      </c>
      <c r="T112" s="296">
        <v>5</v>
      </c>
      <c r="U112" s="296">
        <v>4</v>
      </c>
      <c r="V112" s="562">
        <f t="shared" ref="V112:V175" si="26">SUM(S112:U112)/3</f>
        <v>4.666666666666667</v>
      </c>
      <c r="W112" s="562">
        <f t="shared" ref="W112:W175" si="27">SUM(M112+R112+V112)</f>
        <v>14.666666666666668</v>
      </c>
      <c r="X112" s="296">
        <v>7</v>
      </c>
      <c r="Y112" s="296">
        <v>7</v>
      </c>
      <c r="Z112" s="296">
        <v>8</v>
      </c>
      <c r="AA112" s="296">
        <f t="shared" ref="AA112:AA175" si="28">SUM(X112:Z112)*1.2</f>
        <v>26.4</v>
      </c>
      <c r="AB112" s="296">
        <v>18</v>
      </c>
      <c r="AC112" s="296">
        <v>4</v>
      </c>
      <c r="AD112" s="296">
        <f t="shared" ref="AD112:AD175" si="29">SUM(AB112+AC112)*0.4</f>
        <v>8.8000000000000007</v>
      </c>
      <c r="AE112" s="296">
        <v>19</v>
      </c>
      <c r="AF112" s="296">
        <v>5</v>
      </c>
      <c r="AG112" s="296">
        <f t="shared" ref="AG112:AG175" si="30">SUM(AE112+AF112)*0.6</f>
        <v>14.399999999999999</v>
      </c>
      <c r="AH112" s="296">
        <v>9</v>
      </c>
      <c r="AI112" s="296">
        <v>10</v>
      </c>
      <c r="AJ112" s="296">
        <f t="shared" ref="AJ112:AJ175" si="31">SUM(AH112:AI112)*0.2</f>
        <v>3.8000000000000003</v>
      </c>
      <c r="AK112" s="296">
        <v>97</v>
      </c>
      <c r="AL112" s="562">
        <f t="shared" ref="AL112:AL175" si="32">SUM(H112+W112+AA112+AD112+AG112+AJ112)</f>
        <v>93.066666666666649</v>
      </c>
      <c r="AM112" s="21"/>
      <c r="AN112" s="21"/>
      <c r="AO112" s="21"/>
    </row>
    <row r="113" spans="1:41" x14ac:dyDescent="0.25">
      <c r="A113" s="299">
        <v>2</v>
      </c>
      <c r="B113" s="299">
        <f t="shared" si="22"/>
        <v>92.800000000000011</v>
      </c>
      <c r="C113" s="299" t="s">
        <v>3045</v>
      </c>
      <c r="D113" s="299">
        <v>5</v>
      </c>
      <c r="E113" s="299">
        <v>5</v>
      </c>
      <c r="F113" s="299">
        <v>5</v>
      </c>
      <c r="G113" s="299">
        <v>5</v>
      </c>
      <c r="H113" s="296">
        <f t="shared" si="23"/>
        <v>25</v>
      </c>
      <c r="I113" s="299">
        <v>5</v>
      </c>
      <c r="J113" s="299">
        <v>5</v>
      </c>
      <c r="K113" s="299">
        <v>5</v>
      </c>
      <c r="L113" s="299">
        <v>5</v>
      </c>
      <c r="M113" s="296">
        <f t="shared" si="24"/>
        <v>5</v>
      </c>
      <c r="N113" s="299">
        <v>5</v>
      </c>
      <c r="O113" s="299">
        <v>5</v>
      </c>
      <c r="P113" s="299">
        <v>5</v>
      </c>
      <c r="Q113" s="299">
        <v>5</v>
      </c>
      <c r="R113" s="296">
        <f t="shared" si="25"/>
        <v>5</v>
      </c>
      <c r="S113" s="299">
        <v>5</v>
      </c>
      <c r="T113" s="299">
        <v>5</v>
      </c>
      <c r="U113" s="299">
        <v>5</v>
      </c>
      <c r="V113" s="562">
        <f t="shared" si="26"/>
        <v>5</v>
      </c>
      <c r="W113" s="562">
        <f t="shared" si="27"/>
        <v>15</v>
      </c>
      <c r="X113" s="299">
        <v>8</v>
      </c>
      <c r="Y113" s="299">
        <v>7</v>
      </c>
      <c r="Z113" s="299">
        <v>7</v>
      </c>
      <c r="AA113" s="296">
        <f t="shared" si="28"/>
        <v>26.4</v>
      </c>
      <c r="AB113" s="299">
        <v>18</v>
      </c>
      <c r="AC113" s="299">
        <v>5</v>
      </c>
      <c r="AD113" s="296">
        <f t="shared" si="29"/>
        <v>9.2000000000000011</v>
      </c>
      <c r="AE113" s="299">
        <v>17</v>
      </c>
      <c r="AF113" s="299">
        <v>5</v>
      </c>
      <c r="AG113" s="296">
        <f t="shared" si="30"/>
        <v>13.2</v>
      </c>
      <c r="AH113" s="299">
        <v>10</v>
      </c>
      <c r="AI113" s="299">
        <v>10</v>
      </c>
      <c r="AJ113" s="296">
        <f t="shared" si="31"/>
        <v>4</v>
      </c>
      <c r="AK113" s="299">
        <v>76</v>
      </c>
      <c r="AL113" s="563">
        <f t="shared" si="32"/>
        <v>92.800000000000011</v>
      </c>
      <c r="AM113" s="21"/>
      <c r="AN113" s="21"/>
      <c r="AO113" s="21"/>
    </row>
    <row r="114" spans="1:41" x14ac:dyDescent="0.25">
      <c r="A114" s="299">
        <v>3</v>
      </c>
      <c r="B114" s="299">
        <f t="shared" si="22"/>
        <v>92.800000000000011</v>
      </c>
      <c r="C114" s="299" t="s">
        <v>3046</v>
      </c>
      <c r="D114" s="299">
        <v>5</v>
      </c>
      <c r="E114" s="299">
        <v>5</v>
      </c>
      <c r="F114" s="299">
        <v>5</v>
      </c>
      <c r="G114" s="299">
        <v>5</v>
      </c>
      <c r="H114" s="296">
        <f t="shared" si="23"/>
        <v>25</v>
      </c>
      <c r="I114" s="299">
        <v>5</v>
      </c>
      <c r="J114" s="299">
        <v>5</v>
      </c>
      <c r="K114" s="299">
        <v>5</v>
      </c>
      <c r="L114" s="299">
        <v>5</v>
      </c>
      <c r="M114" s="296">
        <f t="shared" si="24"/>
        <v>5</v>
      </c>
      <c r="N114" s="299">
        <v>5</v>
      </c>
      <c r="O114" s="299">
        <v>5</v>
      </c>
      <c r="P114" s="299">
        <v>5</v>
      </c>
      <c r="Q114" s="299">
        <v>5</v>
      </c>
      <c r="R114" s="296">
        <f t="shared" si="25"/>
        <v>5</v>
      </c>
      <c r="S114" s="299">
        <v>5</v>
      </c>
      <c r="T114" s="299">
        <v>5</v>
      </c>
      <c r="U114" s="299">
        <v>5</v>
      </c>
      <c r="V114" s="562">
        <f t="shared" si="26"/>
        <v>5</v>
      </c>
      <c r="W114" s="562">
        <f t="shared" si="27"/>
        <v>15</v>
      </c>
      <c r="X114" s="299">
        <v>7</v>
      </c>
      <c r="Y114" s="299">
        <v>8</v>
      </c>
      <c r="Z114" s="299">
        <v>7</v>
      </c>
      <c r="AA114" s="296">
        <f t="shared" si="28"/>
        <v>26.4</v>
      </c>
      <c r="AB114" s="299">
        <v>20</v>
      </c>
      <c r="AC114" s="299">
        <v>5</v>
      </c>
      <c r="AD114" s="296">
        <f t="shared" si="29"/>
        <v>10</v>
      </c>
      <c r="AE114" s="299">
        <v>15</v>
      </c>
      <c r="AF114" s="299">
        <v>5</v>
      </c>
      <c r="AG114" s="296">
        <f t="shared" si="30"/>
        <v>12</v>
      </c>
      <c r="AH114" s="299">
        <v>12</v>
      </c>
      <c r="AI114" s="299">
        <v>10</v>
      </c>
      <c r="AJ114" s="296">
        <f t="shared" si="31"/>
        <v>4.4000000000000004</v>
      </c>
      <c r="AK114" s="299">
        <v>90</v>
      </c>
      <c r="AL114" s="563">
        <f t="shared" si="32"/>
        <v>92.800000000000011</v>
      </c>
      <c r="AM114" s="21"/>
      <c r="AN114" s="21"/>
      <c r="AO114" s="21"/>
    </row>
    <row r="115" spans="1:41" x14ac:dyDescent="0.25">
      <c r="A115" s="299">
        <v>4</v>
      </c>
      <c r="B115" s="296">
        <f t="shared" si="22"/>
        <v>92.40000000000002</v>
      </c>
      <c r="C115" s="296" t="s">
        <v>3047</v>
      </c>
      <c r="D115" s="296">
        <v>5</v>
      </c>
      <c r="E115" s="296">
        <v>5</v>
      </c>
      <c r="F115" s="296">
        <v>5</v>
      </c>
      <c r="G115" s="296">
        <v>5</v>
      </c>
      <c r="H115" s="296">
        <f t="shared" si="23"/>
        <v>25</v>
      </c>
      <c r="I115" s="296">
        <v>5</v>
      </c>
      <c r="J115" s="296">
        <v>5</v>
      </c>
      <c r="K115" s="296">
        <v>5</v>
      </c>
      <c r="L115" s="296">
        <v>5</v>
      </c>
      <c r="M115" s="296">
        <f t="shared" si="24"/>
        <v>5</v>
      </c>
      <c r="N115" s="296">
        <v>5</v>
      </c>
      <c r="O115" s="296">
        <v>5</v>
      </c>
      <c r="P115" s="296">
        <v>5</v>
      </c>
      <c r="Q115" s="296">
        <v>5</v>
      </c>
      <c r="R115" s="296">
        <f t="shared" si="25"/>
        <v>5</v>
      </c>
      <c r="S115" s="296">
        <v>5</v>
      </c>
      <c r="T115" s="296">
        <v>5</v>
      </c>
      <c r="U115" s="296">
        <v>5</v>
      </c>
      <c r="V115" s="562">
        <f t="shared" si="26"/>
        <v>5</v>
      </c>
      <c r="W115" s="562">
        <f t="shared" si="27"/>
        <v>15</v>
      </c>
      <c r="X115" s="296">
        <v>9</v>
      </c>
      <c r="Y115" s="296">
        <v>6</v>
      </c>
      <c r="Z115" s="296">
        <v>6</v>
      </c>
      <c r="AA115" s="296">
        <f t="shared" si="28"/>
        <v>25.2</v>
      </c>
      <c r="AB115" s="296">
        <v>20</v>
      </c>
      <c r="AC115" s="296">
        <v>4</v>
      </c>
      <c r="AD115" s="296">
        <f t="shared" si="29"/>
        <v>9.6000000000000014</v>
      </c>
      <c r="AE115" s="296">
        <v>17</v>
      </c>
      <c r="AF115" s="296">
        <v>5</v>
      </c>
      <c r="AG115" s="296">
        <f t="shared" si="30"/>
        <v>13.2</v>
      </c>
      <c r="AH115" s="296">
        <v>10</v>
      </c>
      <c r="AI115" s="296">
        <v>12</v>
      </c>
      <c r="AJ115" s="296">
        <f t="shared" si="31"/>
        <v>4.4000000000000004</v>
      </c>
      <c r="AK115" s="296">
        <v>66</v>
      </c>
      <c r="AL115" s="562">
        <f t="shared" si="32"/>
        <v>92.40000000000002</v>
      </c>
      <c r="AM115" s="21"/>
      <c r="AN115" s="21"/>
      <c r="AO115" s="21"/>
    </row>
    <row r="116" spans="1:41" x14ac:dyDescent="0.25">
      <c r="A116" s="299">
        <v>5</v>
      </c>
      <c r="B116" s="296">
        <f t="shared" si="22"/>
        <v>92.4</v>
      </c>
      <c r="C116" s="302" t="s">
        <v>3048</v>
      </c>
      <c r="D116" s="296">
        <v>5</v>
      </c>
      <c r="E116" s="296">
        <v>5</v>
      </c>
      <c r="F116" s="296">
        <v>5</v>
      </c>
      <c r="G116" s="296">
        <v>5</v>
      </c>
      <c r="H116" s="296">
        <f t="shared" si="23"/>
        <v>25</v>
      </c>
      <c r="I116" s="296">
        <v>5</v>
      </c>
      <c r="J116" s="296">
        <v>5</v>
      </c>
      <c r="K116" s="296">
        <v>5</v>
      </c>
      <c r="L116" s="296">
        <v>5</v>
      </c>
      <c r="M116" s="296">
        <f t="shared" si="24"/>
        <v>5</v>
      </c>
      <c r="N116" s="296">
        <v>5</v>
      </c>
      <c r="O116" s="296">
        <v>5</v>
      </c>
      <c r="P116" s="296">
        <v>5</v>
      </c>
      <c r="Q116" s="296">
        <v>5</v>
      </c>
      <c r="R116" s="296">
        <f t="shared" si="25"/>
        <v>5</v>
      </c>
      <c r="S116" s="296">
        <v>5</v>
      </c>
      <c r="T116" s="296">
        <v>5</v>
      </c>
      <c r="U116" s="296">
        <v>5</v>
      </c>
      <c r="V116" s="562">
        <f t="shared" si="26"/>
        <v>5</v>
      </c>
      <c r="W116" s="562">
        <f t="shared" si="27"/>
        <v>15</v>
      </c>
      <c r="X116" s="296">
        <v>7</v>
      </c>
      <c r="Y116" s="296">
        <v>7</v>
      </c>
      <c r="Z116" s="296">
        <v>8</v>
      </c>
      <c r="AA116" s="296">
        <f t="shared" si="28"/>
        <v>26.4</v>
      </c>
      <c r="AB116" s="296">
        <v>18</v>
      </c>
      <c r="AC116" s="296">
        <v>5</v>
      </c>
      <c r="AD116" s="296">
        <f t="shared" si="29"/>
        <v>9.2000000000000011</v>
      </c>
      <c r="AE116" s="296">
        <v>17</v>
      </c>
      <c r="AF116" s="296">
        <v>4</v>
      </c>
      <c r="AG116" s="296">
        <f t="shared" si="30"/>
        <v>12.6</v>
      </c>
      <c r="AH116" s="296">
        <v>11</v>
      </c>
      <c r="AI116" s="296">
        <v>10</v>
      </c>
      <c r="AJ116" s="296">
        <f t="shared" si="31"/>
        <v>4.2</v>
      </c>
      <c r="AK116" s="296">
        <v>89</v>
      </c>
      <c r="AL116" s="562">
        <f t="shared" si="32"/>
        <v>92.4</v>
      </c>
      <c r="AM116" s="21"/>
      <c r="AN116" s="21"/>
      <c r="AO116" s="21"/>
    </row>
    <row r="117" spans="1:41" x14ac:dyDescent="0.25">
      <c r="A117" s="299">
        <v>6</v>
      </c>
      <c r="B117" s="299">
        <f t="shared" si="22"/>
        <v>91.616666666666674</v>
      </c>
      <c r="C117" s="299" t="s">
        <v>3049</v>
      </c>
      <c r="D117" s="299">
        <v>5</v>
      </c>
      <c r="E117" s="299">
        <v>5</v>
      </c>
      <c r="F117" s="299">
        <v>5</v>
      </c>
      <c r="G117" s="299">
        <v>5</v>
      </c>
      <c r="H117" s="296">
        <f t="shared" si="23"/>
        <v>25</v>
      </c>
      <c r="I117" s="299">
        <v>5</v>
      </c>
      <c r="J117" s="299">
        <v>4</v>
      </c>
      <c r="K117" s="299">
        <v>5</v>
      </c>
      <c r="L117" s="299">
        <v>5</v>
      </c>
      <c r="M117" s="296">
        <f t="shared" si="24"/>
        <v>4.75</v>
      </c>
      <c r="N117" s="299">
        <v>5</v>
      </c>
      <c r="O117" s="299">
        <v>5</v>
      </c>
      <c r="P117" s="299">
        <v>5</v>
      </c>
      <c r="Q117" s="299">
        <v>5</v>
      </c>
      <c r="R117" s="296">
        <f t="shared" si="25"/>
        <v>5</v>
      </c>
      <c r="S117" s="299">
        <v>4</v>
      </c>
      <c r="T117" s="299">
        <v>5</v>
      </c>
      <c r="U117" s="299">
        <v>5</v>
      </c>
      <c r="V117" s="562">
        <f t="shared" si="26"/>
        <v>4.666666666666667</v>
      </c>
      <c r="W117" s="562">
        <f t="shared" si="27"/>
        <v>14.416666666666668</v>
      </c>
      <c r="X117" s="299">
        <v>7</v>
      </c>
      <c r="Y117" s="299">
        <v>7</v>
      </c>
      <c r="Z117" s="299">
        <v>7</v>
      </c>
      <c r="AA117" s="296">
        <f t="shared" si="28"/>
        <v>25.2</v>
      </c>
      <c r="AB117" s="299">
        <v>18</v>
      </c>
      <c r="AC117" s="299">
        <v>5</v>
      </c>
      <c r="AD117" s="296">
        <f t="shared" si="29"/>
        <v>9.2000000000000011</v>
      </c>
      <c r="AE117" s="299">
        <v>18</v>
      </c>
      <c r="AF117" s="299">
        <v>5</v>
      </c>
      <c r="AG117" s="296">
        <f t="shared" si="30"/>
        <v>13.799999999999999</v>
      </c>
      <c r="AH117" s="299">
        <v>9</v>
      </c>
      <c r="AI117" s="299">
        <v>11</v>
      </c>
      <c r="AJ117" s="296">
        <f t="shared" si="31"/>
        <v>4</v>
      </c>
      <c r="AK117" s="299">
        <v>101</v>
      </c>
      <c r="AL117" s="563">
        <f t="shared" si="32"/>
        <v>91.616666666666674</v>
      </c>
      <c r="AM117" s="21"/>
      <c r="AN117" s="21"/>
      <c r="AO117" s="21"/>
    </row>
    <row r="118" spans="1:41" x14ac:dyDescent="0.25">
      <c r="A118" s="299">
        <v>7</v>
      </c>
      <c r="B118" s="296">
        <f t="shared" si="22"/>
        <v>91.4</v>
      </c>
      <c r="C118" s="296" t="s">
        <v>3050</v>
      </c>
      <c r="D118" s="296">
        <v>5</v>
      </c>
      <c r="E118" s="296">
        <v>5</v>
      </c>
      <c r="F118" s="296">
        <v>5</v>
      </c>
      <c r="G118" s="296">
        <v>5</v>
      </c>
      <c r="H118" s="296">
        <f t="shared" si="23"/>
        <v>25</v>
      </c>
      <c r="I118" s="296">
        <v>5</v>
      </c>
      <c r="J118" s="296">
        <v>5</v>
      </c>
      <c r="K118" s="296">
        <v>5</v>
      </c>
      <c r="L118" s="296">
        <v>5</v>
      </c>
      <c r="M118" s="296">
        <f t="shared" si="24"/>
        <v>5</v>
      </c>
      <c r="N118" s="296">
        <v>5</v>
      </c>
      <c r="O118" s="296">
        <v>5</v>
      </c>
      <c r="P118" s="296">
        <v>5</v>
      </c>
      <c r="Q118" s="296">
        <v>5</v>
      </c>
      <c r="R118" s="296">
        <f t="shared" si="25"/>
        <v>5</v>
      </c>
      <c r="S118" s="296">
        <v>4</v>
      </c>
      <c r="T118" s="296">
        <v>4</v>
      </c>
      <c r="U118" s="296">
        <v>4</v>
      </c>
      <c r="V118" s="562">
        <f t="shared" si="26"/>
        <v>4</v>
      </c>
      <c r="W118" s="562">
        <f t="shared" si="27"/>
        <v>14</v>
      </c>
      <c r="X118" s="296">
        <v>9</v>
      </c>
      <c r="Y118" s="296">
        <v>7</v>
      </c>
      <c r="Z118" s="296">
        <v>6</v>
      </c>
      <c r="AA118" s="296">
        <f t="shared" si="28"/>
        <v>26.4</v>
      </c>
      <c r="AB118" s="296">
        <v>19</v>
      </c>
      <c r="AC118" s="296">
        <v>5</v>
      </c>
      <c r="AD118" s="296">
        <f t="shared" si="29"/>
        <v>9.6000000000000014</v>
      </c>
      <c r="AE118" s="296">
        <v>17</v>
      </c>
      <c r="AF118" s="296">
        <v>5</v>
      </c>
      <c r="AG118" s="296">
        <f t="shared" si="30"/>
        <v>13.2</v>
      </c>
      <c r="AH118" s="296">
        <v>5</v>
      </c>
      <c r="AI118" s="296">
        <v>11</v>
      </c>
      <c r="AJ118" s="296">
        <f t="shared" si="31"/>
        <v>3.2</v>
      </c>
      <c r="AK118" s="296">
        <v>100</v>
      </c>
      <c r="AL118" s="562">
        <f t="shared" si="32"/>
        <v>91.4</v>
      </c>
      <c r="AM118" s="21"/>
      <c r="AN118" s="21"/>
      <c r="AO118" s="21"/>
    </row>
    <row r="119" spans="1:41" x14ac:dyDescent="0.25">
      <c r="A119" s="299">
        <v>8</v>
      </c>
      <c r="B119" s="296">
        <f t="shared" si="22"/>
        <v>91.199999999999989</v>
      </c>
      <c r="C119" s="302" t="s">
        <v>3051</v>
      </c>
      <c r="D119" s="296">
        <v>5</v>
      </c>
      <c r="E119" s="296">
        <v>5</v>
      </c>
      <c r="F119" s="296">
        <v>5</v>
      </c>
      <c r="G119" s="296">
        <v>5</v>
      </c>
      <c r="H119" s="296">
        <f t="shared" si="23"/>
        <v>25</v>
      </c>
      <c r="I119" s="296">
        <v>5</v>
      </c>
      <c r="J119" s="296">
        <v>5</v>
      </c>
      <c r="K119" s="296">
        <v>5</v>
      </c>
      <c r="L119" s="296">
        <v>5</v>
      </c>
      <c r="M119" s="296">
        <f t="shared" si="24"/>
        <v>5</v>
      </c>
      <c r="N119" s="296">
        <v>5</v>
      </c>
      <c r="O119" s="296">
        <v>5</v>
      </c>
      <c r="P119" s="296">
        <v>5</v>
      </c>
      <c r="Q119" s="296">
        <v>5</v>
      </c>
      <c r="R119" s="296">
        <f t="shared" si="25"/>
        <v>5</v>
      </c>
      <c r="S119" s="296">
        <v>5</v>
      </c>
      <c r="T119" s="296">
        <v>5</v>
      </c>
      <c r="U119" s="296">
        <v>5</v>
      </c>
      <c r="V119" s="562">
        <f t="shared" si="26"/>
        <v>5</v>
      </c>
      <c r="W119" s="562">
        <f t="shared" si="27"/>
        <v>15</v>
      </c>
      <c r="X119" s="296">
        <v>9</v>
      </c>
      <c r="Y119" s="296">
        <v>8</v>
      </c>
      <c r="Z119" s="296">
        <v>6</v>
      </c>
      <c r="AA119" s="296">
        <f t="shared" si="28"/>
        <v>27.599999999999998</v>
      </c>
      <c r="AB119" s="296">
        <v>17</v>
      </c>
      <c r="AC119" s="296">
        <v>5</v>
      </c>
      <c r="AD119" s="296">
        <f t="shared" si="29"/>
        <v>8.8000000000000007</v>
      </c>
      <c r="AE119" s="296">
        <v>15</v>
      </c>
      <c r="AF119" s="296">
        <v>5</v>
      </c>
      <c r="AG119" s="296">
        <f t="shared" si="30"/>
        <v>12</v>
      </c>
      <c r="AH119" s="296">
        <v>6</v>
      </c>
      <c r="AI119" s="296">
        <v>8</v>
      </c>
      <c r="AJ119" s="296">
        <f t="shared" si="31"/>
        <v>2.8000000000000003</v>
      </c>
      <c r="AK119" s="296">
        <v>12</v>
      </c>
      <c r="AL119" s="562">
        <f t="shared" si="32"/>
        <v>91.199999999999989</v>
      </c>
      <c r="AM119" s="21"/>
      <c r="AN119" s="21"/>
      <c r="AO119" s="21"/>
    </row>
    <row r="120" spans="1:41" x14ac:dyDescent="0.25">
      <c r="A120" s="299">
        <v>9</v>
      </c>
      <c r="B120" s="299">
        <f t="shared" si="22"/>
        <v>90.816666666666663</v>
      </c>
      <c r="C120" s="302" t="s">
        <v>1867</v>
      </c>
      <c r="D120" s="296">
        <v>5</v>
      </c>
      <c r="E120" s="296">
        <v>5</v>
      </c>
      <c r="F120" s="296">
        <v>5</v>
      </c>
      <c r="G120" s="296">
        <v>5</v>
      </c>
      <c r="H120" s="296">
        <f t="shared" si="23"/>
        <v>25</v>
      </c>
      <c r="I120" s="296">
        <v>5</v>
      </c>
      <c r="J120" s="296">
        <v>5</v>
      </c>
      <c r="K120" s="296">
        <v>5</v>
      </c>
      <c r="L120" s="296">
        <v>5</v>
      </c>
      <c r="M120" s="296">
        <f t="shared" si="24"/>
        <v>5</v>
      </c>
      <c r="N120" s="296">
        <v>5</v>
      </c>
      <c r="O120" s="296">
        <v>5</v>
      </c>
      <c r="P120" s="296">
        <v>4</v>
      </c>
      <c r="Q120" s="296">
        <v>5</v>
      </c>
      <c r="R120" s="296">
        <f t="shared" si="25"/>
        <v>4.75</v>
      </c>
      <c r="S120" s="296">
        <v>4</v>
      </c>
      <c r="T120" s="296">
        <v>5</v>
      </c>
      <c r="U120" s="296">
        <v>5</v>
      </c>
      <c r="V120" s="562">
        <f t="shared" si="26"/>
        <v>4.666666666666667</v>
      </c>
      <c r="W120" s="562">
        <f t="shared" si="27"/>
        <v>14.416666666666668</v>
      </c>
      <c r="X120" s="296">
        <v>9</v>
      </c>
      <c r="Y120" s="296">
        <v>7</v>
      </c>
      <c r="Z120" s="296">
        <v>6</v>
      </c>
      <c r="AA120" s="296">
        <f t="shared" si="28"/>
        <v>26.4</v>
      </c>
      <c r="AB120" s="296">
        <v>17</v>
      </c>
      <c r="AC120" s="296">
        <v>3</v>
      </c>
      <c r="AD120" s="296">
        <f t="shared" si="29"/>
        <v>8</v>
      </c>
      <c r="AE120" s="296">
        <v>17</v>
      </c>
      <c r="AF120" s="296">
        <v>5</v>
      </c>
      <c r="AG120" s="296">
        <f t="shared" si="30"/>
        <v>13.2</v>
      </c>
      <c r="AH120" s="296">
        <v>9</v>
      </c>
      <c r="AI120" s="296">
        <v>10</v>
      </c>
      <c r="AJ120" s="296">
        <f t="shared" si="31"/>
        <v>3.8000000000000003</v>
      </c>
      <c r="AK120" s="296">
        <v>52</v>
      </c>
      <c r="AL120" s="562">
        <f t="shared" si="32"/>
        <v>90.816666666666663</v>
      </c>
      <c r="AM120" s="21"/>
      <c r="AN120" s="21"/>
      <c r="AO120" s="21"/>
    </row>
    <row r="121" spans="1:41" x14ac:dyDescent="0.25">
      <c r="A121" s="299">
        <v>10</v>
      </c>
      <c r="B121" s="299">
        <f t="shared" si="22"/>
        <v>90.600000000000009</v>
      </c>
      <c r="C121" s="296" t="s">
        <v>3052</v>
      </c>
      <c r="D121" s="296">
        <v>5</v>
      </c>
      <c r="E121" s="296">
        <v>5</v>
      </c>
      <c r="F121" s="296">
        <v>5</v>
      </c>
      <c r="G121" s="296">
        <v>5</v>
      </c>
      <c r="H121" s="296">
        <f t="shared" si="23"/>
        <v>25</v>
      </c>
      <c r="I121" s="296">
        <v>5</v>
      </c>
      <c r="J121" s="296">
        <v>5</v>
      </c>
      <c r="K121" s="296">
        <v>5</v>
      </c>
      <c r="L121" s="296">
        <v>5</v>
      </c>
      <c r="M121" s="296">
        <f t="shared" si="24"/>
        <v>5</v>
      </c>
      <c r="N121" s="296">
        <v>5</v>
      </c>
      <c r="O121" s="296">
        <v>5</v>
      </c>
      <c r="P121" s="296">
        <v>5</v>
      </c>
      <c r="Q121" s="296">
        <v>5</v>
      </c>
      <c r="R121" s="296">
        <f t="shared" si="25"/>
        <v>5</v>
      </c>
      <c r="S121" s="296">
        <v>5</v>
      </c>
      <c r="T121" s="296">
        <v>5</v>
      </c>
      <c r="U121" s="296">
        <v>5</v>
      </c>
      <c r="V121" s="562">
        <f t="shared" si="26"/>
        <v>5</v>
      </c>
      <c r="W121" s="562">
        <f t="shared" si="27"/>
        <v>15</v>
      </c>
      <c r="X121" s="296">
        <v>9</v>
      </c>
      <c r="Y121" s="296">
        <v>6</v>
      </c>
      <c r="Z121" s="296">
        <v>7</v>
      </c>
      <c r="AA121" s="296">
        <f t="shared" si="28"/>
        <v>26.4</v>
      </c>
      <c r="AB121" s="296">
        <v>19</v>
      </c>
      <c r="AC121" s="296">
        <v>3</v>
      </c>
      <c r="AD121" s="296">
        <f t="shared" si="29"/>
        <v>8.8000000000000007</v>
      </c>
      <c r="AE121" s="296">
        <v>14</v>
      </c>
      <c r="AF121" s="296">
        <v>5</v>
      </c>
      <c r="AG121" s="296">
        <f t="shared" si="30"/>
        <v>11.4</v>
      </c>
      <c r="AH121" s="296">
        <v>9</v>
      </c>
      <c r="AI121" s="296">
        <v>11</v>
      </c>
      <c r="AJ121" s="296">
        <f t="shared" si="31"/>
        <v>4</v>
      </c>
      <c r="AK121" s="299">
        <v>47</v>
      </c>
      <c r="AL121" s="562">
        <f t="shared" si="32"/>
        <v>90.600000000000009</v>
      </c>
      <c r="AM121" s="21"/>
      <c r="AN121" s="21"/>
      <c r="AO121" s="21"/>
    </row>
    <row r="122" spans="1:41" x14ac:dyDescent="0.25">
      <c r="A122" s="299">
        <v>11</v>
      </c>
      <c r="B122" s="296">
        <f t="shared" si="22"/>
        <v>90.600000000000009</v>
      </c>
      <c r="C122" s="296" t="s">
        <v>3053</v>
      </c>
      <c r="D122" s="296">
        <v>5</v>
      </c>
      <c r="E122" s="296">
        <v>5</v>
      </c>
      <c r="F122" s="296">
        <v>5</v>
      </c>
      <c r="G122" s="296">
        <v>5</v>
      </c>
      <c r="H122" s="296">
        <f t="shared" si="23"/>
        <v>25</v>
      </c>
      <c r="I122" s="296">
        <v>5</v>
      </c>
      <c r="J122" s="296">
        <v>5</v>
      </c>
      <c r="K122" s="296">
        <v>5</v>
      </c>
      <c r="L122" s="296">
        <v>5</v>
      </c>
      <c r="M122" s="296">
        <f t="shared" si="24"/>
        <v>5</v>
      </c>
      <c r="N122" s="296">
        <v>5</v>
      </c>
      <c r="O122" s="296">
        <v>5</v>
      </c>
      <c r="P122" s="296">
        <v>5</v>
      </c>
      <c r="Q122" s="296">
        <v>5</v>
      </c>
      <c r="R122" s="296">
        <f t="shared" si="25"/>
        <v>5</v>
      </c>
      <c r="S122" s="296">
        <v>5</v>
      </c>
      <c r="T122" s="296">
        <v>5</v>
      </c>
      <c r="U122" s="296">
        <v>5</v>
      </c>
      <c r="V122" s="562">
        <f t="shared" si="26"/>
        <v>5</v>
      </c>
      <c r="W122" s="562">
        <f t="shared" si="27"/>
        <v>15</v>
      </c>
      <c r="X122" s="296">
        <v>8</v>
      </c>
      <c r="Y122" s="296">
        <v>6</v>
      </c>
      <c r="Z122" s="296">
        <v>8</v>
      </c>
      <c r="AA122" s="296">
        <f t="shared" si="28"/>
        <v>26.4</v>
      </c>
      <c r="AB122" s="296">
        <v>14</v>
      </c>
      <c r="AC122" s="296">
        <v>4</v>
      </c>
      <c r="AD122" s="296">
        <f t="shared" si="29"/>
        <v>7.2</v>
      </c>
      <c r="AE122" s="296">
        <v>16</v>
      </c>
      <c r="AF122" s="296">
        <v>4</v>
      </c>
      <c r="AG122" s="296">
        <f t="shared" si="30"/>
        <v>12</v>
      </c>
      <c r="AH122" s="296">
        <v>13</v>
      </c>
      <c r="AI122" s="296">
        <v>12</v>
      </c>
      <c r="AJ122" s="296">
        <f t="shared" si="31"/>
        <v>5</v>
      </c>
      <c r="AK122" s="296">
        <v>111</v>
      </c>
      <c r="AL122" s="562">
        <f t="shared" si="32"/>
        <v>90.600000000000009</v>
      </c>
      <c r="AM122" s="21"/>
      <c r="AN122" s="21"/>
      <c r="AO122" s="21"/>
    </row>
    <row r="123" spans="1:41" x14ac:dyDescent="0.25">
      <c r="A123" s="299">
        <v>12</v>
      </c>
      <c r="B123" s="299">
        <f t="shared" si="22"/>
        <v>90.399999999999991</v>
      </c>
      <c r="C123" s="299" t="s">
        <v>3054</v>
      </c>
      <c r="D123" s="299">
        <v>5</v>
      </c>
      <c r="E123" s="299">
        <v>5</v>
      </c>
      <c r="F123" s="299">
        <v>5</v>
      </c>
      <c r="G123" s="299">
        <v>5</v>
      </c>
      <c r="H123" s="296">
        <f t="shared" si="23"/>
        <v>25</v>
      </c>
      <c r="I123" s="299">
        <v>5</v>
      </c>
      <c r="J123" s="299">
        <v>5</v>
      </c>
      <c r="K123" s="299">
        <v>5</v>
      </c>
      <c r="L123" s="299">
        <v>5</v>
      </c>
      <c r="M123" s="296">
        <f t="shared" si="24"/>
        <v>5</v>
      </c>
      <c r="N123" s="299">
        <v>5</v>
      </c>
      <c r="O123" s="299">
        <v>5</v>
      </c>
      <c r="P123" s="299">
        <v>5</v>
      </c>
      <c r="Q123" s="299">
        <v>5</v>
      </c>
      <c r="R123" s="296">
        <f t="shared" si="25"/>
        <v>5</v>
      </c>
      <c r="S123" s="299">
        <v>5</v>
      </c>
      <c r="T123" s="299">
        <v>5</v>
      </c>
      <c r="U123" s="299">
        <v>5</v>
      </c>
      <c r="V123" s="562">
        <f t="shared" si="26"/>
        <v>5</v>
      </c>
      <c r="W123" s="562">
        <f t="shared" si="27"/>
        <v>15</v>
      </c>
      <c r="X123" s="299">
        <v>6</v>
      </c>
      <c r="Y123" s="299">
        <v>7</v>
      </c>
      <c r="Z123" s="299">
        <v>8</v>
      </c>
      <c r="AA123" s="296">
        <f t="shared" si="28"/>
        <v>25.2</v>
      </c>
      <c r="AB123" s="299">
        <v>18</v>
      </c>
      <c r="AC123" s="299">
        <v>4</v>
      </c>
      <c r="AD123" s="296">
        <f t="shared" si="29"/>
        <v>8.8000000000000007</v>
      </c>
      <c r="AE123" s="299">
        <v>17</v>
      </c>
      <c r="AF123" s="299">
        <v>4</v>
      </c>
      <c r="AG123" s="296">
        <f t="shared" si="30"/>
        <v>12.6</v>
      </c>
      <c r="AH123" s="299">
        <v>9</v>
      </c>
      <c r="AI123" s="299">
        <v>10</v>
      </c>
      <c r="AJ123" s="296">
        <f t="shared" si="31"/>
        <v>3.8000000000000003</v>
      </c>
      <c r="AK123" s="302">
        <v>32</v>
      </c>
      <c r="AL123" s="562">
        <f t="shared" si="32"/>
        <v>90.399999999999991</v>
      </c>
      <c r="AM123" s="21"/>
      <c r="AN123" s="21"/>
      <c r="AO123" s="21"/>
    </row>
    <row r="124" spans="1:41" x14ac:dyDescent="0.25">
      <c r="A124" s="299">
        <v>13</v>
      </c>
      <c r="B124" s="296">
        <f t="shared" si="22"/>
        <v>90.399999999999991</v>
      </c>
      <c r="C124" s="296" t="s">
        <v>3055</v>
      </c>
      <c r="D124" s="296">
        <v>5</v>
      </c>
      <c r="E124" s="296">
        <v>5</v>
      </c>
      <c r="F124" s="296">
        <v>5</v>
      </c>
      <c r="G124" s="296">
        <v>5</v>
      </c>
      <c r="H124" s="296">
        <f t="shared" si="23"/>
        <v>25</v>
      </c>
      <c r="I124" s="296">
        <v>5</v>
      </c>
      <c r="J124" s="296">
        <v>5</v>
      </c>
      <c r="K124" s="296">
        <v>5</v>
      </c>
      <c r="L124" s="296">
        <v>5</v>
      </c>
      <c r="M124" s="296">
        <f t="shared" si="24"/>
        <v>5</v>
      </c>
      <c r="N124" s="296">
        <v>5</v>
      </c>
      <c r="O124" s="296">
        <v>5</v>
      </c>
      <c r="P124" s="296">
        <v>5</v>
      </c>
      <c r="Q124" s="296">
        <v>5</v>
      </c>
      <c r="R124" s="296">
        <f t="shared" si="25"/>
        <v>5</v>
      </c>
      <c r="S124" s="296">
        <v>5</v>
      </c>
      <c r="T124" s="296">
        <v>5</v>
      </c>
      <c r="U124" s="296">
        <v>5</v>
      </c>
      <c r="V124" s="562">
        <f t="shared" si="26"/>
        <v>5</v>
      </c>
      <c r="W124" s="562">
        <f t="shared" si="27"/>
        <v>15</v>
      </c>
      <c r="X124" s="296">
        <v>8</v>
      </c>
      <c r="Y124" s="296">
        <v>6</v>
      </c>
      <c r="Z124" s="296">
        <v>6</v>
      </c>
      <c r="AA124" s="296">
        <f t="shared" si="28"/>
        <v>24</v>
      </c>
      <c r="AB124" s="296">
        <v>20</v>
      </c>
      <c r="AC124" s="296">
        <v>4</v>
      </c>
      <c r="AD124" s="296">
        <f t="shared" si="29"/>
        <v>9.6000000000000014</v>
      </c>
      <c r="AE124" s="296">
        <v>16</v>
      </c>
      <c r="AF124" s="296">
        <v>5</v>
      </c>
      <c r="AG124" s="296">
        <f t="shared" si="30"/>
        <v>12.6</v>
      </c>
      <c r="AH124" s="296">
        <v>12</v>
      </c>
      <c r="AI124" s="296">
        <v>9</v>
      </c>
      <c r="AJ124" s="296">
        <f t="shared" si="31"/>
        <v>4.2</v>
      </c>
      <c r="AK124" s="296">
        <v>92</v>
      </c>
      <c r="AL124" s="562">
        <f t="shared" si="32"/>
        <v>90.399999999999991</v>
      </c>
      <c r="AM124" s="21"/>
      <c r="AN124" s="21"/>
      <c r="AO124" s="21"/>
    </row>
    <row r="125" spans="1:41" x14ac:dyDescent="0.25">
      <c r="A125" s="299">
        <v>14</v>
      </c>
      <c r="B125" s="296">
        <f t="shared" si="22"/>
        <v>90.2</v>
      </c>
      <c r="C125" s="296" t="s">
        <v>3056</v>
      </c>
      <c r="D125" s="296">
        <v>5</v>
      </c>
      <c r="E125" s="296">
        <v>5</v>
      </c>
      <c r="F125" s="296">
        <v>5</v>
      </c>
      <c r="G125" s="296">
        <v>5</v>
      </c>
      <c r="H125" s="296">
        <f t="shared" si="23"/>
        <v>25</v>
      </c>
      <c r="I125" s="296">
        <v>5</v>
      </c>
      <c r="J125" s="296">
        <v>5</v>
      </c>
      <c r="K125" s="296">
        <v>5</v>
      </c>
      <c r="L125" s="296">
        <v>5</v>
      </c>
      <c r="M125" s="296">
        <f t="shared" si="24"/>
        <v>5</v>
      </c>
      <c r="N125" s="296">
        <v>5</v>
      </c>
      <c r="O125" s="296">
        <v>5</v>
      </c>
      <c r="P125" s="296">
        <v>5</v>
      </c>
      <c r="Q125" s="296">
        <v>5</v>
      </c>
      <c r="R125" s="296">
        <f t="shared" si="25"/>
        <v>5</v>
      </c>
      <c r="S125" s="296">
        <v>5</v>
      </c>
      <c r="T125" s="296">
        <v>5</v>
      </c>
      <c r="U125" s="296">
        <v>5</v>
      </c>
      <c r="V125" s="562">
        <f t="shared" si="26"/>
        <v>5</v>
      </c>
      <c r="W125" s="562">
        <f t="shared" si="27"/>
        <v>15</v>
      </c>
      <c r="X125" s="296">
        <v>6</v>
      </c>
      <c r="Y125" s="296">
        <v>7</v>
      </c>
      <c r="Z125" s="296">
        <v>6</v>
      </c>
      <c r="AA125" s="296">
        <f t="shared" si="28"/>
        <v>22.8</v>
      </c>
      <c r="AB125" s="296">
        <v>17</v>
      </c>
      <c r="AC125" s="296">
        <v>5</v>
      </c>
      <c r="AD125" s="296">
        <f t="shared" si="29"/>
        <v>8.8000000000000007</v>
      </c>
      <c r="AE125" s="296">
        <v>19</v>
      </c>
      <c r="AF125" s="296">
        <v>5</v>
      </c>
      <c r="AG125" s="296">
        <f t="shared" si="30"/>
        <v>14.399999999999999</v>
      </c>
      <c r="AH125" s="296">
        <v>11</v>
      </c>
      <c r="AI125" s="296">
        <v>10</v>
      </c>
      <c r="AJ125" s="296">
        <f t="shared" si="31"/>
        <v>4.2</v>
      </c>
      <c r="AK125" s="299">
        <v>27</v>
      </c>
      <c r="AL125" s="562">
        <f t="shared" si="32"/>
        <v>90.2</v>
      </c>
      <c r="AM125" s="21"/>
      <c r="AN125" s="21"/>
      <c r="AO125" s="21"/>
    </row>
    <row r="126" spans="1:41" x14ac:dyDescent="0.25">
      <c r="A126" s="299">
        <v>15</v>
      </c>
      <c r="B126" s="296">
        <f t="shared" si="22"/>
        <v>89.399999999999991</v>
      </c>
      <c r="C126" s="302" t="s">
        <v>3057</v>
      </c>
      <c r="D126" s="296">
        <v>5</v>
      </c>
      <c r="E126" s="296">
        <v>5</v>
      </c>
      <c r="F126" s="296">
        <v>5</v>
      </c>
      <c r="G126" s="296">
        <v>5</v>
      </c>
      <c r="H126" s="296">
        <f t="shared" si="23"/>
        <v>25</v>
      </c>
      <c r="I126" s="296">
        <v>5</v>
      </c>
      <c r="J126" s="296">
        <v>5</v>
      </c>
      <c r="K126" s="296">
        <v>5</v>
      </c>
      <c r="L126" s="296">
        <v>5</v>
      </c>
      <c r="M126" s="296">
        <f t="shared" si="24"/>
        <v>5</v>
      </c>
      <c r="N126" s="296">
        <v>5</v>
      </c>
      <c r="O126" s="296">
        <v>5</v>
      </c>
      <c r="P126" s="296">
        <v>5</v>
      </c>
      <c r="Q126" s="296">
        <v>5</v>
      </c>
      <c r="R126" s="296">
        <f t="shared" si="25"/>
        <v>5</v>
      </c>
      <c r="S126" s="296">
        <v>5</v>
      </c>
      <c r="T126" s="296">
        <v>5</v>
      </c>
      <c r="U126" s="296">
        <v>5</v>
      </c>
      <c r="V126" s="562">
        <f t="shared" si="26"/>
        <v>5</v>
      </c>
      <c r="W126" s="562">
        <f t="shared" si="27"/>
        <v>15</v>
      </c>
      <c r="X126" s="296">
        <v>8</v>
      </c>
      <c r="Y126" s="296">
        <v>6</v>
      </c>
      <c r="Z126" s="296">
        <v>7</v>
      </c>
      <c r="AA126" s="296">
        <f t="shared" si="28"/>
        <v>25.2</v>
      </c>
      <c r="AB126" s="296">
        <v>17</v>
      </c>
      <c r="AC126" s="296">
        <v>5</v>
      </c>
      <c r="AD126" s="296">
        <f t="shared" si="29"/>
        <v>8.8000000000000007</v>
      </c>
      <c r="AE126" s="296">
        <v>16</v>
      </c>
      <c r="AF126" s="296">
        <v>5</v>
      </c>
      <c r="AG126" s="296">
        <f t="shared" si="30"/>
        <v>12.6</v>
      </c>
      <c r="AH126" s="296">
        <v>6</v>
      </c>
      <c r="AI126" s="296">
        <v>8</v>
      </c>
      <c r="AJ126" s="296">
        <f t="shared" si="31"/>
        <v>2.8000000000000003</v>
      </c>
      <c r="AK126" s="296">
        <v>11</v>
      </c>
      <c r="AL126" s="562">
        <f t="shared" si="32"/>
        <v>89.399999999999991</v>
      </c>
      <c r="AM126" s="21"/>
      <c r="AN126" s="21"/>
      <c r="AO126" s="21"/>
    </row>
    <row r="127" spans="1:41" x14ac:dyDescent="0.25">
      <c r="A127" s="299">
        <v>16</v>
      </c>
      <c r="B127" s="296">
        <f t="shared" si="22"/>
        <v>88.800000000000011</v>
      </c>
      <c r="C127" s="296" t="s">
        <v>3058</v>
      </c>
      <c r="D127" s="296">
        <v>5</v>
      </c>
      <c r="E127" s="296">
        <v>5</v>
      </c>
      <c r="F127" s="296">
        <v>5</v>
      </c>
      <c r="G127" s="296">
        <v>5</v>
      </c>
      <c r="H127" s="296">
        <f t="shared" si="23"/>
        <v>25</v>
      </c>
      <c r="I127" s="296">
        <v>5</v>
      </c>
      <c r="J127" s="296">
        <v>5</v>
      </c>
      <c r="K127" s="296">
        <v>5</v>
      </c>
      <c r="L127" s="296">
        <v>5</v>
      </c>
      <c r="M127" s="296">
        <f t="shared" si="24"/>
        <v>5</v>
      </c>
      <c r="N127" s="296">
        <v>5</v>
      </c>
      <c r="O127" s="296">
        <v>5</v>
      </c>
      <c r="P127" s="296">
        <v>5</v>
      </c>
      <c r="Q127" s="296">
        <v>5</v>
      </c>
      <c r="R127" s="296">
        <f t="shared" si="25"/>
        <v>5</v>
      </c>
      <c r="S127" s="296">
        <v>5</v>
      </c>
      <c r="T127" s="296">
        <v>5</v>
      </c>
      <c r="U127" s="296">
        <v>5</v>
      </c>
      <c r="V127" s="562">
        <f t="shared" si="26"/>
        <v>5</v>
      </c>
      <c r="W127" s="562">
        <f t="shared" si="27"/>
        <v>15</v>
      </c>
      <c r="X127" s="296">
        <v>8</v>
      </c>
      <c r="Y127" s="296">
        <v>6</v>
      </c>
      <c r="Z127" s="296">
        <v>8</v>
      </c>
      <c r="AA127" s="296">
        <f t="shared" si="28"/>
        <v>26.4</v>
      </c>
      <c r="AB127" s="296">
        <v>17</v>
      </c>
      <c r="AC127" s="296">
        <v>4</v>
      </c>
      <c r="AD127" s="296">
        <f t="shared" si="29"/>
        <v>8.4</v>
      </c>
      <c r="AE127" s="296">
        <v>11</v>
      </c>
      <c r="AF127" s="296">
        <v>5</v>
      </c>
      <c r="AG127" s="296">
        <f t="shared" si="30"/>
        <v>9.6</v>
      </c>
      <c r="AH127" s="296">
        <v>11</v>
      </c>
      <c r="AI127" s="296">
        <v>11</v>
      </c>
      <c r="AJ127" s="296">
        <f t="shared" si="31"/>
        <v>4.4000000000000004</v>
      </c>
      <c r="AK127" s="296">
        <v>51</v>
      </c>
      <c r="AL127" s="562">
        <f t="shared" si="32"/>
        <v>88.800000000000011</v>
      </c>
      <c r="AM127" s="21"/>
      <c r="AN127" s="21"/>
      <c r="AO127" s="21"/>
    </row>
    <row r="128" spans="1:41" x14ac:dyDescent="0.25">
      <c r="A128" s="299">
        <v>17</v>
      </c>
      <c r="B128" s="299">
        <f t="shared" si="22"/>
        <v>88.8</v>
      </c>
      <c r="C128" s="299" t="s">
        <v>3059</v>
      </c>
      <c r="D128" s="299">
        <v>5</v>
      </c>
      <c r="E128" s="299">
        <v>5</v>
      </c>
      <c r="F128" s="299">
        <v>5</v>
      </c>
      <c r="G128" s="299">
        <v>5</v>
      </c>
      <c r="H128" s="296">
        <f t="shared" si="23"/>
        <v>25</v>
      </c>
      <c r="I128" s="299">
        <v>5</v>
      </c>
      <c r="J128" s="299">
        <v>5</v>
      </c>
      <c r="K128" s="299">
        <v>5</v>
      </c>
      <c r="L128" s="299">
        <v>5</v>
      </c>
      <c r="M128" s="296">
        <f t="shared" si="24"/>
        <v>5</v>
      </c>
      <c r="N128" s="299">
        <v>5</v>
      </c>
      <c r="O128" s="299">
        <v>5</v>
      </c>
      <c r="P128" s="299">
        <v>5</v>
      </c>
      <c r="Q128" s="299">
        <v>5</v>
      </c>
      <c r="R128" s="296">
        <f t="shared" si="25"/>
        <v>5</v>
      </c>
      <c r="S128" s="299">
        <v>5</v>
      </c>
      <c r="T128" s="299">
        <v>5</v>
      </c>
      <c r="U128" s="299">
        <v>5</v>
      </c>
      <c r="V128" s="562">
        <f t="shared" si="26"/>
        <v>5</v>
      </c>
      <c r="W128" s="562">
        <f t="shared" si="27"/>
        <v>15</v>
      </c>
      <c r="X128" s="299">
        <v>6</v>
      </c>
      <c r="Y128" s="299">
        <v>7</v>
      </c>
      <c r="Z128" s="299">
        <v>6</v>
      </c>
      <c r="AA128" s="296">
        <f t="shared" si="28"/>
        <v>22.8</v>
      </c>
      <c r="AB128" s="300">
        <v>20</v>
      </c>
      <c r="AC128" s="299">
        <v>5</v>
      </c>
      <c r="AD128" s="296">
        <f t="shared" si="29"/>
        <v>10</v>
      </c>
      <c r="AE128" s="299">
        <v>15</v>
      </c>
      <c r="AF128" s="299">
        <v>5</v>
      </c>
      <c r="AG128" s="296">
        <f t="shared" si="30"/>
        <v>12</v>
      </c>
      <c r="AH128" s="299">
        <v>8</v>
      </c>
      <c r="AI128" s="299">
        <v>12</v>
      </c>
      <c r="AJ128" s="296">
        <f t="shared" si="31"/>
        <v>4</v>
      </c>
      <c r="AK128" s="299">
        <v>5</v>
      </c>
      <c r="AL128" s="563">
        <f t="shared" si="32"/>
        <v>88.8</v>
      </c>
      <c r="AM128" s="21"/>
      <c r="AN128" s="21"/>
      <c r="AO128" s="21"/>
    </row>
    <row r="129" spans="1:41" x14ac:dyDescent="0.25">
      <c r="A129" s="299">
        <v>18</v>
      </c>
      <c r="B129" s="299">
        <f t="shared" si="22"/>
        <v>88.8</v>
      </c>
      <c r="C129" s="296" t="s">
        <v>3060</v>
      </c>
      <c r="D129" s="296">
        <v>5</v>
      </c>
      <c r="E129" s="296">
        <v>5</v>
      </c>
      <c r="F129" s="296">
        <v>5</v>
      </c>
      <c r="G129" s="296">
        <v>5</v>
      </c>
      <c r="H129" s="296">
        <f t="shared" si="23"/>
        <v>25</v>
      </c>
      <c r="I129" s="296">
        <v>5</v>
      </c>
      <c r="J129" s="296">
        <v>5</v>
      </c>
      <c r="K129" s="296">
        <v>5</v>
      </c>
      <c r="L129" s="296">
        <v>5</v>
      </c>
      <c r="M129" s="296">
        <f t="shared" si="24"/>
        <v>5</v>
      </c>
      <c r="N129" s="296">
        <v>5</v>
      </c>
      <c r="O129" s="296">
        <v>5</v>
      </c>
      <c r="P129" s="296">
        <v>5</v>
      </c>
      <c r="Q129" s="296">
        <v>5</v>
      </c>
      <c r="R129" s="296">
        <f t="shared" si="25"/>
        <v>5</v>
      </c>
      <c r="S129" s="296">
        <v>5</v>
      </c>
      <c r="T129" s="296">
        <v>5</v>
      </c>
      <c r="U129" s="296">
        <v>5</v>
      </c>
      <c r="V129" s="562">
        <f t="shared" si="26"/>
        <v>5</v>
      </c>
      <c r="W129" s="562">
        <f t="shared" si="27"/>
        <v>15</v>
      </c>
      <c r="X129" s="296">
        <v>7</v>
      </c>
      <c r="Y129" s="296">
        <v>5</v>
      </c>
      <c r="Z129" s="296">
        <v>7</v>
      </c>
      <c r="AA129" s="296">
        <f t="shared" si="28"/>
        <v>22.8</v>
      </c>
      <c r="AB129" s="296">
        <v>20</v>
      </c>
      <c r="AC129" s="296">
        <v>4</v>
      </c>
      <c r="AD129" s="296">
        <f t="shared" si="29"/>
        <v>9.6000000000000014</v>
      </c>
      <c r="AE129" s="296">
        <v>17</v>
      </c>
      <c r="AF129" s="296">
        <v>4</v>
      </c>
      <c r="AG129" s="296">
        <f t="shared" si="30"/>
        <v>12.6</v>
      </c>
      <c r="AH129" s="296">
        <v>8</v>
      </c>
      <c r="AI129" s="296">
        <v>11</v>
      </c>
      <c r="AJ129" s="296">
        <f t="shared" si="31"/>
        <v>3.8000000000000003</v>
      </c>
      <c r="AK129" s="299">
        <v>43</v>
      </c>
      <c r="AL129" s="562">
        <f t="shared" si="32"/>
        <v>88.8</v>
      </c>
      <c r="AM129" s="21"/>
      <c r="AN129" s="21"/>
      <c r="AO129" s="21"/>
    </row>
    <row r="130" spans="1:41" x14ac:dyDescent="0.25">
      <c r="A130" s="299">
        <v>19</v>
      </c>
      <c r="B130" s="296">
        <f t="shared" si="22"/>
        <v>88.600000000000009</v>
      </c>
      <c r="C130" s="302" t="s">
        <v>3061</v>
      </c>
      <c r="D130" s="296">
        <v>5</v>
      </c>
      <c r="E130" s="296">
        <v>5</v>
      </c>
      <c r="F130" s="296">
        <v>5</v>
      </c>
      <c r="G130" s="296">
        <v>5</v>
      </c>
      <c r="H130" s="296">
        <f t="shared" si="23"/>
        <v>25</v>
      </c>
      <c r="I130" s="296">
        <v>5</v>
      </c>
      <c r="J130" s="296">
        <v>5</v>
      </c>
      <c r="K130" s="296">
        <v>5</v>
      </c>
      <c r="L130" s="296">
        <v>5</v>
      </c>
      <c r="M130" s="296">
        <f t="shared" si="24"/>
        <v>5</v>
      </c>
      <c r="N130" s="296">
        <v>5</v>
      </c>
      <c r="O130" s="296">
        <v>5</v>
      </c>
      <c r="P130" s="296">
        <v>5</v>
      </c>
      <c r="Q130" s="296">
        <v>5</v>
      </c>
      <c r="R130" s="296">
        <f t="shared" si="25"/>
        <v>5</v>
      </c>
      <c r="S130" s="296">
        <v>5</v>
      </c>
      <c r="T130" s="296">
        <v>5</v>
      </c>
      <c r="U130" s="296">
        <v>5</v>
      </c>
      <c r="V130" s="562">
        <f t="shared" si="26"/>
        <v>5</v>
      </c>
      <c r="W130" s="562">
        <f t="shared" si="27"/>
        <v>15</v>
      </c>
      <c r="X130" s="296">
        <v>8</v>
      </c>
      <c r="Y130" s="296">
        <v>6</v>
      </c>
      <c r="Z130" s="296">
        <v>7</v>
      </c>
      <c r="AA130" s="296">
        <f t="shared" si="28"/>
        <v>25.2</v>
      </c>
      <c r="AB130" s="296">
        <v>18</v>
      </c>
      <c r="AC130" s="296">
        <v>5</v>
      </c>
      <c r="AD130" s="296">
        <f t="shared" si="29"/>
        <v>9.2000000000000011</v>
      </c>
      <c r="AE130" s="296">
        <v>12</v>
      </c>
      <c r="AF130" s="296">
        <v>5</v>
      </c>
      <c r="AG130" s="296">
        <f t="shared" si="30"/>
        <v>10.199999999999999</v>
      </c>
      <c r="AH130" s="296">
        <v>10</v>
      </c>
      <c r="AI130" s="296">
        <v>10</v>
      </c>
      <c r="AJ130" s="296">
        <f t="shared" si="31"/>
        <v>4</v>
      </c>
      <c r="AK130" s="296">
        <v>9</v>
      </c>
      <c r="AL130" s="562">
        <f t="shared" si="32"/>
        <v>88.600000000000009</v>
      </c>
      <c r="AM130" s="21"/>
      <c r="AN130" s="21"/>
      <c r="AO130" s="21"/>
    </row>
    <row r="131" spans="1:41" x14ac:dyDescent="0.25">
      <c r="A131" s="299">
        <v>20</v>
      </c>
      <c r="B131" s="299">
        <f t="shared" si="22"/>
        <v>88.6</v>
      </c>
      <c r="C131" s="299" t="s">
        <v>3062</v>
      </c>
      <c r="D131" s="299">
        <v>5</v>
      </c>
      <c r="E131" s="299">
        <v>5</v>
      </c>
      <c r="F131" s="299">
        <v>5</v>
      </c>
      <c r="G131" s="299">
        <v>5</v>
      </c>
      <c r="H131" s="296">
        <f t="shared" si="23"/>
        <v>25</v>
      </c>
      <c r="I131" s="299">
        <v>5</v>
      </c>
      <c r="J131" s="299">
        <v>5</v>
      </c>
      <c r="K131" s="299">
        <v>5</v>
      </c>
      <c r="L131" s="299">
        <v>5</v>
      </c>
      <c r="M131" s="296">
        <f t="shared" si="24"/>
        <v>5</v>
      </c>
      <c r="N131" s="299">
        <v>5</v>
      </c>
      <c r="O131" s="299">
        <v>5</v>
      </c>
      <c r="P131" s="299">
        <v>5</v>
      </c>
      <c r="Q131" s="299">
        <v>5</v>
      </c>
      <c r="R131" s="296">
        <f t="shared" si="25"/>
        <v>5</v>
      </c>
      <c r="S131" s="299">
        <v>5</v>
      </c>
      <c r="T131" s="299">
        <v>5</v>
      </c>
      <c r="U131" s="299">
        <v>5</v>
      </c>
      <c r="V131" s="562">
        <f t="shared" si="26"/>
        <v>5</v>
      </c>
      <c r="W131" s="562">
        <f t="shared" si="27"/>
        <v>15</v>
      </c>
      <c r="X131" s="299">
        <v>6</v>
      </c>
      <c r="Y131" s="299">
        <v>6</v>
      </c>
      <c r="Z131" s="299">
        <v>6</v>
      </c>
      <c r="AA131" s="296">
        <f t="shared" si="28"/>
        <v>21.599999999999998</v>
      </c>
      <c r="AB131" s="299">
        <v>19</v>
      </c>
      <c r="AC131" s="299">
        <v>5</v>
      </c>
      <c r="AD131" s="296">
        <f t="shared" si="29"/>
        <v>9.6000000000000014</v>
      </c>
      <c r="AE131" s="299">
        <v>17</v>
      </c>
      <c r="AF131" s="299">
        <v>5</v>
      </c>
      <c r="AG131" s="296">
        <f t="shared" si="30"/>
        <v>13.2</v>
      </c>
      <c r="AH131" s="299">
        <v>13</v>
      </c>
      <c r="AI131" s="299">
        <v>8</v>
      </c>
      <c r="AJ131" s="296">
        <f t="shared" si="31"/>
        <v>4.2</v>
      </c>
      <c r="AK131" s="299">
        <v>56</v>
      </c>
      <c r="AL131" s="563">
        <f t="shared" si="32"/>
        <v>88.6</v>
      </c>
      <c r="AM131" s="21"/>
      <c r="AN131" s="21"/>
      <c r="AO131" s="21"/>
    </row>
    <row r="132" spans="1:41" x14ac:dyDescent="0.25">
      <c r="A132" s="299">
        <v>21</v>
      </c>
      <c r="B132" s="296">
        <f t="shared" si="22"/>
        <v>88.466666666666669</v>
      </c>
      <c r="C132" s="302" t="s">
        <v>3063</v>
      </c>
      <c r="D132" s="296">
        <v>5</v>
      </c>
      <c r="E132" s="296">
        <v>5</v>
      </c>
      <c r="F132" s="296">
        <v>5</v>
      </c>
      <c r="G132" s="296">
        <v>5</v>
      </c>
      <c r="H132" s="296">
        <f t="shared" si="23"/>
        <v>25</v>
      </c>
      <c r="I132" s="296">
        <v>5</v>
      </c>
      <c r="J132" s="296">
        <v>5</v>
      </c>
      <c r="K132" s="296">
        <v>5</v>
      </c>
      <c r="L132" s="296">
        <v>5</v>
      </c>
      <c r="M132" s="296">
        <f t="shared" si="24"/>
        <v>5</v>
      </c>
      <c r="N132" s="296">
        <v>5</v>
      </c>
      <c r="O132" s="296">
        <v>5</v>
      </c>
      <c r="P132" s="296">
        <v>5</v>
      </c>
      <c r="Q132" s="296">
        <v>5</v>
      </c>
      <c r="R132" s="296">
        <f t="shared" si="25"/>
        <v>5</v>
      </c>
      <c r="S132" s="296">
        <v>5</v>
      </c>
      <c r="T132" s="296">
        <v>4</v>
      </c>
      <c r="U132" s="296">
        <v>5</v>
      </c>
      <c r="V132" s="562">
        <f t="shared" si="26"/>
        <v>4.666666666666667</v>
      </c>
      <c r="W132" s="562">
        <f t="shared" si="27"/>
        <v>14.666666666666668</v>
      </c>
      <c r="X132" s="296">
        <v>5</v>
      </c>
      <c r="Y132" s="296">
        <v>7</v>
      </c>
      <c r="Z132" s="296">
        <v>7</v>
      </c>
      <c r="AA132" s="296">
        <f t="shared" si="28"/>
        <v>22.8</v>
      </c>
      <c r="AB132" s="296">
        <v>18</v>
      </c>
      <c r="AC132" s="296">
        <v>5</v>
      </c>
      <c r="AD132" s="296">
        <f t="shared" si="29"/>
        <v>9.2000000000000011</v>
      </c>
      <c r="AE132" s="296">
        <v>18</v>
      </c>
      <c r="AF132" s="296">
        <v>5</v>
      </c>
      <c r="AG132" s="296">
        <f t="shared" si="30"/>
        <v>13.799999999999999</v>
      </c>
      <c r="AH132" s="296">
        <v>7</v>
      </c>
      <c r="AI132" s="296">
        <v>8</v>
      </c>
      <c r="AJ132" s="296">
        <f t="shared" si="31"/>
        <v>3</v>
      </c>
      <c r="AK132" s="296">
        <v>13</v>
      </c>
      <c r="AL132" s="562">
        <f t="shared" si="32"/>
        <v>88.466666666666669</v>
      </c>
      <c r="AM132" s="21"/>
      <c r="AN132" s="21"/>
      <c r="AO132" s="21"/>
    </row>
    <row r="133" spans="1:41" x14ac:dyDescent="0.25">
      <c r="A133" s="299">
        <v>22</v>
      </c>
      <c r="B133" s="296">
        <f t="shared" si="22"/>
        <v>88.45</v>
      </c>
      <c r="C133" s="296" t="s">
        <v>3064</v>
      </c>
      <c r="D133" s="296">
        <v>5</v>
      </c>
      <c r="E133" s="296">
        <v>5</v>
      </c>
      <c r="F133" s="296">
        <v>5</v>
      </c>
      <c r="G133" s="296">
        <v>5</v>
      </c>
      <c r="H133" s="296">
        <f t="shared" si="23"/>
        <v>25</v>
      </c>
      <c r="I133" s="296">
        <v>5</v>
      </c>
      <c r="J133" s="296">
        <v>5</v>
      </c>
      <c r="K133" s="296">
        <v>5</v>
      </c>
      <c r="L133" s="296">
        <v>5</v>
      </c>
      <c r="M133" s="296">
        <f t="shared" si="24"/>
        <v>5</v>
      </c>
      <c r="N133" s="296">
        <v>4</v>
      </c>
      <c r="O133" s="296">
        <v>3</v>
      </c>
      <c r="P133" s="296">
        <v>5</v>
      </c>
      <c r="Q133" s="296">
        <v>5</v>
      </c>
      <c r="R133" s="296">
        <f t="shared" si="25"/>
        <v>4.25</v>
      </c>
      <c r="S133" s="296">
        <v>5</v>
      </c>
      <c r="T133" s="296">
        <v>5</v>
      </c>
      <c r="U133" s="296">
        <v>5</v>
      </c>
      <c r="V133" s="562">
        <f t="shared" si="26"/>
        <v>5</v>
      </c>
      <c r="W133" s="562">
        <f t="shared" si="27"/>
        <v>14.25</v>
      </c>
      <c r="X133" s="296">
        <v>7</v>
      </c>
      <c r="Y133" s="296">
        <v>7</v>
      </c>
      <c r="Z133" s="296">
        <v>7</v>
      </c>
      <c r="AA133" s="296">
        <f t="shared" si="28"/>
        <v>25.2</v>
      </c>
      <c r="AB133" s="296">
        <v>19</v>
      </c>
      <c r="AC133" s="296">
        <v>4</v>
      </c>
      <c r="AD133" s="296">
        <f t="shared" si="29"/>
        <v>9.2000000000000011</v>
      </c>
      <c r="AE133" s="296">
        <v>15</v>
      </c>
      <c r="AF133" s="296">
        <v>5</v>
      </c>
      <c r="AG133" s="296">
        <f t="shared" si="30"/>
        <v>12</v>
      </c>
      <c r="AH133" s="296">
        <v>10</v>
      </c>
      <c r="AI133" s="296">
        <v>4</v>
      </c>
      <c r="AJ133" s="296">
        <f t="shared" si="31"/>
        <v>2.8000000000000003</v>
      </c>
      <c r="AK133" s="296">
        <v>2</v>
      </c>
      <c r="AL133" s="562">
        <f t="shared" si="32"/>
        <v>88.45</v>
      </c>
      <c r="AM133" s="21"/>
      <c r="AN133" s="21"/>
      <c r="AO133" s="21"/>
    </row>
    <row r="134" spans="1:41" x14ac:dyDescent="0.25">
      <c r="A134" s="299">
        <v>23</v>
      </c>
      <c r="B134" s="299">
        <f t="shared" si="22"/>
        <v>88.4</v>
      </c>
      <c r="C134" s="299" t="s">
        <v>3065</v>
      </c>
      <c r="D134" s="299">
        <v>5</v>
      </c>
      <c r="E134" s="299">
        <v>5</v>
      </c>
      <c r="F134" s="299">
        <v>5</v>
      </c>
      <c r="G134" s="299">
        <v>5</v>
      </c>
      <c r="H134" s="296">
        <f t="shared" si="23"/>
        <v>25</v>
      </c>
      <c r="I134" s="299">
        <v>5</v>
      </c>
      <c r="J134" s="299">
        <v>5</v>
      </c>
      <c r="K134" s="299">
        <v>5</v>
      </c>
      <c r="L134" s="299">
        <v>5</v>
      </c>
      <c r="M134" s="296">
        <f t="shared" si="24"/>
        <v>5</v>
      </c>
      <c r="N134" s="299">
        <v>5</v>
      </c>
      <c r="O134" s="299">
        <v>5</v>
      </c>
      <c r="P134" s="299">
        <v>5</v>
      </c>
      <c r="Q134" s="299">
        <v>5</v>
      </c>
      <c r="R134" s="296">
        <f t="shared" si="25"/>
        <v>5</v>
      </c>
      <c r="S134" s="299">
        <v>5</v>
      </c>
      <c r="T134" s="299">
        <v>5</v>
      </c>
      <c r="U134" s="299">
        <v>5</v>
      </c>
      <c r="V134" s="562">
        <f t="shared" si="26"/>
        <v>5</v>
      </c>
      <c r="W134" s="562">
        <f t="shared" si="27"/>
        <v>15</v>
      </c>
      <c r="X134" s="299">
        <v>7</v>
      </c>
      <c r="Y134" s="299">
        <v>6</v>
      </c>
      <c r="Z134" s="299">
        <v>6</v>
      </c>
      <c r="AA134" s="296">
        <f t="shared" si="28"/>
        <v>22.8</v>
      </c>
      <c r="AB134" s="299">
        <v>18</v>
      </c>
      <c r="AC134" s="299">
        <v>3</v>
      </c>
      <c r="AD134" s="296">
        <f t="shared" si="29"/>
        <v>8.4</v>
      </c>
      <c r="AE134" s="299">
        <v>17</v>
      </c>
      <c r="AF134" s="299">
        <v>5</v>
      </c>
      <c r="AG134" s="296">
        <f t="shared" si="30"/>
        <v>13.2</v>
      </c>
      <c r="AH134" s="299">
        <v>9</v>
      </c>
      <c r="AI134" s="299">
        <v>11</v>
      </c>
      <c r="AJ134" s="296">
        <f t="shared" si="31"/>
        <v>4</v>
      </c>
      <c r="AK134" s="299">
        <v>57</v>
      </c>
      <c r="AL134" s="563">
        <f t="shared" si="32"/>
        <v>88.4</v>
      </c>
      <c r="AM134" s="21"/>
      <c r="AN134" s="21"/>
      <c r="AO134" s="21"/>
    </row>
    <row r="135" spans="1:41" x14ac:dyDescent="0.25">
      <c r="A135" s="299">
        <v>24</v>
      </c>
      <c r="B135" s="296">
        <f t="shared" si="22"/>
        <v>88.333333333333357</v>
      </c>
      <c r="C135" s="296" t="s">
        <v>3066</v>
      </c>
      <c r="D135" s="296">
        <v>5</v>
      </c>
      <c r="E135" s="296">
        <v>5</v>
      </c>
      <c r="F135" s="296">
        <v>5</v>
      </c>
      <c r="G135" s="296">
        <v>5</v>
      </c>
      <c r="H135" s="296">
        <f t="shared" si="23"/>
        <v>25</v>
      </c>
      <c r="I135" s="296">
        <v>5</v>
      </c>
      <c r="J135" s="296">
        <v>5</v>
      </c>
      <c r="K135" s="296">
        <v>5</v>
      </c>
      <c r="L135" s="296">
        <v>5</v>
      </c>
      <c r="M135" s="296">
        <f t="shared" si="24"/>
        <v>5</v>
      </c>
      <c r="N135" s="296">
        <v>5</v>
      </c>
      <c r="O135" s="296">
        <v>5</v>
      </c>
      <c r="P135" s="296">
        <v>5</v>
      </c>
      <c r="Q135" s="296">
        <v>5</v>
      </c>
      <c r="R135" s="296">
        <f t="shared" si="25"/>
        <v>5</v>
      </c>
      <c r="S135" s="296">
        <v>4</v>
      </c>
      <c r="T135" s="296">
        <v>3</v>
      </c>
      <c r="U135" s="296">
        <v>3</v>
      </c>
      <c r="V135" s="562">
        <f t="shared" si="26"/>
        <v>3.3333333333333335</v>
      </c>
      <c r="W135" s="562">
        <f t="shared" si="27"/>
        <v>13.333333333333334</v>
      </c>
      <c r="X135" s="296">
        <v>8</v>
      </c>
      <c r="Y135" s="296">
        <v>6</v>
      </c>
      <c r="Z135" s="296">
        <v>5</v>
      </c>
      <c r="AA135" s="296">
        <f t="shared" si="28"/>
        <v>22.8</v>
      </c>
      <c r="AB135" s="296">
        <v>20</v>
      </c>
      <c r="AC135" s="296">
        <v>4</v>
      </c>
      <c r="AD135" s="296">
        <f t="shared" si="29"/>
        <v>9.6000000000000014</v>
      </c>
      <c r="AE135" s="296">
        <v>17</v>
      </c>
      <c r="AF135" s="296">
        <v>5</v>
      </c>
      <c r="AG135" s="296">
        <f t="shared" si="30"/>
        <v>13.2</v>
      </c>
      <c r="AH135" s="296">
        <v>11</v>
      </c>
      <c r="AI135" s="296">
        <v>11</v>
      </c>
      <c r="AJ135" s="296">
        <f t="shared" si="31"/>
        <v>4.4000000000000004</v>
      </c>
      <c r="AK135" s="296">
        <v>21</v>
      </c>
      <c r="AL135" s="562">
        <f t="shared" si="32"/>
        <v>88.333333333333357</v>
      </c>
      <c r="AM135" s="21"/>
      <c r="AN135" s="21"/>
      <c r="AO135" s="21"/>
    </row>
    <row r="136" spans="1:41" x14ac:dyDescent="0.25">
      <c r="A136" s="299">
        <v>25</v>
      </c>
      <c r="B136" s="299">
        <f t="shared" si="22"/>
        <v>88.23333333333332</v>
      </c>
      <c r="C136" s="302" t="s">
        <v>3067</v>
      </c>
      <c r="D136" s="296">
        <v>5</v>
      </c>
      <c r="E136" s="296">
        <v>5</v>
      </c>
      <c r="F136" s="296">
        <v>5</v>
      </c>
      <c r="G136" s="296">
        <v>5</v>
      </c>
      <c r="H136" s="296">
        <f t="shared" si="23"/>
        <v>25</v>
      </c>
      <c r="I136" s="296">
        <v>4</v>
      </c>
      <c r="J136" s="296">
        <v>4</v>
      </c>
      <c r="K136" s="296">
        <v>5</v>
      </c>
      <c r="L136" s="296">
        <v>5</v>
      </c>
      <c r="M136" s="296">
        <f t="shared" si="24"/>
        <v>4.5</v>
      </c>
      <c r="N136" s="296">
        <v>5</v>
      </c>
      <c r="O136" s="296">
        <v>5</v>
      </c>
      <c r="P136" s="296">
        <v>5</v>
      </c>
      <c r="Q136" s="296">
        <v>5</v>
      </c>
      <c r="R136" s="296">
        <f t="shared" si="25"/>
        <v>5</v>
      </c>
      <c r="S136" s="296">
        <v>4</v>
      </c>
      <c r="T136" s="296">
        <v>4</v>
      </c>
      <c r="U136" s="296">
        <v>5</v>
      </c>
      <c r="V136" s="562">
        <f t="shared" si="26"/>
        <v>4.333333333333333</v>
      </c>
      <c r="W136" s="562">
        <f t="shared" si="27"/>
        <v>13.833333333333332</v>
      </c>
      <c r="X136" s="296">
        <v>6</v>
      </c>
      <c r="Y136" s="296">
        <v>7</v>
      </c>
      <c r="Z136" s="296">
        <v>8</v>
      </c>
      <c r="AA136" s="296">
        <f t="shared" si="28"/>
        <v>25.2</v>
      </c>
      <c r="AB136" s="296">
        <v>15</v>
      </c>
      <c r="AC136" s="296">
        <v>4</v>
      </c>
      <c r="AD136" s="296">
        <f t="shared" si="29"/>
        <v>7.6000000000000005</v>
      </c>
      <c r="AE136" s="296">
        <v>16</v>
      </c>
      <c r="AF136" s="296">
        <v>5</v>
      </c>
      <c r="AG136" s="296">
        <f t="shared" si="30"/>
        <v>12.6</v>
      </c>
      <c r="AH136" s="296">
        <v>10</v>
      </c>
      <c r="AI136" s="296">
        <v>10</v>
      </c>
      <c r="AJ136" s="296">
        <f t="shared" si="31"/>
        <v>4</v>
      </c>
      <c r="AK136" s="302">
        <v>46</v>
      </c>
      <c r="AL136" s="562">
        <f t="shared" si="32"/>
        <v>88.23333333333332</v>
      </c>
      <c r="AM136" s="21"/>
      <c r="AN136" s="21"/>
      <c r="AO136" s="21"/>
    </row>
    <row r="137" spans="1:41" x14ac:dyDescent="0.25">
      <c r="A137" s="299">
        <v>26</v>
      </c>
      <c r="B137" s="299">
        <f t="shared" si="22"/>
        <v>88.166666666666657</v>
      </c>
      <c r="C137" s="299" t="s">
        <v>3068</v>
      </c>
      <c r="D137" s="299">
        <v>5</v>
      </c>
      <c r="E137" s="299">
        <v>5</v>
      </c>
      <c r="F137" s="299">
        <v>5</v>
      </c>
      <c r="G137" s="299">
        <v>5</v>
      </c>
      <c r="H137" s="296">
        <f t="shared" si="23"/>
        <v>25</v>
      </c>
      <c r="I137" s="299">
        <v>5</v>
      </c>
      <c r="J137" s="299">
        <v>5</v>
      </c>
      <c r="K137" s="299">
        <v>5</v>
      </c>
      <c r="L137" s="299">
        <v>4</v>
      </c>
      <c r="M137" s="296">
        <f t="shared" si="24"/>
        <v>4.75</v>
      </c>
      <c r="N137" s="299">
        <v>5</v>
      </c>
      <c r="O137" s="299">
        <v>5</v>
      </c>
      <c r="P137" s="299">
        <v>5</v>
      </c>
      <c r="Q137" s="299">
        <v>4</v>
      </c>
      <c r="R137" s="296">
        <f t="shared" si="25"/>
        <v>4.75</v>
      </c>
      <c r="S137" s="299">
        <v>4</v>
      </c>
      <c r="T137" s="299">
        <v>4</v>
      </c>
      <c r="U137" s="299">
        <v>3</v>
      </c>
      <c r="V137" s="562">
        <f t="shared" si="26"/>
        <v>3.6666666666666665</v>
      </c>
      <c r="W137" s="562">
        <f t="shared" si="27"/>
        <v>13.166666666666666</v>
      </c>
      <c r="X137" s="299">
        <v>7</v>
      </c>
      <c r="Y137" s="299">
        <v>7</v>
      </c>
      <c r="Z137" s="299">
        <v>6</v>
      </c>
      <c r="AA137" s="296">
        <f t="shared" si="28"/>
        <v>24</v>
      </c>
      <c r="AB137" s="299">
        <v>17</v>
      </c>
      <c r="AC137" s="299">
        <v>5</v>
      </c>
      <c r="AD137" s="296">
        <f t="shared" si="29"/>
        <v>8.8000000000000007</v>
      </c>
      <c r="AE137" s="299">
        <v>16</v>
      </c>
      <c r="AF137" s="299">
        <v>5</v>
      </c>
      <c r="AG137" s="296">
        <f t="shared" si="30"/>
        <v>12.6</v>
      </c>
      <c r="AH137" s="299">
        <v>12</v>
      </c>
      <c r="AI137" s="299">
        <v>11</v>
      </c>
      <c r="AJ137" s="296">
        <f t="shared" si="31"/>
        <v>4.6000000000000005</v>
      </c>
      <c r="AK137" s="299">
        <v>6</v>
      </c>
      <c r="AL137" s="563">
        <f t="shared" si="32"/>
        <v>88.166666666666657</v>
      </c>
      <c r="AM137" s="21"/>
      <c r="AN137" s="21"/>
      <c r="AO137" s="21"/>
    </row>
    <row r="138" spans="1:41" x14ac:dyDescent="0.25">
      <c r="A138" s="299">
        <v>27</v>
      </c>
      <c r="B138" s="296">
        <f t="shared" si="22"/>
        <v>88.000000000000014</v>
      </c>
      <c r="C138" s="302" t="s">
        <v>3069</v>
      </c>
      <c r="D138" s="296">
        <v>5</v>
      </c>
      <c r="E138" s="296">
        <v>5</v>
      </c>
      <c r="F138" s="296">
        <v>5</v>
      </c>
      <c r="G138" s="296">
        <v>5</v>
      </c>
      <c r="H138" s="296">
        <f t="shared" si="23"/>
        <v>25</v>
      </c>
      <c r="I138" s="296">
        <v>5</v>
      </c>
      <c r="J138" s="296">
        <v>5</v>
      </c>
      <c r="K138" s="296">
        <v>5</v>
      </c>
      <c r="L138" s="296">
        <v>5</v>
      </c>
      <c r="M138" s="296">
        <f t="shared" si="24"/>
        <v>5</v>
      </c>
      <c r="N138" s="296">
        <v>4</v>
      </c>
      <c r="O138" s="296">
        <v>4</v>
      </c>
      <c r="P138" s="296">
        <v>5</v>
      </c>
      <c r="Q138" s="296">
        <v>3</v>
      </c>
      <c r="R138" s="296">
        <f t="shared" si="25"/>
        <v>4</v>
      </c>
      <c r="S138" s="296">
        <v>5</v>
      </c>
      <c r="T138" s="296">
        <v>5</v>
      </c>
      <c r="U138" s="296">
        <v>5</v>
      </c>
      <c r="V138" s="562">
        <f t="shared" si="26"/>
        <v>5</v>
      </c>
      <c r="W138" s="562">
        <f t="shared" si="27"/>
        <v>14</v>
      </c>
      <c r="X138" s="296">
        <v>6</v>
      </c>
      <c r="Y138" s="296">
        <v>6</v>
      </c>
      <c r="Z138" s="296">
        <v>8</v>
      </c>
      <c r="AA138" s="296">
        <f t="shared" si="28"/>
        <v>24</v>
      </c>
      <c r="AB138" s="296">
        <v>18</v>
      </c>
      <c r="AC138" s="296">
        <v>5</v>
      </c>
      <c r="AD138" s="296">
        <f t="shared" si="29"/>
        <v>9.2000000000000011</v>
      </c>
      <c r="AE138" s="296">
        <v>14</v>
      </c>
      <c r="AF138" s="296">
        <v>5</v>
      </c>
      <c r="AG138" s="296">
        <f t="shared" si="30"/>
        <v>11.4</v>
      </c>
      <c r="AH138" s="296">
        <v>11</v>
      </c>
      <c r="AI138" s="296">
        <v>11</v>
      </c>
      <c r="AJ138" s="296">
        <f t="shared" si="31"/>
        <v>4.4000000000000004</v>
      </c>
      <c r="AK138" s="296">
        <v>16</v>
      </c>
      <c r="AL138" s="562">
        <f t="shared" si="32"/>
        <v>88.000000000000014</v>
      </c>
      <c r="AM138" s="21"/>
      <c r="AN138" s="21"/>
      <c r="AO138" s="21"/>
    </row>
    <row r="139" spans="1:41" x14ac:dyDescent="0.25">
      <c r="A139" s="299">
        <v>28</v>
      </c>
      <c r="B139" s="296">
        <f t="shared" si="22"/>
        <v>87.766666666666666</v>
      </c>
      <c r="C139" s="296" t="s">
        <v>3070</v>
      </c>
      <c r="D139" s="296">
        <v>5</v>
      </c>
      <c r="E139" s="296">
        <v>4</v>
      </c>
      <c r="F139" s="296">
        <v>5</v>
      </c>
      <c r="G139" s="296">
        <v>5</v>
      </c>
      <c r="H139" s="296">
        <f t="shared" si="23"/>
        <v>23.75</v>
      </c>
      <c r="I139" s="296">
        <v>5</v>
      </c>
      <c r="J139" s="296">
        <v>5</v>
      </c>
      <c r="K139" s="296">
        <v>5</v>
      </c>
      <c r="L139" s="296">
        <v>5</v>
      </c>
      <c r="M139" s="296">
        <f t="shared" si="24"/>
        <v>5</v>
      </c>
      <c r="N139" s="296">
        <v>5</v>
      </c>
      <c r="O139" s="296">
        <v>4</v>
      </c>
      <c r="P139" s="296">
        <v>5</v>
      </c>
      <c r="Q139" s="296">
        <v>5</v>
      </c>
      <c r="R139" s="296">
        <f t="shared" si="25"/>
        <v>4.75</v>
      </c>
      <c r="S139" s="296">
        <v>4</v>
      </c>
      <c r="T139" s="296">
        <v>5</v>
      </c>
      <c r="U139" s="296">
        <v>5</v>
      </c>
      <c r="V139" s="562">
        <f t="shared" si="26"/>
        <v>4.666666666666667</v>
      </c>
      <c r="W139" s="562">
        <f t="shared" si="27"/>
        <v>14.416666666666668</v>
      </c>
      <c r="X139" s="296">
        <v>7</v>
      </c>
      <c r="Y139" s="296">
        <v>4</v>
      </c>
      <c r="Z139" s="296">
        <v>8</v>
      </c>
      <c r="AA139" s="296">
        <f t="shared" si="28"/>
        <v>22.8</v>
      </c>
      <c r="AB139" s="296">
        <v>17</v>
      </c>
      <c r="AC139" s="296">
        <v>5</v>
      </c>
      <c r="AD139" s="296">
        <f t="shared" si="29"/>
        <v>8.8000000000000007</v>
      </c>
      <c r="AE139" s="296">
        <v>18</v>
      </c>
      <c r="AF139" s="296">
        <v>5</v>
      </c>
      <c r="AG139" s="296">
        <f t="shared" si="30"/>
        <v>13.799999999999999</v>
      </c>
      <c r="AH139" s="296">
        <v>12</v>
      </c>
      <c r="AI139" s="296">
        <v>9</v>
      </c>
      <c r="AJ139" s="296">
        <f t="shared" si="31"/>
        <v>4.2</v>
      </c>
      <c r="AK139" s="296">
        <v>120</v>
      </c>
      <c r="AL139" s="562">
        <f t="shared" si="32"/>
        <v>87.766666666666666</v>
      </c>
      <c r="AM139" s="21"/>
      <c r="AN139" s="21"/>
      <c r="AO139" s="21"/>
    </row>
    <row r="140" spans="1:41" x14ac:dyDescent="0.25">
      <c r="A140" s="299">
        <v>29</v>
      </c>
      <c r="B140" s="299">
        <f t="shared" si="22"/>
        <v>87.583333333333329</v>
      </c>
      <c r="C140" s="302" t="s">
        <v>3071</v>
      </c>
      <c r="D140" s="296">
        <v>5</v>
      </c>
      <c r="E140" s="296">
        <v>4</v>
      </c>
      <c r="F140" s="296">
        <v>5</v>
      </c>
      <c r="G140" s="296">
        <v>5</v>
      </c>
      <c r="H140" s="296">
        <f t="shared" si="23"/>
        <v>23.75</v>
      </c>
      <c r="I140" s="296">
        <v>5</v>
      </c>
      <c r="J140" s="296">
        <v>5</v>
      </c>
      <c r="K140" s="296">
        <v>5</v>
      </c>
      <c r="L140" s="296">
        <v>4</v>
      </c>
      <c r="M140" s="296">
        <f t="shared" si="24"/>
        <v>4.75</v>
      </c>
      <c r="N140" s="296">
        <v>5</v>
      </c>
      <c r="O140" s="296">
        <v>4</v>
      </c>
      <c r="P140" s="296">
        <v>5</v>
      </c>
      <c r="Q140" s="296">
        <v>5</v>
      </c>
      <c r="R140" s="296">
        <f t="shared" si="25"/>
        <v>4.75</v>
      </c>
      <c r="S140" s="296">
        <v>3</v>
      </c>
      <c r="T140" s="296">
        <v>5</v>
      </c>
      <c r="U140" s="296">
        <v>5</v>
      </c>
      <c r="V140" s="562">
        <f t="shared" si="26"/>
        <v>4.333333333333333</v>
      </c>
      <c r="W140" s="562">
        <f t="shared" si="27"/>
        <v>13.833333333333332</v>
      </c>
      <c r="X140" s="296">
        <v>7</v>
      </c>
      <c r="Y140" s="296">
        <v>7</v>
      </c>
      <c r="Z140" s="296">
        <v>6</v>
      </c>
      <c r="AA140" s="296">
        <f t="shared" si="28"/>
        <v>24</v>
      </c>
      <c r="AB140" s="296">
        <v>18</v>
      </c>
      <c r="AC140" s="296">
        <v>5</v>
      </c>
      <c r="AD140" s="296">
        <f t="shared" si="29"/>
        <v>9.2000000000000011</v>
      </c>
      <c r="AE140" s="296">
        <v>17</v>
      </c>
      <c r="AF140" s="296">
        <v>5</v>
      </c>
      <c r="AG140" s="296">
        <f t="shared" si="30"/>
        <v>13.2</v>
      </c>
      <c r="AH140" s="296">
        <v>8</v>
      </c>
      <c r="AI140" s="296">
        <v>10</v>
      </c>
      <c r="AJ140" s="296">
        <f t="shared" si="31"/>
        <v>3.6</v>
      </c>
      <c r="AK140" s="302">
        <v>38</v>
      </c>
      <c r="AL140" s="562">
        <f t="shared" si="32"/>
        <v>87.583333333333329</v>
      </c>
      <c r="AM140" s="21"/>
      <c r="AN140" s="21"/>
      <c r="AO140" s="21"/>
    </row>
    <row r="141" spans="1:41" x14ac:dyDescent="0.25">
      <c r="A141" s="299">
        <v>30</v>
      </c>
      <c r="B141" s="296">
        <f t="shared" si="22"/>
        <v>87.199999999999989</v>
      </c>
      <c r="C141" s="296" t="s">
        <v>3072</v>
      </c>
      <c r="D141" s="296">
        <v>5</v>
      </c>
      <c r="E141" s="296">
        <v>5</v>
      </c>
      <c r="F141" s="296">
        <v>5</v>
      </c>
      <c r="G141" s="296">
        <v>5</v>
      </c>
      <c r="H141" s="296">
        <f t="shared" si="23"/>
        <v>25</v>
      </c>
      <c r="I141" s="296">
        <v>5</v>
      </c>
      <c r="J141" s="296">
        <v>5</v>
      </c>
      <c r="K141" s="296">
        <v>5</v>
      </c>
      <c r="L141" s="296">
        <v>5</v>
      </c>
      <c r="M141" s="296">
        <f t="shared" si="24"/>
        <v>5</v>
      </c>
      <c r="N141" s="296">
        <v>5</v>
      </c>
      <c r="O141" s="296">
        <v>5</v>
      </c>
      <c r="P141" s="296">
        <v>5</v>
      </c>
      <c r="Q141" s="296">
        <v>5</v>
      </c>
      <c r="R141" s="296">
        <f t="shared" si="25"/>
        <v>5</v>
      </c>
      <c r="S141" s="296">
        <v>5</v>
      </c>
      <c r="T141" s="296">
        <v>5</v>
      </c>
      <c r="U141" s="296">
        <v>5</v>
      </c>
      <c r="V141" s="562">
        <f t="shared" si="26"/>
        <v>5</v>
      </c>
      <c r="W141" s="562">
        <f t="shared" si="27"/>
        <v>15</v>
      </c>
      <c r="X141" s="296">
        <v>8</v>
      </c>
      <c r="Y141" s="296">
        <v>6</v>
      </c>
      <c r="Z141" s="296">
        <v>6</v>
      </c>
      <c r="AA141" s="296">
        <f t="shared" si="28"/>
        <v>24</v>
      </c>
      <c r="AB141" s="296">
        <v>18</v>
      </c>
      <c r="AC141" s="296">
        <v>4</v>
      </c>
      <c r="AD141" s="296">
        <f t="shared" si="29"/>
        <v>8.8000000000000007</v>
      </c>
      <c r="AE141" s="296">
        <v>13</v>
      </c>
      <c r="AF141" s="296">
        <v>5</v>
      </c>
      <c r="AG141" s="296">
        <f t="shared" si="30"/>
        <v>10.799999999999999</v>
      </c>
      <c r="AH141" s="296">
        <v>11</v>
      </c>
      <c r="AI141" s="296">
        <v>7</v>
      </c>
      <c r="AJ141" s="296">
        <f t="shared" si="31"/>
        <v>3.6</v>
      </c>
      <c r="AK141" s="296">
        <v>104</v>
      </c>
      <c r="AL141" s="562">
        <f t="shared" si="32"/>
        <v>87.199999999999989</v>
      </c>
      <c r="AM141" s="21"/>
      <c r="AN141" s="21"/>
      <c r="AO141" s="21"/>
    </row>
    <row r="142" spans="1:41" x14ac:dyDescent="0.25">
      <c r="A142" s="299">
        <v>31</v>
      </c>
      <c r="B142" s="299">
        <f t="shared" si="22"/>
        <v>87</v>
      </c>
      <c r="C142" s="299" t="s">
        <v>3073</v>
      </c>
      <c r="D142" s="299">
        <v>5</v>
      </c>
      <c r="E142" s="299">
        <v>5</v>
      </c>
      <c r="F142" s="299">
        <v>5</v>
      </c>
      <c r="G142" s="299">
        <v>5</v>
      </c>
      <c r="H142" s="296">
        <f t="shared" si="23"/>
        <v>25</v>
      </c>
      <c r="I142" s="299">
        <v>5</v>
      </c>
      <c r="J142" s="299">
        <v>5</v>
      </c>
      <c r="K142" s="299">
        <v>5</v>
      </c>
      <c r="L142" s="299">
        <v>5</v>
      </c>
      <c r="M142" s="296">
        <f t="shared" si="24"/>
        <v>5</v>
      </c>
      <c r="N142" s="299">
        <v>5</v>
      </c>
      <c r="O142" s="299">
        <v>5</v>
      </c>
      <c r="P142" s="299">
        <v>5</v>
      </c>
      <c r="Q142" s="299">
        <v>5</v>
      </c>
      <c r="R142" s="296">
        <f t="shared" si="25"/>
        <v>5</v>
      </c>
      <c r="S142" s="299">
        <v>5</v>
      </c>
      <c r="T142" s="299">
        <v>5</v>
      </c>
      <c r="U142" s="299">
        <v>5</v>
      </c>
      <c r="V142" s="562">
        <f t="shared" si="26"/>
        <v>5</v>
      </c>
      <c r="W142" s="562">
        <f t="shared" si="27"/>
        <v>15</v>
      </c>
      <c r="X142" s="299">
        <v>8</v>
      </c>
      <c r="Y142" s="299">
        <v>5</v>
      </c>
      <c r="Z142" s="299">
        <v>7</v>
      </c>
      <c r="AA142" s="296">
        <f t="shared" si="28"/>
        <v>24</v>
      </c>
      <c r="AB142" s="299">
        <v>14</v>
      </c>
      <c r="AC142" s="299">
        <v>4</v>
      </c>
      <c r="AD142" s="296">
        <f t="shared" si="29"/>
        <v>7.2</v>
      </c>
      <c r="AE142" s="299">
        <v>17</v>
      </c>
      <c r="AF142" s="299">
        <v>5</v>
      </c>
      <c r="AG142" s="296">
        <f t="shared" si="30"/>
        <v>13.2</v>
      </c>
      <c r="AH142" s="299">
        <v>9</v>
      </c>
      <c r="AI142" s="299">
        <v>4</v>
      </c>
      <c r="AJ142" s="296">
        <f t="shared" si="31"/>
        <v>2.6</v>
      </c>
      <c r="AK142" s="299">
        <v>49</v>
      </c>
      <c r="AL142" s="562">
        <f t="shared" si="32"/>
        <v>87</v>
      </c>
      <c r="AM142" s="21"/>
      <c r="AN142" s="21"/>
      <c r="AO142" s="21"/>
    </row>
    <row r="143" spans="1:41" x14ac:dyDescent="0.25">
      <c r="A143" s="299">
        <v>32</v>
      </c>
      <c r="B143" s="299">
        <f t="shared" si="22"/>
        <v>87</v>
      </c>
      <c r="C143" s="296" t="s">
        <v>3074</v>
      </c>
      <c r="D143" s="296">
        <v>5</v>
      </c>
      <c r="E143" s="296">
        <v>5</v>
      </c>
      <c r="F143" s="296">
        <v>5</v>
      </c>
      <c r="G143" s="296">
        <v>5</v>
      </c>
      <c r="H143" s="296">
        <f t="shared" si="23"/>
        <v>25</v>
      </c>
      <c r="I143" s="296">
        <v>5</v>
      </c>
      <c r="J143" s="296">
        <v>5</v>
      </c>
      <c r="K143" s="296">
        <v>5</v>
      </c>
      <c r="L143" s="296">
        <v>5</v>
      </c>
      <c r="M143" s="296">
        <f t="shared" si="24"/>
        <v>5</v>
      </c>
      <c r="N143" s="296">
        <v>5</v>
      </c>
      <c r="O143" s="296">
        <v>5</v>
      </c>
      <c r="P143" s="296">
        <v>5</v>
      </c>
      <c r="Q143" s="296">
        <v>5</v>
      </c>
      <c r="R143" s="296">
        <f t="shared" si="25"/>
        <v>5</v>
      </c>
      <c r="S143" s="296">
        <v>5</v>
      </c>
      <c r="T143" s="296">
        <v>5</v>
      </c>
      <c r="U143" s="296">
        <v>5</v>
      </c>
      <c r="V143" s="562">
        <f t="shared" si="26"/>
        <v>5</v>
      </c>
      <c r="W143" s="562">
        <f t="shared" si="27"/>
        <v>15</v>
      </c>
      <c r="X143" s="296">
        <v>9</v>
      </c>
      <c r="Y143" s="296">
        <v>7</v>
      </c>
      <c r="Z143" s="296">
        <v>5</v>
      </c>
      <c r="AA143" s="296">
        <f t="shared" si="28"/>
        <v>25.2</v>
      </c>
      <c r="AB143" s="296">
        <v>12</v>
      </c>
      <c r="AC143" s="296">
        <v>5</v>
      </c>
      <c r="AD143" s="296">
        <f t="shared" si="29"/>
        <v>6.8000000000000007</v>
      </c>
      <c r="AE143" s="296">
        <v>15</v>
      </c>
      <c r="AF143" s="296">
        <v>4</v>
      </c>
      <c r="AG143" s="296">
        <f t="shared" si="30"/>
        <v>11.4</v>
      </c>
      <c r="AH143" s="296">
        <v>6</v>
      </c>
      <c r="AI143" s="296">
        <v>12</v>
      </c>
      <c r="AJ143" s="296">
        <f t="shared" si="31"/>
        <v>3.6</v>
      </c>
      <c r="AK143" s="296">
        <v>55</v>
      </c>
      <c r="AL143" s="562">
        <f t="shared" si="32"/>
        <v>87</v>
      </c>
      <c r="AM143" s="21"/>
      <c r="AN143" s="21"/>
      <c r="AO143" s="21"/>
    </row>
    <row r="144" spans="1:41" x14ac:dyDescent="0.25">
      <c r="A144" s="299">
        <v>33</v>
      </c>
      <c r="B144" s="299">
        <f t="shared" si="22"/>
        <v>87</v>
      </c>
      <c r="C144" s="299" t="s">
        <v>3075</v>
      </c>
      <c r="D144" s="299">
        <v>5</v>
      </c>
      <c r="E144" s="299">
        <v>5</v>
      </c>
      <c r="F144" s="299">
        <v>5</v>
      </c>
      <c r="G144" s="299">
        <v>5</v>
      </c>
      <c r="H144" s="296">
        <f t="shared" si="23"/>
        <v>25</v>
      </c>
      <c r="I144" s="299">
        <v>5</v>
      </c>
      <c r="J144" s="299">
        <v>5</v>
      </c>
      <c r="K144" s="299">
        <v>5</v>
      </c>
      <c r="L144" s="299">
        <v>5</v>
      </c>
      <c r="M144" s="296">
        <f t="shared" si="24"/>
        <v>5</v>
      </c>
      <c r="N144" s="299">
        <v>5</v>
      </c>
      <c r="O144" s="299">
        <v>5</v>
      </c>
      <c r="P144" s="299">
        <v>5</v>
      </c>
      <c r="Q144" s="299">
        <v>5</v>
      </c>
      <c r="R144" s="296">
        <f t="shared" si="25"/>
        <v>5</v>
      </c>
      <c r="S144" s="299">
        <v>5</v>
      </c>
      <c r="T144" s="299">
        <v>5</v>
      </c>
      <c r="U144" s="299">
        <v>5</v>
      </c>
      <c r="V144" s="562">
        <f t="shared" si="26"/>
        <v>5</v>
      </c>
      <c r="W144" s="562">
        <f t="shared" si="27"/>
        <v>15</v>
      </c>
      <c r="X144" s="299">
        <v>6</v>
      </c>
      <c r="Y144" s="299">
        <v>6</v>
      </c>
      <c r="Z144" s="299">
        <v>7</v>
      </c>
      <c r="AA144" s="296">
        <f t="shared" si="28"/>
        <v>22.8</v>
      </c>
      <c r="AB144" s="299">
        <v>17</v>
      </c>
      <c r="AC144" s="299">
        <v>3</v>
      </c>
      <c r="AD144" s="296">
        <f t="shared" si="29"/>
        <v>8</v>
      </c>
      <c r="AE144" s="299">
        <v>15</v>
      </c>
      <c r="AF144" s="299">
        <v>5</v>
      </c>
      <c r="AG144" s="296">
        <f t="shared" si="30"/>
        <v>12</v>
      </c>
      <c r="AH144" s="299">
        <v>9</v>
      </c>
      <c r="AI144" s="299">
        <v>12</v>
      </c>
      <c r="AJ144" s="296">
        <f t="shared" si="31"/>
        <v>4.2</v>
      </c>
      <c r="AK144" s="299">
        <v>81</v>
      </c>
      <c r="AL144" s="563">
        <f t="shared" si="32"/>
        <v>87</v>
      </c>
      <c r="AM144" s="21"/>
      <c r="AN144" s="21"/>
      <c r="AO144" s="21"/>
    </row>
    <row r="145" spans="1:41" x14ac:dyDescent="0.25">
      <c r="A145" s="299">
        <v>34</v>
      </c>
      <c r="B145" s="296">
        <f t="shared" si="22"/>
        <v>87</v>
      </c>
      <c r="C145" s="296" t="s">
        <v>3076</v>
      </c>
      <c r="D145" s="296">
        <v>5</v>
      </c>
      <c r="E145" s="296">
        <v>5</v>
      </c>
      <c r="F145" s="296">
        <v>5</v>
      </c>
      <c r="G145" s="296">
        <v>5</v>
      </c>
      <c r="H145" s="296">
        <f t="shared" si="23"/>
        <v>25</v>
      </c>
      <c r="I145" s="296">
        <v>5</v>
      </c>
      <c r="J145" s="296">
        <v>5</v>
      </c>
      <c r="K145" s="296">
        <v>5</v>
      </c>
      <c r="L145" s="296">
        <v>5</v>
      </c>
      <c r="M145" s="296">
        <f t="shared" si="24"/>
        <v>5</v>
      </c>
      <c r="N145" s="296">
        <v>5</v>
      </c>
      <c r="O145" s="296">
        <v>5</v>
      </c>
      <c r="P145" s="296">
        <v>5</v>
      </c>
      <c r="Q145" s="296">
        <v>5</v>
      </c>
      <c r="R145" s="296">
        <f t="shared" si="25"/>
        <v>5</v>
      </c>
      <c r="S145" s="296">
        <v>5</v>
      </c>
      <c r="T145" s="296">
        <v>5</v>
      </c>
      <c r="U145" s="296">
        <v>5</v>
      </c>
      <c r="V145" s="562">
        <f t="shared" si="26"/>
        <v>5</v>
      </c>
      <c r="W145" s="562">
        <f t="shared" si="27"/>
        <v>15</v>
      </c>
      <c r="X145" s="296">
        <v>6</v>
      </c>
      <c r="Y145" s="296">
        <v>6</v>
      </c>
      <c r="Z145" s="296">
        <v>7</v>
      </c>
      <c r="AA145" s="296">
        <f t="shared" si="28"/>
        <v>22.8</v>
      </c>
      <c r="AB145" s="296">
        <v>19</v>
      </c>
      <c r="AC145" s="296">
        <v>3</v>
      </c>
      <c r="AD145" s="296">
        <f t="shared" si="29"/>
        <v>8.8000000000000007</v>
      </c>
      <c r="AE145" s="296">
        <v>15</v>
      </c>
      <c r="AF145" s="296">
        <v>5</v>
      </c>
      <c r="AG145" s="296">
        <f t="shared" si="30"/>
        <v>12</v>
      </c>
      <c r="AH145" s="296">
        <v>10</v>
      </c>
      <c r="AI145" s="296">
        <v>7</v>
      </c>
      <c r="AJ145" s="296">
        <f t="shared" si="31"/>
        <v>3.4000000000000004</v>
      </c>
      <c r="AK145" s="296">
        <v>113</v>
      </c>
      <c r="AL145" s="562">
        <f t="shared" si="32"/>
        <v>87</v>
      </c>
      <c r="AM145" s="21"/>
      <c r="AN145" s="21"/>
      <c r="AO145" s="21"/>
    </row>
    <row r="146" spans="1:41" x14ac:dyDescent="0.25">
      <c r="A146" s="299">
        <v>35</v>
      </c>
      <c r="B146" s="299">
        <f t="shared" si="22"/>
        <v>86.799999999999983</v>
      </c>
      <c r="C146" s="299" t="s">
        <v>3077</v>
      </c>
      <c r="D146" s="299">
        <v>5</v>
      </c>
      <c r="E146" s="299">
        <v>5</v>
      </c>
      <c r="F146" s="299">
        <v>5</v>
      </c>
      <c r="G146" s="299">
        <v>5</v>
      </c>
      <c r="H146" s="296">
        <f t="shared" si="23"/>
        <v>25</v>
      </c>
      <c r="I146" s="299">
        <v>5</v>
      </c>
      <c r="J146" s="299">
        <v>5</v>
      </c>
      <c r="K146" s="299">
        <v>5</v>
      </c>
      <c r="L146" s="299">
        <v>5</v>
      </c>
      <c r="M146" s="296">
        <f t="shared" si="24"/>
        <v>5</v>
      </c>
      <c r="N146" s="299">
        <v>5</v>
      </c>
      <c r="O146" s="299">
        <v>5</v>
      </c>
      <c r="P146" s="299">
        <v>5</v>
      </c>
      <c r="Q146" s="299">
        <v>5</v>
      </c>
      <c r="R146" s="296">
        <f t="shared" si="25"/>
        <v>5</v>
      </c>
      <c r="S146" s="299">
        <v>5</v>
      </c>
      <c r="T146" s="299">
        <v>5</v>
      </c>
      <c r="U146" s="299">
        <v>5</v>
      </c>
      <c r="V146" s="562">
        <f t="shared" si="26"/>
        <v>5</v>
      </c>
      <c r="W146" s="562">
        <f t="shared" si="27"/>
        <v>15</v>
      </c>
      <c r="X146" s="299">
        <v>7</v>
      </c>
      <c r="Y146" s="299">
        <v>5</v>
      </c>
      <c r="Z146" s="299">
        <v>5</v>
      </c>
      <c r="AA146" s="296">
        <f t="shared" si="28"/>
        <v>20.399999999999999</v>
      </c>
      <c r="AB146" s="299">
        <v>18</v>
      </c>
      <c r="AC146" s="299">
        <v>5</v>
      </c>
      <c r="AD146" s="296">
        <f t="shared" si="29"/>
        <v>9.2000000000000011</v>
      </c>
      <c r="AE146" s="299">
        <v>16</v>
      </c>
      <c r="AF146" s="299">
        <v>5</v>
      </c>
      <c r="AG146" s="296">
        <f t="shared" si="30"/>
        <v>12.6</v>
      </c>
      <c r="AH146" s="299">
        <v>13</v>
      </c>
      <c r="AI146" s="299">
        <v>10</v>
      </c>
      <c r="AJ146" s="296">
        <f t="shared" si="31"/>
        <v>4.6000000000000005</v>
      </c>
      <c r="AK146" s="299">
        <v>121</v>
      </c>
      <c r="AL146" s="563">
        <f t="shared" si="32"/>
        <v>86.799999999999983</v>
      </c>
      <c r="AM146" s="21"/>
      <c r="AN146" s="21"/>
      <c r="AO146" s="21"/>
    </row>
    <row r="147" spans="1:41" x14ac:dyDescent="0.25">
      <c r="A147" s="299">
        <v>36</v>
      </c>
      <c r="B147" s="299">
        <f t="shared" si="22"/>
        <v>86.6</v>
      </c>
      <c r="C147" s="299" t="s">
        <v>3078</v>
      </c>
      <c r="D147" s="299">
        <v>5</v>
      </c>
      <c r="E147" s="299">
        <v>5</v>
      </c>
      <c r="F147" s="299">
        <v>5</v>
      </c>
      <c r="G147" s="299">
        <v>5</v>
      </c>
      <c r="H147" s="296">
        <f t="shared" si="23"/>
        <v>25</v>
      </c>
      <c r="I147" s="299">
        <v>5</v>
      </c>
      <c r="J147" s="299">
        <v>5</v>
      </c>
      <c r="K147" s="299">
        <v>5</v>
      </c>
      <c r="L147" s="299">
        <v>5</v>
      </c>
      <c r="M147" s="296">
        <f t="shared" si="24"/>
        <v>5</v>
      </c>
      <c r="N147" s="299">
        <v>5</v>
      </c>
      <c r="O147" s="299">
        <v>5</v>
      </c>
      <c r="P147" s="299">
        <v>5</v>
      </c>
      <c r="Q147" s="299">
        <v>5</v>
      </c>
      <c r="R147" s="296">
        <f t="shared" si="25"/>
        <v>5</v>
      </c>
      <c r="S147" s="299">
        <v>5</v>
      </c>
      <c r="T147" s="299">
        <v>5</v>
      </c>
      <c r="U147" s="299">
        <v>5</v>
      </c>
      <c r="V147" s="562">
        <f t="shared" si="26"/>
        <v>5</v>
      </c>
      <c r="W147" s="562">
        <f t="shared" si="27"/>
        <v>15</v>
      </c>
      <c r="X147" s="299">
        <v>9</v>
      </c>
      <c r="Y147" s="299">
        <v>5</v>
      </c>
      <c r="Z147" s="299">
        <v>7</v>
      </c>
      <c r="AA147" s="296">
        <f t="shared" si="28"/>
        <v>25.2</v>
      </c>
      <c r="AB147" s="299">
        <v>19</v>
      </c>
      <c r="AC147" s="299">
        <v>1</v>
      </c>
      <c r="AD147" s="296">
        <f t="shared" si="29"/>
        <v>8</v>
      </c>
      <c r="AE147" s="299">
        <v>11</v>
      </c>
      <c r="AF147" s="299">
        <v>5</v>
      </c>
      <c r="AG147" s="296">
        <f t="shared" si="30"/>
        <v>9.6</v>
      </c>
      <c r="AH147" s="299">
        <v>9</v>
      </c>
      <c r="AI147" s="299">
        <v>10</v>
      </c>
      <c r="AJ147" s="296">
        <f t="shared" si="31"/>
        <v>3.8000000000000003</v>
      </c>
      <c r="AK147" s="299">
        <v>30</v>
      </c>
      <c r="AL147" s="562">
        <f t="shared" si="32"/>
        <v>86.6</v>
      </c>
      <c r="AM147" s="21"/>
      <c r="AN147" s="21"/>
      <c r="AO147" s="21"/>
    </row>
    <row r="148" spans="1:41" x14ac:dyDescent="0.25">
      <c r="A148" s="299">
        <v>37</v>
      </c>
      <c r="B148" s="296">
        <f t="shared" si="22"/>
        <v>86.516666666666666</v>
      </c>
      <c r="C148" s="296" t="s">
        <v>3079</v>
      </c>
      <c r="D148" s="296">
        <v>5</v>
      </c>
      <c r="E148" s="296">
        <v>5</v>
      </c>
      <c r="F148" s="296">
        <v>4</v>
      </c>
      <c r="G148" s="296">
        <v>5</v>
      </c>
      <c r="H148" s="296">
        <f t="shared" si="23"/>
        <v>23.75</v>
      </c>
      <c r="I148" s="296">
        <v>5</v>
      </c>
      <c r="J148" s="296">
        <v>5</v>
      </c>
      <c r="K148" s="296">
        <v>3</v>
      </c>
      <c r="L148" s="296">
        <v>5</v>
      </c>
      <c r="M148" s="296">
        <f t="shared" si="24"/>
        <v>4.5</v>
      </c>
      <c r="N148" s="296">
        <v>4</v>
      </c>
      <c r="O148" s="296">
        <v>4</v>
      </c>
      <c r="P148" s="296">
        <v>4</v>
      </c>
      <c r="Q148" s="296">
        <v>4</v>
      </c>
      <c r="R148" s="296">
        <f t="shared" si="25"/>
        <v>4</v>
      </c>
      <c r="S148" s="296">
        <v>4</v>
      </c>
      <c r="T148" s="296">
        <v>3</v>
      </c>
      <c r="U148" s="296">
        <v>4</v>
      </c>
      <c r="V148" s="562">
        <f t="shared" si="26"/>
        <v>3.6666666666666665</v>
      </c>
      <c r="W148" s="562">
        <f t="shared" si="27"/>
        <v>12.166666666666666</v>
      </c>
      <c r="X148" s="296">
        <v>6</v>
      </c>
      <c r="Y148" s="296">
        <v>8</v>
      </c>
      <c r="Z148" s="296">
        <v>7</v>
      </c>
      <c r="AA148" s="296">
        <f t="shared" si="28"/>
        <v>25.2</v>
      </c>
      <c r="AB148" s="296">
        <v>19</v>
      </c>
      <c r="AC148" s="296">
        <v>3</v>
      </c>
      <c r="AD148" s="296">
        <f t="shared" si="29"/>
        <v>8.8000000000000007</v>
      </c>
      <c r="AE148" s="296">
        <v>18</v>
      </c>
      <c r="AF148" s="296">
        <v>4</v>
      </c>
      <c r="AG148" s="296">
        <f t="shared" si="30"/>
        <v>13.2</v>
      </c>
      <c r="AH148" s="296">
        <v>10</v>
      </c>
      <c r="AI148" s="296">
        <v>7</v>
      </c>
      <c r="AJ148" s="296">
        <f t="shared" si="31"/>
        <v>3.4000000000000004</v>
      </c>
      <c r="AK148" s="296">
        <v>118</v>
      </c>
      <c r="AL148" s="562">
        <f t="shared" si="32"/>
        <v>86.516666666666666</v>
      </c>
      <c r="AM148" s="21"/>
      <c r="AN148" s="21"/>
      <c r="AO148" s="21"/>
    </row>
    <row r="149" spans="1:41" x14ac:dyDescent="0.25">
      <c r="A149" s="299">
        <v>38</v>
      </c>
      <c r="B149" s="296">
        <f t="shared" si="22"/>
        <v>86.2</v>
      </c>
      <c r="C149" s="296" t="s">
        <v>3080</v>
      </c>
      <c r="D149" s="296">
        <v>5</v>
      </c>
      <c r="E149" s="296">
        <v>5</v>
      </c>
      <c r="F149" s="296">
        <v>5</v>
      </c>
      <c r="G149" s="296">
        <v>5</v>
      </c>
      <c r="H149" s="296">
        <f t="shared" si="23"/>
        <v>25</v>
      </c>
      <c r="I149" s="296">
        <v>5</v>
      </c>
      <c r="J149" s="296">
        <v>5</v>
      </c>
      <c r="K149" s="296">
        <v>5</v>
      </c>
      <c r="L149" s="296">
        <v>5</v>
      </c>
      <c r="M149" s="296">
        <f t="shared" si="24"/>
        <v>5</v>
      </c>
      <c r="N149" s="296">
        <v>5</v>
      </c>
      <c r="O149" s="296">
        <v>5</v>
      </c>
      <c r="P149" s="296">
        <v>5</v>
      </c>
      <c r="Q149" s="296">
        <v>5</v>
      </c>
      <c r="R149" s="296">
        <f t="shared" si="25"/>
        <v>5</v>
      </c>
      <c r="S149" s="296">
        <v>5</v>
      </c>
      <c r="T149" s="296">
        <v>5</v>
      </c>
      <c r="U149" s="296">
        <v>5</v>
      </c>
      <c r="V149" s="562">
        <f t="shared" si="26"/>
        <v>5</v>
      </c>
      <c r="W149" s="562">
        <f t="shared" si="27"/>
        <v>15</v>
      </c>
      <c r="X149" s="296">
        <v>4</v>
      </c>
      <c r="Y149" s="296">
        <v>8</v>
      </c>
      <c r="Z149" s="296">
        <v>7</v>
      </c>
      <c r="AA149" s="296">
        <f t="shared" si="28"/>
        <v>22.8</v>
      </c>
      <c r="AB149" s="296">
        <v>14</v>
      </c>
      <c r="AC149" s="296">
        <v>5</v>
      </c>
      <c r="AD149" s="296">
        <f t="shared" si="29"/>
        <v>7.6000000000000005</v>
      </c>
      <c r="AE149" s="296">
        <v>18</v>
      </c>
      <c r="AF149" s="296">
        <v>1</v>
      </c>
      <c r="AG149" s="296">
        <f t="shared" si="30"/>
        <v>11.4</v>
      </c>
      <c r="AH149" s="296">
        <v>11</v>
      </c>
      <c r="AI149" s="296">
        <v>11</v>
      </c>
      <c r="AJ149" s="296">
        <f t="shared" si="31"/>
        <v>4.4000000000000004</v>
      </c>
      <c r="AK149" s="296">
        <v>4</v>
      </c>
      <c r="AL149" s="562">
        <f t="shared" si="32"/>
        <v>86.2</v>
      </c>
      <c r="AM149" s="21"/>
      <c r="AN149" s="21"/>
      <c r="AO149" s="21"/>
    </row>
    <row r="150" spans="1:41" x14ac:dyDescent="0.25">
      <c r="A150" s="299">
        <v>39</v>
      </c>
      <c r="B150" s="296">
        <f t="shared" si="22"/>
        <v>86</v>
      </c>
      <c r="C150" s="302" t="s">
        <v>3081</v>
      </c>
      <c r="D150" s="296">
        <v>5</v>
      </c>
      <c r="E150" s="296">
        <v>5</v>
      </c>
      <c r="F150" s="296">
        <v>5</v>
      </c>
      <c r="G150" s="296">
        <v>5</v>
      </c>
      <c r="H150" s="296">
        <f t="shared" si="23"/>
        <v>25</v>
      </c>
      <c r="I150" s="296">
        <v>5</v>
      </c>
      <c r="J150" s="296">
        <v>5</v>
      </c>
      <c r="K150" s="296">
        <v>5</v>
      </c>
      <c r="L150" s="296">
        <v>5</v>
      </c>
      <c r="M150" s="296">
        <f t="shared" si="24"/>
        <v>5</v>
      </c>
      <c r="N150" s="296">
        <v>5</v>
      </c>
      <c r="O150" s="296">
        <v>5</v>
      </c>
      <c r="P150" s="296">
        <v>5</v>
      </c>
      <c r="Q150" s="296">
        <v>5</v>
      </c>
      <c r="R150" s="296">
        <f t="shared" si="25"/>
        <v>5</v>
      </c>
      <c r="S150" s="296">
        <v>5</v>
      </c>
      <c r="T150" s="296">
        <v>5</v>
      </c>
      <c r="U150" s="296">
        <v>5</v>
      </c>
      <c r="V150" s="562">
        <f t="shared" si="26"/>
        <v>5</v>
      </c>
      <c r="W150" s="562">
        <f t="shared" si="27"/>
        <v>15</v>
      </c>
      <c r="X150" s="296">
        <v>6</v>
      </c>
      <c r="Y150" s="296">
        <v>6</v>
      </c>
      <c r="Z150" s="296">
        <v>6</v>
      </c>
      <c r="AA150" s="296">
        <f t="shared" si="28"/>
        <v>21.599999999999998</v>
      </c>
      <c r="AB150" s="296">
        <v>18</v>
      </c>
      <c r="AC150" s="296">
        <v>3</v>
      </c>
      <c r="AD150" s="296">
        <f t="shared" si="29"/>
        <v>8.4</v>
      </c>
      <c r="AE150" s="296">
        <v>16</v>
      </c>
      <c r="AF150" s="296">
        <v>5</v>
      </c>
      <c r="AG150" s="296">
        <f t="shared" si="30"/>
        <v>12.6</v>
      </c>
      <c r="AH150" s="296">
        <v>8</v>
      </c>
      <c r="AI150" s="296">
        <v>9</v>
      </c>
      <c r="AJ150" s="296">
        <f t="shared" si="31"/>
        <v>3.4000000000000004</v>
      </c>
      <c r="AK150" s="296">
        <v>117</v>
      </c>
      <c r="AL150" s="562">
        <f t="shared" si="32"/>
        <v>86</v>
      </c>
      <c r="AM150" s="21"/>
      <c r="AN150" s="21"/>
      <c r="AO150" s="21"/>
    </row>
    <row r="151" spans="1:41" x14ac:dyDescent="0.25">
      <c r="A151" s="299">
        <v>40</v>
      </c>
      <c r="B151" s="299">
        <f t="shared" si="22"/>
        <v>85.916666666666657</v>
      </c>
      <c r="C151" s="299" t="s">
        <v>3082</v>
      </c>
      <c r="D151" s="299">
        <v>5</v>
      </c>
      <c r="E151" s="299">
        <v>5</v>
      </c>
      <c r="F151" s="299">
        <v>4</v>
      </c>
      <c r="G151" s="299">
        <v>5</v>
      </c>
      <c r="H151" s="296">
        <f t="shared" si="23"/>
        <v>23.75</v>
      </c>
      <c r="I151" s="299">
        <v>5</v>
      </c>
      <c r="J151" s="299">
        <v>5</v>
      </c>
      <c r="K151" s="299">
        <v>4</v>
      </c>
      <c r="L151" s="299">
        <v>5</v>
      </c>
      <c r="M151" s="296">
        <f t="shared" si="24"/>
        <v>4.75</v>
      </c>
      <c r="N151" s="299">
        <v>5</v>
      </c>
      <c r="O151" s="299">
        <v>5</v>
      </c>
      <c r="P151" s="299">
        <v>4</v>
      </c>
      <c r="Q151" s="299">
        <v>5</v>
      </c>
      <c r="R151" s="296">
        <f t="shared" si="25"/>
        <v>4.75</v>
      </c>
      <c r="S151" s="299">
        <v>5</v>
      </c>
      <c r="T151" s="299">
        <v>4</v>
      </c>
      <c r="U151" s="299">
        <v>5</v>
      </c>
      <c r="V151" s="562">
        <f t="shared" si="26"/>
        <v>4.666666666666667</v>
      </c>
      <c r="W151" s="562">
        <f t="shared" si="27"/>
        <v>14.166666666666668</v>
      </c>
      <c r="X151" s="299">
        <v>8</v>
      </c>
      <c r="Y151" s="299">
        <v>8</v>
      </c>
      <c r="Z151" s="299">
        <v>8</v>
      </c>
      <c r="AA151" s="296">
        <f t="shared" si="28"/>
        <v>28.799999999999997</v>
      </c>
      <c r="AB151" s="299">
        <v>11</v>
      </c>
      <c r="AC151" s="299">
        <v>3</v>
      </c>
      <c r="AD151" s="296">
        <f t="shared" si="29"/>
        <v>5.6000000000000005</v>
      </c>
      <c r="AE151" s="299">
        <v>13</v>
      </c>
      <c r="AF151" s="299">
        <v>3</v>
      </c>
      <c r="AG151" s="296">
        <f t="shared" si="30"/>
        <v>9.6</v>
      </c>
      <c r="AH151" s="299">
        <v>10</v>
      </c>
      <c r="AI151" s="299">
        <v>10</v>
      </c>
      <c r="AJ151" s="296">
        <f t="shared" si="31"/>
        <v>4</v>
      </c>
      <c r="AK151" s="299">
        <v>72</v>
      </c>
      <c r="AL151" s="563">
        <f t="shared" si="32"/>
        <v>85.916666666666657</v>
      </c>
      <c r="AM151" s="21"/>
      <c r="AN151" s="21"/>
      <c r="AO151" s="21"/>
    </row>
    <row r="152" spans="1:41" x14ac:dyDescent="0.25">
      <c r="A152" s="299">
        <v>41</v>
      </c>
      <c r="B152" s="299">
        <f t="shared" si="22"/>
        <v>85.783333333333331</v>
      </c>
      <c r="C152" s="299" t="s">
        <v>3083</v>
      </c>
      <c r="D152" s="299">
        <v>5</v>
      </c>
      <c r="E152" s="299">
        <v>5</v>
      </c>
      <c r="F152" s="299">
        <v>4</v>
      </c>
      <c r="G152" s="299">
        <v>5</v>
      </c>
      <c r="H152" s="296">
        <f t="shared" si="23"/>
        <v>23.75</v>
      </c>
      <c r="I152" s="299">
        <v>5</v>
      </c>
      <c r="J152" s="299">
        <v>5</v>
      </c>
      <c r="K152" s="299">
        <v>5</v>
      </c>
      <c r="L152" s="299">
        <v>5</v>
      </c>
      <c r="M152" s="296">
        <f t="shared" si="24"/>
        <v>5</v>
      </c>
      <c r="N152" s="299">
        <v>4</v>
      </c>
      <c r="O152" s="299">
        <v>4</v>
      </c>
      <c r="P152" s="299">
        <v>5</v>
      </c>
      <c r="Q152" s="299">
        <v>5</v>
      </c>
      <c r="R152" s="296">
        <f t="shared" si="25"/>
        <v>4.5</v>
      </c>
      <c r="S152" s="299">
        <v>4</v>
      </c>
      <c r="T152" s="299">
        <v>4</v>
      </c>
      <c r="U152" s="299">
        <v>5</v>
      </c>
      <c r="V152" s="562">
        <f t="shared" si="26"/>
        <v>4.333333333333333</v>
      </c>
      <c r="W152" s="562">
        <f t="shared" si="27"/>
        <v>13.833333333333332</v>
      </c>
      <c r="X152" s="299">
        <v>6</v>
      </c>
      <c r="Y152" s="299">
        <v>6</v>
      </c>
      <c r="Z152" s="299">
        <v>6</v>
      </c>
      <c r="AA152" s="296">
        <f t="shared" si="28"/>
        <v>21.599999999999998</v>
      </c>
      <c r="AB152" s="299">
        <v>18</v>
      </c>
      <c r="AC152" s="299">
        <v>5</v>
      </c>
      <c r="AD152" s="296">
        <f t="shared" si="29"/>
        <v>9.2000000000000011</v>
      </c>
      <c r="AE152" s="299">
        <v>18</v>
      </c>
      <c r="AF152" s="299">
        <v>4</v>
      </c>
      <c r="AG152" s="296">
        <f t="shared" si="30"/>
        <v>13.2</v>
      </c>
      <c r="AH152" s="299">
        <v>11</v>
      </c>
      <c r="AI152" s="299">
        <v>10</v>
      </c>
      <c r="AJ152" s="296">
        <f t="shared" si="31"/>
        <v>4.2</v>
      </c>
      <c r="AK152" s="299">
        <v>79</v>
      </c>
      <c r="AL152" s="563">
        <f t="shared" si="32"/>
        <v>85.783333333333331</v>
      </c>
      <c r="AM152" s="21"/>
      <c r="AN152" s="21"/>
      <c r="AO152" s="21"/>
    </row>
    <row r="153" spans="1:41" x14ac:dyDescent="0.25">
      <c r="A153" s="299">
        <v>42</v>
      </c>
      <c r="B153" s="296">
        <f t="shared" si="22"/>
        <v>85.399999999999991</v>
      </c>
      <c r="C153" s="296" t="s">
        <v>3084</v>
      </c>
      <c r="D153" s="296">
        <v>5</v>
      </c>
      <c r="E153" s="296">
        <v>5</v>
      </c>
      <c r="F153" s="296">
        <v>5</v>
      </c>
      <c r="G153" s="296">
        <v>5</v>
      </c>
      <c r="H153" s="296">
        <f t="shared" si="23"/>
        <v>25</v>
      </c>
      <c r="I153" s="296">
        <v>5</v>
      </c>
      <c r="J153" s="296">
        <v>5</v>
      </c>
      <c r="K153" s="296">
        <v>5</v>
      </c>
      <c r="L153" s="296">
        <v>5</v>
      </c>
      <c r="M153" s="296">
        <f t="shared" si="24"/>
        <v>5</v>
      </c>
      <c r="N153" s="296">
        <v>5</v>
      </c>
      <c r="O153" s="296">
        <v>5</v>
      </c>
      <c r="P153" s="296">
        <v>5</v>
      </c>
      <c r="Q153" s="296">
        <v>5</v>
      </c>
      <c r="R153" s="296">
        <f t="shared" si="25"/>
        <v>5</v>
      </c>
      <c r="S153" s="296">
        <v>5</v>
      </c>
      <c r="T153" s="296">
        <v>5</v>
      </c>
      <c r="U153" s="296">
        <v>5</v>
      </c>
      <c r="V153" s="562">
        <f t="shared" si="26"/>
        <v>5</v>
      </c>
      <c r="W153" s="562">
        <f t="shared" si="27"/>
        <v>15</v>
      </c>
      <c r="X153" s="296">
        <v>6</v>
      </c>
      <c r="Y153" s="296">
        <v>4</v>
      </c>
      <c r="Z153" s="296">
        <v>8</v>
      </c>
      <c r="AA153" s="296">
        <f t="shared" si="28"/>
        <v>21.599999999999998</v>
      </c>
      <c r="AB153" s="296">
        <v>14</v>
      </c>
      <c r="AC153" s="296">
        <v>4</v>
      </c>
      <c r="AD153" s="296">
        <f t="shared" si="29"/>
        <v>7.2</v>
      </c>
      <c r="AE153" s="296">
        <v>18</v>
      </c>
      <c r="AF153" s="296">
        <v>5</v>
      </c>
      <c r="AG153" s="296">
        <f t="shared" si="30"/>
        <v>13.799999999999999</v>
      </c>
      <c r="AH153" s="296">
        <v>6</v>
      </c>
      <c r="AI153" s="296">
        <v>8</v>
      </c>
      <c r="AJ153" s="296">
        <f t="shared" si="31"/>
        <v>2.8000000000000003</v>
      </c>
      <c r="AK153" s="296">
        <v>62</v>
      </c>
      <c r="AL153" s="562">
        <f t="shared" si="32"/>
        <v>85.399999999999991</v>
      </c>
      <c r="AM153" s="21"/>
      <c r="AN153" s="21"/>
      <c r="AO153" s="21"/>
    </row>
    <row r="154" spans="1:41" x14ac:dyDescent="0.25">
      <c r="A154" s="299">
        <v>43</v>
      </c>
      <c r="B154" s="296">
        <f t="shared" si="22"/>
        <v>85</v>
      </c>
      <c r="C154" s="302" t="s">
        <v>3085</v>
      </c>
      <c r="D154" s="296">
        <v>5</v>
      </c>
      <c r="E154" s="296">
        <v>5</v>
      </c>
      <c r="F154" s="296">
        <v>5</v>
      </c>
      <c r="G154" s="296">
        <v>5</v>
      </c>
      <c r="H154" s="296">
        <f t="shared" si="23"/>
        <v>25</v>
      </c>
      <c r="I154" s="296">
        <v>5</v>
      </c>
      <c r="J154" s="296">
        <v>5</v>
      </c>
      <c r="K154" s="296">
        <v>5</v>
      </c>
      <c r="L154" s="296">
        <v>5</v>
      </c>
      <c r="M154" s="296">
        <f t="shared" si="24"/>
        <v>5</v>
      </c>
      <c r="N154" s="296">
        <v>5</v>
      </c>
      <c r="O154" s="296">
        <v>5</v>
      </c>
      <c r="P154" s="296">
        <v>5</v>
      </c>
      <c r="Q154" s="296">
        <v>5</v>
      </c>
      <c r="R154" s="296">
        <f t="shared" si="25"/>
        <v>5</v>
      </c>
      <c r="S154" s="296">
        <v>5</v>
      </c>
      <c r="T154" s="296">
        <v>5</v>
      </c>
      <c r="U154" s="296">
        <v>5</v>
      </c>
      <c r="V154" s="562">
        <f t="shared" si="26"/>
        <v>5</v>
      </c>
      <c r="W154" s="562">
        <f t="shared" si="27"/>
        <v>15</v>
      </c>
      <c r="X154" s="296">
        <v>7</v>
      </c>
      <c r="Y154" s="296">
        <v>7</v>
      </c>
      <c r="Z154" s="296">
        <v>6</v>
      </c>
      <c r="AA154" s="296">
        <f t="shared" si="28"/>
        <v>24</v>
      </c>
      <c r="AB154" s="296">
        <v>13</v>
      </c>
      <c r="AC154" s="296">
        <v>4</v>
      </c>
      <c r="AD154" s="296">
        <f t="shared" si="29"/>
        <v>6.8000000000000007</v>
      </c>
      <c r="AE154" s="296">
        <v>13</v>
      </c>
      <c r="AF154" s="296">
        <v>5</v>
      </c>
      <c r="AG154" s="296">
        <f t="shared" si="30"/>
        <v>10.799999999999999</v>
      </c>
      <c r="AH154" s="296">
        <v>8</v>
      </c>
      <c r="AI154" s="296">
        <v>9</v>
      </c>
      <c r="AJ154" s="296">
        <f t="shared" si="31"/>
        <v>3.4000000000000004</v>
      </c>
      <c r="AK154" s="296">
        <v>116</v>
      </c>
      <c r="AL154" s="562">
        <f t="shared" si="32"/>
        <v>85</v>
      </c>
      <c r="AM154" s="21"/>
      <c r="AN154" s="21"/>
      <c r="AO154" s="21"/>
    </row>
    <row r="155" spans="1:41" x14ac:dyDescent="0.25">
      <c r="A155" s="299">
        <v>44</v>
      </c>
      <c r="B155" s="296">
        <f t="shared" si="22"/>
        <v>84.983333333333334</v>
      </c>
      <c r="C155" s="296" t="s">
        <v>3086</v>
      </c>
      <c r="D155" s="296">
        <v>4</v>
      </c>
      <c r="E155" s="296">
        <v>5</v>
      </c>
      <c r="F155" s="296">
        <v>5</v>
      </c>
      <c r="G155" s="296">
        <v>4</v>
      </c>
      <c r="H155" s="296">
        <f t="shared" si="23"/>
        <v>22.5</v>
      </c>
      <c r="I155" s="296">
        <v>5</v>
      </c>
      <c r="J155" s="296">
        <v>5</v>
      </c>
      <c r="K155" s="296">
        <v>5</v>
      </c>
      <c r="L155" s="296">
        <v>4</v>
      </c>
      <c r="M155" s="296">
        <f t="shared" si="24"/>
        <v>4.75</v>
      </c>
      <c r="N155" s="296">
        <v>4</v>
      </c>
      <c r="O155" s="296">
        <v>5</v>
      </c>
      <c r="P155" s="296">
        <v>4</v>
      </c>
      <c r="Q155" s="296">
        <v>3</v>
      </c>
      <c r="R155" s="296">
        <f t="shared" si="25"/>
        <v>4</v>
      </c>
      <c r="S155" s="296">
        <v>4</v>
      </c>
      <c r="T155" s="296">
        <v>2</v>
      </c>
      <c r="U155" s="296">
        <v>4</v>
      </c>
      <c r="V155" s="562">
        <f t="shared" si="26"/>
        <v>3.3333333333333335</v>
      </c>
      <c r="W155" s="562">
        <f t="shared" si="27"/>
        <v>12.083333333333334</v>
      </c>
      <c r="X155" s="296">
        <v>8</v>
      </c>
      <c r="Y155" s="296">
        <v>7</v>
      </c>
      <c r="Z155" s="296">
        <v>7</v>
      </c>
      <c r="AA155" s="296">
        <f t="shared" si="28"/>
        <v>26.4</v>
      </c>
      <c r="AB155" s="296">
        <v>18</v>
      </c>
      <c r="AC155" s="296">
        <v>4</v>
      </c>
      <c r="AD155" s="296">
        <f t="shared" si="29"/>
        <v>8.8000000000000007</v>
      </c>
      <c r="AE155" s="296">
        <v>15</v>
      </c>
      <c r="AF155" s="296">
        <v>4</v>
      </c>
      <c r="AG155" s="296">
        <f t="shared" si="30"/>
        <v>11.4</v>
      </c>
      <c r="AH155" s="296">
        <v>11</v>
      </c>
      <c r="AI155" s="296">
        <v>8</v>
      </c>
      <c r="AJ155" s="296">
        <f t="shared" si="31"/>
        <v>3.8000000000000003</v>
      </c>
      <c r="AK155" s="296">
        <v>122</v>
      </c>
      <c r="AL155" s="562">
        <f t="shared" si="32"/>
        <v>84.983333333333334</v>
      </c>
      <c r="AM155" s="21"/>
      <c r="AN155" s="21"/>
      <c r="AO155" s="21"/>
    </row>
    <row r="156" spans="1:41" x14ac:dyDescent="0.25">
      <c r="A156" s="299">
        <v>45</v>
      </c>
      <c r="B156" s="296">
        <f t="shared" si="22"/>
        <v>84.950000000000017</v>
      </c>
      <c r="C156" s="296" t="s">
        <v>3087</v>
      </c>
      <c r="D156" s="296">
        <v>5</v>
      </c>
      <c r="E156" s="296">
        <v>5</v>
      </c>
      <c r="F156" s="296">
        <v>5</v>
      </c>
      <c r="G156" s="296">
        <v>4</v>
      </c>
      <c r="H156" s="296">
        <f t="shared" si="23"/>
        <v>23.75</v>
      </c>
      <c r="I156" s="296">
        <v>5</v>
      </c>
      <c r="J156" s="296">
        <v>4</v>
      </c>
      <c r="K156" s="296">
        <v>5</v>
      </c>
      <c r="L156" s="296">
        <v>4</v>
      </c>
      <c r="M156" s="296">
        <f t="shared" si="24"/>
        <v>4.5</v>
      </c>
      <c r="N156" s="296">
        <v>5</v>
      </c>
      <c r="O156" s="296">
        <v>4</v>
      </c>
      <c r="P156" s="296">
        <v>5</v>
      </c>
      <c r="Q156" s="296">
        <v>4</v>
      </c>
      <c r="R156" s="296">
        <f t="shared" si="25"/>
        <v>4.5</v>
      </c>
      <c r="S156" s="296">
        <v>4</v>
      </c>
      <c r="T156" s="296">
        <v>4</v>
      </c>
      <c r="U156" s="296">
        <v>4</v>
      </c>
      <c r="V156" s="562">
        <f t="shared" si="26"/>
        <v>4</v>
      </c>
      <c r="W156" s="562">
        <f t="shared" si="27"/>
        <v>13</v>
      </c>
      <c r="X156" s="296">
        <v>5</v>
      </c>
      <c r="Y156" s="296">
        <v>7</v>
      </c>
      <c r="Z156" s="296">
        <v>7</v>
      </c>
      <c r="AA156" s="296">
        <f t="shared" si="28"/>
        <v>22.8</v>
      </c>
      <c r="AB156" s="296">
        <v>19</v>
      </c>
      <c r="AC156" s="296">
        <v>5</v>
      </c>
      <c r="AD156" s="296">
        <f t="shared" si="29"/>
        <v>9.6000000000000014</v>
      </c>
      <c r="AE156" s="296">
        <v>15</v>
      </c>
      <c r="AF156" s="296">
        <v>4</v>
      </c>
      <c r="AG156" s="296">
        <f t="shared" si="30"/>
        <v>11.4</v>
      </c>
      <c r="AH156" s="296">
        <v>12</v>
      </c>
      <c r="AI156" s="296">
        <v>10</v>
      </c>
      <c r="AJ156" s="296">
        <f t="shared" si="31"/>
        <v>4.4000000000000004</v>
      </c>
      <c r="AK156" s="296">
        <v>83</v>
      </c>
      <c r="AL156" s="562">
        <f t="shared" si="32"/>
        <v>84.950000000000017</v>
      </c>
      <c r="AM156" s="21"/>
      <c r="AN156" s="21"/>
      <c r="AO156" s="21"/>
    </row>
    <row r="157" spans="1:41" x14ac:dyDescent="0.25">
      <c r="A157" s="299">
        <v>46</v>
      </c>
      <c r="B157" s="296">
        <f t="shared" si="22"/>
        <v>84.933333333333323</v>
      </c>
      <c r="C157" s="296" t="s">
        <v>3088</v>
      </c>
      <c r="D157" s="296">
        <v>5</v>
      </c>
      <c r="E157" s="296">
        <v>4</v>
      </c>
      <c r="F157" s="296">
        <v>4</v>
      </c>
      <c r="G157" s="296">
        <v>4</v>
      </c>
      <c r="H157" s="296">
        <f t="shared" si="23"/>
        <v>21.25</v>
      </c>
      <c r="I157" s="296">
        <v>5</v>
      </c>
      <c r="J157" s="296">
        <v>4</v>
      </c>
      <c r="K157" s="296">
        <v>4</v>
      </c>
      <c r="L157" s="296">
        <v>3</v>
      </c>
      <c r="M157" s="296">
        <f t="shared" si="24"/>
        <v>4</v>
      </c>
      <c r="N157" s="296">
        <v>5</v>
      </c>
      <c r="O157" s="296">
        <v>3</v>
      </c>
      <c r="P157" s="296">
        <v>4</v>
      </c>
      <c r="Q157" s="296">
        <v>3</v>
      </c>
      <c r="R157" s="296">
        <f t="shared" si="25"/>
        <v>3.75</v>
      </c>
      <c r="S157" s="296">
        <v>5</v>
      </c>
      <c r="T157" s="296">
        <v>5</v>
      </c>
      <c r="U157" s="296">
        <v>3</v>
      </c>
      <c r="V157" s="562">
        <f t="shared" si="26"/>
        <v>4.333333333333333</v>
      </c>
      <c r="W157" s="562">
        <f t="shared" si="27"/>
        <v>12.083333333333332</v>
      </c>
      <c r="X157" s="296">
        <v>9</v>
      </c>
      <c r="Y157" s="296">
        <v>7</v>
      </c>
      <c r="Z157" s="296">
        <v>5</v>
      </c>
      <c r="AA157" s="296">
        <f t="shared" si="28"/>
        <v>25.2</v>
      </c>
      <c r="AB157" s="296">
        <v>19</v>
      </c>
      <c r="AC157" s="296">
        <v>5</v>
      </c>
      <c r="AD157" s="296">
        <f t="shared" si="29"/>
        <v>9.6000000000000014</v>
      </c>
      <c r="AE157" s="296">
        <v>19</v>
      </c>
      <c r="AF157" s="296">
        <v>4</v>
      </c>
      <c r="AG157" s="296">
        <f t="shared" si="30"/>
        <v>13.799999999999999</v>
      </c>
      <c r="AH157" s="296">
        <v>8</v>
      </c>
      <c r="AI157" s="296">
        <v>7</v>
      </c>
      <c r="AJ157" s="296">
        <f t="shared" si="31"/>
        <v>3</v>
      </c>
      <c r="AK157" s="296">
        <v>70</v>
      </c>
      <c r="AL157" s="562">
        <f t="shared" si="32"/>
        <v>84.933333333333323</v>
      </c>
      <c r="AM157" s="21"/>
      <c r="AN157" s="21"/>
      <c r="AO157" s="21"/>
    </row>
    <row r="158" spans="1:41" x14ac:dyDescent="0.25">
      <c r="A158" s="299">
        <v>47</v>
      </c>
      <c r="B158" s="299">
        <f t="shared" si="22"/>
        <v>84.600000000000009</v>
      </c>
      <c r="C158" s="302" t="s">
        <v>3089</v>
      </c>
      <c r="D158" s="296">
        <v>5</v>
      </c>
      <c r="E158" s="296">
        <v>5</v>
      </c>
      <c r="F158" s="296">
        <v>5</v>
      </c>
      <c r="G158" s="296">
        <v>5</v>
      </c>
      <c r="H158" s="296">
        <f t="shared" si="23"/>
        <v>25</v>
      </c>
      <c r="I158" s="296">
        <v>5</v>
      </c>
      <c r="J158" s="296">
        <v>5</v>
      </c>
      <c r="K158" s="296">
        <v>5</v>
      </c>
      <c r="L158" s="296">
        <v>5</v>
      </c>
      <c r="M158" s="296">
        <f t="shared" si="24"/>
        <v>5</v>
      </c>
      <c r="N158" s="296">
        <v>5</v>
      </c>
      <c r="O158" s="296">
        <v>5</v>
      </c>
      <c r="P158" s="296">
        <v>5</v>
      </c>
      <c r="Q158" s="296">
        <v>5</v>
      </c>
      <c r="R158" s="296">
        <f t="shared" si="25"/>
        <v>5</v>
      </c>
      <c r="S158" s="296">
        <v>5</v>
      </c>
      <c r="T158" s="296">
        <v>5</v>
      </c>
      <c r="U158" s="296">
        <v>5</v>
      </c>
      <c r="V158" s="562">
        <f t="shared" si="26"/>
        <v>5</v>
      </c>
      <c r="W158" s="562">
        <f t="shared" si="27"/>
        <v>15</v>
      </c>
      <c r="X158" s="296">
        <v>5</v>
      </c>
      <c r="Y158" s="296">
        <v>6</v>
      </c>
      <c r="Z158" s="296">
        <v>6</v>
      </c>
      <c r="AA158" s="296">
        <f t="shared" si="28"/>
        <v>20.399999999999999</v>
      </c>
      <c r="AB158" s="296">
        <v>16</v>
      </c>
      <c r="AC158" s="296">
        <v>4</v>
      </c>
      <c r="AD158" s="296">
        <f t="shared" si="29"/>
        <v>8</v>
      </c>
      <c r="AE158" s="296">
        <v>17</v>
      </c>
      <c r="AF158" s="296">
        <v>5</v>
      </c>
      <c r="AG158" s="296">
        <f t="shared" si="30"/>
        <v>13.2</v>
      </c>
      <c r="AH158" s="296">
        <v>8</v>
      </c>
      <c r="AI158" s="296">
        <v>7</v>
      </c>
      <c r="AJ158" s="296">
        <f t="shared" si="31"/>
        <v>3</v>
      </c>
      <c r="AK158" s="302">
        <v>50</v>
      </c>
      <c r="AL158" s="562">
        <f t="shared" si="32"/>
        <v>84.600000000000009</v>
      </c>
      <c r="AM158" s="21"/>
      <c r="AN158" s="21"/>
      <c r="AO158" s="21"/>
    </row>
    <row r="159" spans="1:41" x14ac:dyDescent="0.25">
      <c r="A159" s="299">
        <v>48</v>
      </c>
      <c r="B159" s="296">
        <f t="shared" si="22"/>
        <v>84.233333333333348</v>
      </c>
      <c r="C159" s="296" t="s">
        <v>3090</v>
      </c>
      <c r="D159" s="296">
        <v>5</v>
      </c>
      <c r="E159" s="296">
        <v>5</v>
      </c>
      <c r="F159" s="296">
        <v>4</v>
      </c>
      <c r="G159" s="296">
        <v>5</v>
      </c>
      <c r="H159" s="296">
        <f t="shared" si="23"/>
        <v>23.75</v>
      </c>
      <c r="I159" s="296">
        <v>5</v>
      </c>
      <c r="J159" s="296">
        <v>5</v>
      </c>
      <c r="K159" s="296">
        <v>4</v>
      </c>
      <c r="L159" s="296">
        <v>5</v>
      </c>
      <c r="M159" s="296">
        <f t="shared" si="24"/>
        <v>4.75</v>
      </c>
      <c r="N159" s="296">
        <v>5</v>
      </c>
      <c r="O159" s="296">
        <v>5</v>
      </c>
      <c r="P159" s="296">
        <v>5</v>
      </c>
      <c r="Q159" s="296">
        <v>5</v>
      </c>
      <c r="R159" s="296">
        <f t="shared" si="25"/>
        <v>5</v>
      </c>
      <c r="S159" s="296">
        <v>4</v>
      </c>
      <c r="T159" s="296">
        <v>3</v>
      </c>
      <c r="U159" s="296">
        <v>3</v>
      </c>
      <c r="V159" s="562">
        <f t="shared" si="26"/>
        <v>3.3333333333333335</v>
      </c>
      <c r="W159" s="562">
        <f t="shared" si="27"/>
        <v>13.083333333333334</v>
      </c>
      <c r="X159" s="296">
        <v>5</v>
      </c>
      <c r="Y159" s="296">
        <v>7</v>
      </c>
      <c r="Z159" s="296">
        <v>7</v>
      </c>
      <c r="AA159" s="296">
        <f t="shared" si="28"/>
        <v>22.8</v>
      </c>
      <c r="AB159" s="296">
        <v>18</v>
      </c>
      <c r="AC159" s="296">
        <v>5</v>
      </c>
      <c r="AD159" s="296">
        <f t="shared" si="29"/>
        <v>9.2000000000000011</v>
      </c>
      <c r="AE159" s="296">
        <v>14</v>
      </c>
      <c r="AF159" s="296">
        <v>5</v>
      </c>
      <c r="AG159" s="296">
        <f t="shared" si="30"/>
        <v>11.4</v>
      </c>
      <c r="AH159" s="296">
        <v>10</v>
      </c>
      <c r="AI159" s="296">
        <v>10</v>
      </c>
      <c r="AJ159" s="296">
        <f t="shared" si="31"/>
        <v>4</v>
      </c>
      <c r="AK159" s="296">
        <v>22</v>
      </c>
      <c r="AL159" s="562">
        <f t="shared" si="32"/>
        <v>84.233333333333348</v>
      </c>
      <c r="AM159" s="21"/>
      <c r="AN159" s="21"/>
      <c r="AO159" s="21"/>
    </row>
    <row r="160" spans="1:41" x14ac:dyDescent="0.25">
      <c r="A160" s="299">
        <v>49</v>
      </c>
      <c r="B160" s="296">
        <f t="shared" si="22"/>
        <v>84.2</v>
      </c>
      <c r="C160" s="296" t="s">
        <v>3091</v>
      </c>
      <c r="D160" s="296">
        <v>5</v>
      </c>
      <c r="E160" s="296">
        <v>5</v>
      </c>
      <c r="F160" s="296">
        <v>5</v>
      </c>
      <c r="G160" s="296">
        <v>5</v>
      </c>
      <c r="H160" s="296">
        <f t="shared" si="23"/>
        <v>25</v>
      </c>
      <c r="I160" s="296">
        <v>5</v>
      </c>
      <c r="J160" s="296">
        <v>5</v>
      </c>
      <c r="K160" s="296">
        <v>5</v>
      </c>
      <c r="L160" s="296">
        <v>5</v>
      </c>
      <c r="M160" s="296">
        <f t="shared" si="24"/>
        <v>5</v>
      </c>
      <c r="N160" s="296">
        <v>5</v>
      </c>
      <c r="O160" s="296">
        <v>5</v>
      </c>
      <c r="P160" s="296">
        <v>5</v>
      </c>
      <c r="Q160" s="296">
        <v>5</v>
      </c>
      <c r="R160" s="296">
        <f t="shared" si="25"/>
        <v>5</v>
      </c>
      <c r="S160" s="296">
        <v>5</v>
      </c>
      <c r="T160" s="296">
        <v>5</v>
      </c>
      <c r="U160" s="296">
        <v>5</v>
      </c>
      <c r="V160" s="562">
        <f t="shared" si="26"/>
        <v>5</v>
      </c>
      <c r="W160" s="562">
        <f t="shared" si="27"/>
        <v>15</v>
      </c>
      <c r="X160" s="296">
        <v>3</v>
      </c>
      <c r="Y160" s="296">
        <v>8</v>
      </c>
      <c r="Z160" s="296">
        <v>6</v>
      </c>
      <c r="AA160" s="296">
        <f t="shared" si="28"/>
        <v>20.399999999999999</v>
      </c>
      <c r="AB160" s="296">
        <v>18</v>
      </c>
      <c r="AC160" s="296">
        <v>4</v>
      </c>
      <c r="AD160" s="296">
        <f t="shared" si="29"/>
        <v>8.8000000000000007</v>
      </c>
      <c r="AE160" s="296">
        <v>15</v>
      </c>
      <c r="AF160" s="296">
        <v>5</v>
      </c>
      <c r="AG160" s="296">
        <f t="shared" si="30"/>
        <v>12</v>
      </c>
      <c r="AH160" s="296">
        <v>6</v>
      </c>
      <c r="AI160" s="296">
        <v>9</v>
      </c>
      <c r="AJ160" s="296">
        <f t="shared" si="31"/>
        <v>3</v>
      </c>
      <c r="AK160" s="296">
        <v>23</v>
      </c>
      <c r="AL160" s="562">
        <f t="shared" si="32"/>
        <v>84.2</v>
      </c>
      <c r="AM160" s="21"/>
      <c r="AN160" s="21"/>
      <c r="AO160" s="21"/>
    </row>
    <row r="161" spans="1:41" x14ac:dyDescent="0.25">
      <c r="A161" s="299">
        <v>50</v>
      </c>
      <c r="B161" s="299">
        <f t="shared" si="22"/>
        <v>84.199999999999989</v>
      </c>
      <c r="C161" s="299" t="s">
        <v>3092</v>
      </c>
      <c r="D161" s="299">
        <v>5</v>
      </c>
      <c r="E161" s="299">
        <v>5</v>
      </c>
      <c r="F161" s="299">
        <v>5</v>
      </c>
      <c r="G161" s="299">
        <v>5</v>
      </c>
      <c r="H161" s="296">
        <f t="shared" si="23"/>
        <v>25</v>
      </c>
      <c r="I161" s="299">
        <v>5</v>
      </c>
      <c r="J161" s="299">
        <v>5</v>
      </c>
      <c r="K161" s="299">
        <v>5</v>
      </c>
      <c r="L161" s="299">
        <v>5</v>
      </c>
      <c r="M161" s="296">
        <f t="shared" si="24"/>
        <v>5</v>
      </c>
      <c r="N161" s="299">
        <v>5</v>
      </c>
      <c r="O161" s="299">
        <v>5</v>
      </c>
      <c r="P161" s="299">
        <v>5</v>
      </c>
      <c r="Q161" s="299">
        <v>5</v>
      </c>
      <c r="R161" s="296">
        <f t="shared" si="25"/>
        <v>5</v>
      </c>
      <c r="S161" s="299">
        <v>5</v>
      </c>
      <c r="T161" s="299">
        <v>5</v>
      </c>
      <c r="U161" s="299">
        <v>5</v>
      </c>
      <c r="V161" s="562">
        <f t="shared" si="26"/>
        <v>5</v>
      </c>
      <c r="W161" s="562">
        <f t="shared" si="27"/>
        <v>15</v>
      </c>
      <c r="X161" s="299">
        <v>7</v>
      </c>
      <c r="Y161" s="299">
        <v>5</v>
      </c>
      <c r="Z161" s="299">
        <v>6</v>
      </c>
      <c r="AA161" s="296">
        <f t="shared" si="28"/>
        <v>21.599999999999998</v>
      </c>
      <c r="AB161" s="299">
        <v>18</v>
      </c>
      <c r="AC161" s="299">
        <v>4</v>
      </c>
      <c r="AD161" s="296">
        <f t="shared" si="29"/>
        <v>8.8000000000000007</v>
      </c>
      <c r="AE161" s="299">
        <v>12</v>
      </c>
      <c r="AF161" s="299">
        <v>5</v>
      </c>
      <c r="AG161" s="296">
        <f t="shared" si="30"/>
        <v>10.199999999999999</v>
      </c>
      <c r="AH161" s="299">
        <v>7</v>
      </c>
      <c r="AI161" s="299">
        <v>11</v>
      </c>
      <c r="AJ161" s="296">
        <f t="shared" si="31"/>
        <v>3.6</v>
      </c>
      <c r="AK161" s="299">
        <v>39</v>
      </c>
      <c r="AL161" s="562">
        <f t="shared" si="32"/>
        <v>84.199999999999989</v>
      </c>
      <c r="AM161" s="21"/>
      <c r="AN161" s="21"/>
      <c r="AO161" s="21"/>
    </row>
    <row r="162" spans="1:41" x14ac:dyDescent="0.25">
      <c r="A162" s="299">
        <v>51</v>
      </c>
      <c r="B162" s="299">
        <f t="shared" si="22"/>
        <v>84.1</v>
      </c>
      <c r="C162" s="299" t="s">
        <v>3093</v>
      </c>
      <c r="D162" s="299">
        <v>5</v>
      </c>
      <c r="E162" s="299">
        <v>5</v>
      </c>
      <c r="F162" s="299">
        <v>5</v>
      </c>
      <c r="G162" s="299">
        <v>5</v>
      </c>
      <c r="H162" s="296">
        <f t="shared" si="23"/>
        <v>25</v>
      </c>
      <c r="I162" s="299">
        <v>4</v>
      </c>
      <c r="J162" s="299">
        <v>5</v>
      </c>
      <c r="K162" s="299">
        <v>5</v>
      </c>
      <c r="L162" s="299">
        <v>5</v>
      </c>
      <c r="M162" s="296">
        <f t="shared" si="24"/>
        <v>4.75</v>
      </c>
      <c r="N162" s="299">
        <v>4</v>
      </c>
      <c r="O162" s="299">
        <v>5</v>
      </c>
      <c r="P162" s="299">
        <v>5</v>
      </c>
      <c r="Q162" s="299">
        <v>5</v>
      </c>
      <c r="R162" s="296">
        <f t="shared" si="25"/>
        <v>4.75</v>
      </c>
      <c r="S162" s="299">
        <v>5</v>
      </c>
      <c r="T162" s="299">
        <v>5</v>
      </c>
      <c r="U162" s="299">
        <v>5</v>
      </c>
      <c r="V162" s="562">
        <f t="shared" si="26"/>
        <v>5</v>
      </c>
      <c r="W162" s="562">
        <f t="shared" si="27"/>
        <v>14.5</v>
      </c>
      <c r="X162" s="299">
        <v>9</v>
      </c>
      <c r="Y162" s="299">
        <v>6</v>
      </c>
      <c r="Z162" s="299">
        <v>3</v>
      </c>
      <c r="AA162" s="296">
        <f t="shared" si="28"/>
        <v>21.599999999999998</v>
      </c>
      <c r="AB162" s="299">
        <v>20</v>
      </c>
      <c r="AC162" s="299">
        <v>4</v>
      </c>
      <c r="AD162" s="296">
        <f t="shared" si="29"/>
        <v>9.6000000000000014</v>
      </c>
      <c r="AE162" s="299">
        <v>15</v>
      </c>
      <c r="AF162" s="299">
        <v>4</v>
      </c>
      <c r="AG162" s="296">
        <f t="shared" si="30"/>
        <v>11.4</v>
      </c>
      <c r="AH162" s="299">
        <v>5</v>
      </c>
      <c r="AI162" s="299">
        <v>5</v>
      </c>
      <c r="AJ162" s="296">
        <f t="shared" si="31"/>
        <v>2</v>
      </c>
      <c r="AK162" s="299">
        <v>35</v>
      </c>
      <c r="AL162" s="562">
        <f t="shared" si="32"/>
        <v>84.1</v>
      </c>
      <c r="AM162" s="21"/>
      <c r="AN162" s="21"/>
      <c r="AO162" s="21"/>
    </row>
    <row r="163" spans="1:41" x14ac:dyDescent="0.25">
      <c r="A163" s="299">
        <v>52</v>
      </c>
      <c r="B163" s="299">
        <f t="shared" si="22"/>
        <v>83.933333333333337</v>
      </c>
      <c r="C163" s="299" t="s">
        <v>3094</v>
      </c>
      <c r="D163" s="299">
        <v>5</v>
      </c>
      <c r="E163" s="299">
        <v>4</v>
      </c>
      <c r="F163" s="299">
        <v>4</v>
      </c>
      <c r="G163" s="299">
        <v>5</v>
      </c>
      <c r="H163" s="296">
        <f t="shared" si="23"/>
        <v>22.5</v>
      </c>
      <c r="I163" s="299">
        <v>5</v>
      </c>
      <c r="J163" s="299">
        <v>4</v>
      </c>
      <c r="K163" s="299">
        <v>5</v>
      </c>
      <c r="L163" s="299">
        <v>4</v>
      </c>
      <c r="M163" s="296">
        <f t="shared" si="24"/>
        <v>4.5</v>
      </c>
      <c r="N163" s="299">
        <v>4</v>
      </c>
      <c r="O163" s="299">
        <v>4</v>
      </c>
      <c r="P163" s="299">
        <v>4</v>
      </c>
      <c r="Q163" s="299">
        <v>4</v>
      </c>
      <c r="R163" s="296">
        <f t="shared" si="25"/>
        <v>4</v>
      </c>
      <c r="S163" s="299">
        <v>4</v>
      </c>
      <c r="T163" s="299">
        <v>5</v>
      </c>
      <c r="U163" s="299">
        <v>4</v>
      </c>
      <c r="V163" s="562">
        <f t="shared" si="26"/>
        <v>4.333333333333333</v>
      </c>
      <c r="W163" s="562">
        <f t="shared" si="27"/>
        <v>12.833333333333332</v>
      </c>
      <c r="X163" s="299">
        <v>7</v>
      </c>
      <c r="Y163" s="299">
        <v>5</v>
      </c>
      <c r="Z163" s="299">
        <v>7</v>
      </c>
      <c r="AA163" s="296">
        <f t="shared" si="28"/>
        <v>22.8</v>
      </c>
      <c r="AB163" s="299">
        <v>20</v>
      </c>
      <c r="AC163" s="299">
        <v>5</v>
      </c>
      <c r="AD163" s="296">
        <f t="shared" si="29"/>
        <v>10</v>
      </c>
      <c r="AE163" s="299">
        <v>15</v>
      </c>
      <c r="AF163" s="299">
        <v>4</v>
      </c>
      <c r="AG163" s="296">
        <f t="shared" si="30"/>
        <v>11.4</v>
      </c>
      <c r="AH163" s="299">
        <v>12</v>
      </c>
      <c r="AI163" s="299">
        <v>10</v>
      </c>
      <c r="AJ163" s="296">
        <f t="shared" si="31"/>
        <v>4.4000000000000004</v>
      </c>
      <c r="AK163" s="302">
        <v>40</v>
      </c>
      <c r="AL163" s="562">
        <f t="shared" si="32"/>
        <v>83.933333333333337</v>
      </c>
      <c r="AM163" s="21"/>
      <c r="AN163" s="21"/>
      <c r="AO163" s="21"/>
    </row>
    <row r="164" spans="1:41" x14ac:dyDescent="0.25">
      <c r="A164" s="299">
        <v>53</v>
      </c>
      <c r="B164" s="296">
        <f t="shared" si="22"/>
        <v>83.8</v>
      </c>
      <c r="C164" s="302" t="s">
        <v>3095</v>
      </c>
      <c r="D164" s="296">
        <v>5</v>
      </c>
      <c r="E164" s="296">
        <v>5</v>
      </c>
      <c r="F164" s="296">
        <v>5</v>
      </c>
      <c r="G164" s="296">
        <v>5</v>
      </c>
      <c r="H164" s="296">
        <f t="shared" si="23"/>
        <v>25</v>
      </c>
      <c r="I164" s="296">
        <v>5</v>
      </c>
      <c r="J164" s="296">
        <v>5</v>
      </c>
      <c r="K164" s="296">
        <v>5</v>
      </c>
      <c r="L164" s="296">
        <v>5</v>
      </c>
      <c r="M164" s="296">
        <f t="shared" si="24"/>
        <v>5</v>
      </c>
      <c r="N164" s="296">
        <v>5</v>
      </c>
      <c r="O164" s="296">
        <v>5</v>
      </c>
      <c r="P164" s="296">
        <v>5</v>
      </c>
      <c r="Q164" s="296">
        <v>5</v>
      </c>
      <c r="R164" s="296">
        <f t="shared" si="25"/>
        <v>5</v>
      </c>
      <c r="S164" s="296">
        <v>5</v>
      </c>
      <c r="T164" s="296">
        <v>5</v>
      </c>
      <c r="U164" s="296">
        <v>5</v>
      </c>
      <c r="V164" s="562">
        <f t="shared" si="26"/>
        <v>5</v>
      </c>
      <c r="W164" s="562">
        <f t="shared" si="27"/>
        <v>15</v>
      </c>
      <c r="X164" s="296">
        <v>6</v>
      </c>
      <c r="Y164" s="296">
        <v>6</v>
      </c>
      <c r="Z164" s="296">
        <v>4</v>
      </c>
      <c r="AA164" s="296">
        <f t="shared" si="28"/>
        <v>19.2</v>
      </c>
      <c r="AB164" s="296">
        <v>19</v>
      </c>
      <c r="AC164" s="296">
        <v>4</v>
      </c>
      <c r="AD164" s="296">
        <f t="shared" si="29"/>
        <v>9.2000000000000011</v>
      </c>
      <c r="AE164" s="296">
        <v>13</v>
      </c>
      <c r="AF164" s="296">
        <v>5</v>
      </c>
      <c r="AG164" s="296">
        <f t="shared" si="30"/>
        <v>10.799999999999999</v>
      </c>
      <c r="AH164" s="296">
        <v>13</v>
      </c>
      <c r="AI164" s="296">
        <v>10</v>
      </c>
      <c r="AJ164" s="296">
        <f t="shared" si="31"/>
        <v>4.6000000000000005</v>
      </c>
      <c r="AK164" s="296">
        <v>65</v>
      </c>
      <c r="AL164" s="562">
        <f t="shared" si="32"/>
        <v>83.8</v>
      </c>
      <c r="AM164" s="21"/>
      <c r="AN164" s="21"/>
      <c r="AO164" s="21"/>
    </row>
    <row r="165" spans="1:41" x14ac:dyDescent="0.25">
      <c r="A165" s="299">
        <v>54</v>
      </c>
      <c r="B165" s="296">
        <f t="shared" si="22"/>
        <v>83.8</v>
      </c>
      <c r="C165" s="296" t="s">
        <v>3096</v>
      </c>
      <c r="D165" s="296">
        <v>5</v>
      </c>
      <c r="E165" s="296">
        <v>5</v>
      </c>
      <c r="F165" s="296">
        <v>5</v>
      </c>
      <c r="G165" s="296">
        <v>5</v>
      </c>
      <c r="H165" s="296">
        <f t="shared" si="23"/>
        <v>25</v>
      </c>
      <c r="I165" s="296">
        <v>5</v>
      </c>
      <c r="J165" s="296">
        <v>5</v>
      </c>
      <c r="K165" s="296">
        <v>5</v>
      </c>
      <c r="L165" s="296">
        <v>5</v>
      </c>
      <c r="M165" s="296">
        <f t="shared" si="24"/>
        <v>5</v>
      </c>
      <c r="N165" s="296">
        <v>5</v>
      </c>
      <c r="O165" s="296">
        <v>5</v>
      </c>
      <c r="P165" s="296">
        <v>5</v>
      </c>
      <c r="Q165" s="296">
        <v>5</v>
      </c>
      <c r="R165" s="296">
        <f t="shared" si="25"/>
        <v>5</v>
      </c>
      <c r="S165" s="296">
        <v>5</v>
      </c>
      <c r="T165" s="296">
        <v>5</v>
      </c>
      <c r="U165" s="296">
        <v>5</v>
      </c>
      <c r="V165" s="562">
        <f t="shared" si="26"/>
        <v>5</v>
      </c>
      <c r="W165" s="562">
        <f t="shared" si="27"/>
        <v>15</v>
      </c>
      <c r="X165" s="296">
        <v>8</v>
      </c>
      <c r="Y165" s="296">
        <v>5</v>
      </c>
      <c r="Z165" s="296">
        <v>6</v>
      </c>
      <c r="AA165" s="296">
        <f t="shared" si="28"/>
        <v>22.8</v>
      </c>
      <c r="AB165" s="296">
        <v>17</v>
      </c>
      <c r="AC165" s="296">
        <v>5</v>
      </c>
      <c r="AD165" s="296">
        <f t="shared" si="29"/>
        <v>8.8000000000000007</v>
      </c>
      <c r="AE165" s="296">
        <v>10</v>
      </c>
      <c r="AF165" s="296">
        <v>5</v>
      </c>
      <c r="AG165" s="296">
        <f t="shared" si="30"/>
        <v>9</v>
      </c>
      <c r="AH165" s="296">
        <v>11</v>
      </c>
      <c r="AI165" s="296">
        <v>5</v>
      </c>
      <c r="AJ165" s="296">
        <f t="shared" si="31"/>
        <v>3.2</v>
      </c>
      <c r="AK165" s="296">
        <v>82</v>
      </c>
      <c r="AL165" s="562">
        <f t="shared" si="32"/>
        <v>83.8</v>
      </c>
      <c r="AM165" s="21"/>
      <c r="AN165" s="21"/>
      <c r="AO165" s="21"/>
    </row>
    <row r="166" spans="1:41" x14ac:dyDescent="0.25">
      <c r="A166" s="299">
        <v>55</v>
      </c>
      <c r="B166" s="296">
        <f t="shared" si="22"/>
        <v>83.8</v>
      </c>
      <c r="C166" s="296" t="s">
        <v>3097</v>
      </c>
      <c r="D166" s="296">
        <v>5</v>
      </c>
      <c r="E166" s="296">
        <v>5</v>
      </c>
      <c r="F166" s="296">
        <v>5</v>
      </c>
      <c r="G166" s="296">
        <v>5</v>
      </c>
      <c r="H166" s="296">
        <f t="shared" si="23"/>
        <v>25</v>
      </c>
      <c r="I166" s="296">
        <v>5</v>
      </c>
      <c r="J166" s="296">
        <v>5</v>
      </c>
      <c r="K166" s="296">
        <v>5</v>
      </c>
      <c r="L166" s="296">
        <v>5</v>
      </c>
      <c r="M166" s="296">
        <f t="shared" si="24"/>
        <v>5</v>
      </c>
      <c r="N166" s="296">
        <v>5</v>
      </c>
      <c r="O166" s="296">
        <v>5</v>
      </c>
      <c r="P166" s="296">
        <v>5</v>
      </c>
      <c r="Q166" s="296">
        <v>5</v>
      </c>
      <c r="R166" s="296">
        <f t="shared" si="25"/>
        <v>5</v>
      </c>
      <c r="S166" s="296">
        <v>5</v>
      </c>
      <c r="T166" s="296">
        <v>5</v>
      </c>
      <c r="U166" s="296">
        <v>5</v>
      </c>
      <c r="V166" s="562">
        <f t="shared" si="26"/>
        <v>5</v>
      </c>
      <c r="W166" s="562">
        <f t="shared" si="27"/>
        <v>15</v>
      </c>
      <c r="X166" s="296">
        <v>6</v>
      </c>
      <c r="Y166" s="296">
        <v>6</v>
      </c>
      <c r="Z166" s="296">
        <v>4</v>
      </c>
      <c r="AA166" s="296">
        <f t="shared" si="28"/>
        <v>19.2</v>
      </c>
      <c r="AB166" s="296">
        <v>19</v>
      </c>
      <c r="AC166" s="296">
        <v>4</v>
      </c>
      <c r="AD166" s="296">
        <f t="shared" si="29"/>
        <v>9.2000000000000011</v>
      </c>
      <c r="AE166" s="296">
        <v>13</v>
      </c>
      <c r="AF166" s="296">
        <v>5</v>
      </c>
      <c r="AG166" s="296">
        <f t="shared" si="30"/>
        <v>10.799999999999999</v>
      </c>
      <c r="AH166" s="296">
        <v>13</v>
      </c>
      <c r="AI166" s="296">
        <v>10</v>
      </c>
      <c r="AJ166" s="296">
        <f t="shared" si="31"/>
        <v>4.6000000000000005</v>
      </c>
      <c r="AK166" s="296">
        <v>94</v>
      </c>
      <c r="AL166" s="562">
        <f t="shared" si="32"/>
        <v>83.8</v>
      </c>
      <c r="AM166" s="21"/>
      <c r="AN166" s="21"/>
      <c r="AO166" s="21"/>
    </row>
    <row r="167" spans="1:41" x14ac:dyDescent="0.25">
      <c r="A167" s="299">
        <v>56</v>
      </c>
      <c r="B167" s="299">
        <f t="shared" si="22"/>
        <v>83.416666666666671</v>
      </c>
      <c r="C167" s="299" t="s">
        <v>3098</v>
      </c>
      <c r="D167" s="299">
        <v>5</v>
      </c>
      <c r="E167" s="299">
        <v>5</v>
      </c>
      <c r="F167" s="299">
        <v>5</v>
      </c>
      <c r="G167" s="299">
        <v>5</v>
      </c>
      <c r="H167" s="296">
        <f t="shared" si="23"/>
        <v>25</v>
      </c>
      <c r="I167" s="299">
        <v>5</v>
      </c>
      <c r="J167" s="299">
        <v>5</v>
      </c>
      <c r="K167" s="299">
        <v>5</v>
      </c>
      <c r="L167" s="299">
        <v>5</v>
      </c>
      <c r="M167" s="296">
        <f t="shared" si="24"/>
        <v>5</v>
      </c>
      <c r="N167" s="299">
        <v>5</v>
      </c>
      <c r="O167" s="299">
        <v>4</v>
      </c>
      <c r="P167" s="299">
        <v>5</v>
      </c>
      <c r="Q167" s="299">
        <v>5</v>
      </c>
      <c r="R167" s="296">
        <f t="shared" si="25"/>
        <v>4.75</v>
      </c>
      <c r="S167" s="299">
        <v>4</v>
      </c>
      <c r="T167" s="299">
        <v>5</v>
      </c>
      <c r="U167" s="299">
        <v>5</v>
      </c>
      <c r="V167" s="562">
        <f t="shared" si="26"/>
        <v>4.666666666666667</v>
      </c>
      <c r="W167" s="562">
        <f t="shared" si="27"/>
        <v>14.416666666666668</v>
      </c>
      <c r="X167" s="299">
        <v>6</v>
      </c>
      <c r="Y167" s="299">
        <v>6</v>
      </c>
      <c r="Z167" s="299">
        <v>6</v>
      </c>
      <c r="AA167" s="296">
        <f t="shared" si="28"/>
        <v>21.599999999999998</v>
      </c>
      <c r="AB167" s="299">
        <v>13</v>
      </c>
      <c r="AC167" s="299">
        <v>4</v>
      </c>
      <c r="AD167" s="296">
        <f t="shared" si="29"/>
        <v>6.8000000000000007</v>
      </c>
      <c r="AE167" s="299">
        <v>15</v>
      </c>
      <c r="AF167" s="299">
        <v>4</v>
      </c>
      <c r="AG167" s="296">
        <f t="shared" si="30"/>
        <v>11.4</v>
      </c>
      <c r="AH167" s="299">
        <v>10</v>
      </c>
      <c r="AI167" s="299">
        <v>11</v>
      </c>
      <c r="AJ167" s="296">
        <f t="shared" si="31"/>
        <v>4.2</v>
      </c>
      <c r="AK167" s="299">
        <v>119</v>
      </c>
      <c r="AL167" s="563">
        <f t="shared" si="32"/>
        <v>83.416666666666671</v>
      </c>
      <c r="AM167" s="21"/>
      <c r="AN167" s="21"/>
      <c r="AO167" s="21"/>
    </row>
    <row r="168" spans="1:41" x14ac:dyDescent="0.25">
      <c r="A168" s="299">
        <v>57</v>
      </c>
      <c r="B168" s="296">
        <f t="shared" si="22"/>
        <v>83.4</v>
      </c>
      <c r="C168" s="302" t="s">
        <v>3099</v>
      </c>
      <c r="D168" s="296">
        <v>5</v>
      </c>
      <c r="E168" s="296">
        <v>5</v>
      </c>
      <c r="F168" s="296">
        <v>5</v>
      </c>
      <c r="G168" s="296">
        <v>5</v>
      </c>
      <c r="H168" s="296">
        <f t="shared" si="23"/>
        <v>25</v>
      </c>
      <c r="I168" s="296">
        <v>5</v>
      </c>
      <c r="J168" s="296">
        <v>5</v>
      </c>
      <c r="K168" s="296">
        <v>5</v>
      </c>
      <c r="L168" s="296">
        <v>5</v>
      </c>
      <c r="M168" s="296">
        <f t="shared" si="24"/>
        <v>5</v>
      </c>
      <c r="N168" s="296">
        <v>5</v>
      </c>
      <c r="O168" s="296">
        <v>5</v>
      </c>
      <c r="P168" s="296">
        <v>5</v>
      </c>
      <c r="Q168" s="296">
        <v>5</v>
      </c>
      <c r="R168" s="296">
        <f t="shared" si="25"/>
        <v>5</v>
      </c>
      <c r="S168" s="296">
        <v>5</v>
      </c>
      <c r="T168" s="296">
        <v>5</v>
      </c>
      <c r="U168" s="296">
        <v>5</v>
      </c>
      <c r="V168" s="562">
        <f t="shared" si="26"/>
        <v>5</v>
      </c>
      <c r="W168" s="562">
        <f t="shared" si="27"/>
        <v>15</v>
      </c>
      <c r="X168" s="296">
        <v>5</v>
      </c>
      <c r="Y168" s="296">
        <v>5</v>
      </c>
      <c r="Z168" s="296">
        <v>6</v>
      </c>
      <c r="AA168" s="296">
        <f t="shared" si="28"/>
        <v>19.2</v>
      </c>
      <c r="AB168" s="296">
        <v>19</v>
      </c>
      <c r="AC168" s="296">
        <v>4</v>
      </c>
      <c r="AD168" s="296">
        <f t="shared" si="29"/>
        <v>9.2000000000000011</v>
      </c>
      <c r="AE168" s="296">
        <v>16</v>
      </c>
      <c r="AF168" s="296">
        <v>3</v>
      </c>
      <c r="AG168" s="296">
        <f t="shared" si="30"/>
        <v>11.4</v>
      </c>
      <c r="AH168" s="296">
        <v>9</v>
      </c>
      <c r="AI168" s="296">
        <v>9</v>
      </c>
      <c r="AJ168" s="296">
        <f t="shared" si="31"/>
        <v>3.6</v>
      </c>
      <c r="AK168" s="296">
        <v>80</v>
      </c>
      <c r="AL168" s="562">
        <f t="shared" si="32"/>
        <v>83.4</v>
      </c>
      <c r="AM168" s="21"/>
      <c r="AN168" s="21"/>
      <c r="AO168" s="21"/>
    </row>
    <row r="169" spans="1:41" x14ac:dyDescent="0.25">
      <c r="A169" s="299">
        <v>58</v>
      </c>
      <c r="B169" s="296">
        <f t="shared" si="22"/>
        <v>83.25</v>
      </c>
      <c r="C169" s="296" t="s">
        <v>3100</v>
      </c>
      <c r="D169" s="296">
        <v>5</v>
      </c>
      <c r="E169" s="296">
        <v>5</v>
      </c>
      <c r="F169" s="296">
        <v>5</v>
      </c>
      <c r="G169" s="296">
        <v>5</v>
      </c>
      <c r="H169" s="296">
        <f t="shared" si="23"/>
        <v>25</v>
      </c>
      <c r="I169" s="296">
        <v>5</v>
      </c>
      <c r="J169" s="296">
        <v>5</v>
      </c>
      <c r="K169" s="296">
        <v>4</v>
      </c>
      <c r="L169" s="296">
        <v>5</v>
      </c>
      <c r="M169" s="296">
        <f t="shared" si="24"/>
        <v>4.75</v>
      </c>
      <c r="N169" s="296">
        <v>5</v>
      </c>
      <c r="O169" s="296">
        <v>5</v>
      </c>
      <c r="P169" s="296">
        <v>4</v>
      </c>
      <c r="Q169" s="296">
        <v>4</v>
      </c>
      <c r="R169" s="296">
        <f t="shared" si="25"/>
        <v>4.5</v>
      </c>
      <c r="S169" s="296">
        <v>5</v>
      </c>
      <c r="T169" s="296">
        <v>5</v>
      </c>
      <c r="U169" s="296">
        <v>5</v>
      </c>
      <c r="V169" s="562">
        <f t="shared" si="26"/>
        <v>5</v>
      </c>
      <c r="W169" s="562">
        <f t="shared" si="27"/>
        <v>14.25</v>
      </c>
      <c r="X169" s="296">
        <v>6</v>
      </c>
      <c r="Y169" s="296">
        <v>5</v>
      </c>
      <c r="Z169" s="296">
        <v>6</v>
      </c>
      <c r="AA169" s="296">
        <f t="shared" si="28"/>
        <v>20.399999999999999</v>
      </c>
      <c r="AB169" s="296">
        <v>12</v>
      </c>
      <c r="AC169" s="296">
        <v>5</v>
      </c>
      <c r="AD169" s="296">
        <f t="shared" si="29"/>
        <v>6.8000000000000007</v>
      </c>
      <c r="AE169" s="296">
        <v>16</v>
      </c>
      <c r="AF169" s="296">
        <v>5</v>
      </c>
      <c r="AG169" s="296">
        <f t="shared" si="30"/>
        <v>12.6</v>
      </c>
      <c r="AH169" s="296">
        <v>9</v>
      </c>
      <c r="AI169" s="296">
        <v>12</v>
      </c>
      <c r="AJ169" s="296">
        <f t="shared" si="31"/>
        <v>4.2</v>
      </c>
      <c r="AK169" s="296">
        <v>106</v>
      </c>
      <c r="AL169" s="562">
        <f t="shared" si="32"/>
        <v>83.25</v>
      </c>
      <c r="AM169" s="21"/>
      <c r="AN169" s="21"/>
      <c r="AO169" s="21"/>
    </row>
    <row r="170" spans="1:41" x14ac:dyDescent="0.25">
      <c r="A170" s="299">
        <v>59</v>
      </c>
      <c r="B170" s="296">
        <f t="shared" si="22"/>
        <v>83.2</v>
      </c>
      <c r="C170" s="302" t="s">
        <v>3101</v>
      </c>
      <c r="D170" s="296">
        <v>4</v>
      </c>
      <c r="E170" s="296">
        <v>4</v>
      </c>
      <c r="F170" s="296">
        <v>5</v>
      </c>
      <c r="G170" s="296">
        <v>5</v>
      </c>
      <c r="H170" s="296">
        <f t="shared" si="23"/>
        <v>22.5</v>
      </c>
      <c r="I170" s="296">
        <v>4</v>
      </c>
      <c r="J170" s="296">
        <v>5</v>
      </c>
      <c r="K170" s="296">
        <v>5</v>
      </c>
      <c r="L170" s="296">
        <v>5</v>
      </c>
      <c r="M170" s="296">
        <f t="shared" si="24"/>
        <v>4.75</v>
      </c>
      <c r="N170" s="296">
        <v>5</v>
      </c>
      <c r="O170" s="296">
        <v>4</v>
      </c>
      <c r="P170" s="296">
        <v>5</v>
      </c>
      <c r="Q170" s="296">
        <v>5</v>
      </c>
      <c r="R170" s="296">
        <f t="shared" si="25"/>
        <v>4.75</v>
      </c>
      <c r="S170" s="296">
        <v>5</v>
      </c>
      <c r="T170" s="296">
        <v>5</v>
      </c>
      <c r="U170" s="296">
        <v>5</v>
      </c>
      <c r="V170" s="562">
        <f t="shared" si="26"/>
        <v>5</v>
      </c>
      <c r="W170" s="562">
        <f t="shared" si="27"/>
        <v>14.5</v>
      </c>
      <c r="X170" s="296">
        <v>7</v>
      </c>
      <c r="Y170" s="296">
        <v>5</v>
      </c>
      <c r="Z170" s="296">
        <v>4</v>
      </c>
      <c r="AA170" s="296">
        <f t="shared" si="28"/>
        <v>19.2</v>
      </c>
      <c r="AB170" s="296">
        <v>18</v>
      </c>
      <c r="AC170" s="296">
        <v>5</v>
      </c>
      <c r="AD170" s="296">
        <f t="shared" si="29"/>
        <v>9.2000000000000011</v>
      </c>
      <c r="AE170" s="296">
        <v>17</v>
      </c>
      <c r="AF170" s="296">
        <v>5</v>
      </c>
      <c r="AG170" s="296">
        <f t="shared" si="30"/>
        <v>13.2</v>
      </c>
      <c r="AH170" s="296">
        <v>13</v>
      </c>
      <c r="AI170" s="296">
        <v>10</v>
      </c>
      <c r="AJ170" s="296">
        <f t="shared" si="31"/>
        <v>4.6000000000000005</v>
      </c>
      <c r="AK170" s="296">
        <v>25</v>
      </c>
      <c r="AL170" s="562">
        <f t="shared" si="32"/>
        <v>83.2</v>
      </c>
      <c r="AM170" s="21"/>
      <c r="AN170" s="21"/>
      <c r="AO170" s="21"/>
    </row>
    <row r="171" spans="1:41" x14ac:dyDescent="0.25">
      <c r="A171" s="299">
        <v>60</v>
      </c>
      <c r="B171" s="299">
        <f t="shared" si="22"/>
        <v>83.2</v>
      </c>
      <c r="C171" s="299" t="s">
        <v>3102</v>
      </c>
      <c r="D171" s="299">
        <v>5</v>
      </c>
      <c r="E171" s="299">
        <v>5</v>
      </c>
      <c r="F171" s="299">
        <v>5</v>
      </c>
      <c r="G171" s="299">
        <v>5</v>
      </c>
      <c r="H171" s="296">
        <f t="shared" si="23"/>
        <v>25</v>
      </c>
      <c r="I171" s="299">
        <v>5</v>
      </c>
      <c r="J171" s="299">
        <v>5</v>
      </c>
      <c r="K171" s="299">
        <v>5</v>
      </c>
      <c r="L171" s="299">
        <v>5</v>
      </c>
      <c r="M171" s="296">
        <f t="shared" si="24"/>
        <v>5</v>
      </c>
      <c r="N171" s="299">
        <v>5</v>
      </c>
      <c r="O171" s="299">
        <v>5</v>
      </c>
      <c r="P171" s="299">
        <v>5</v>
      </c>
      <c r="Q171" s="299">
        <v>5</v>
      </c>
      <c r="R171" s="296">
        <f t="shared" si="25"/>
        <v>5</v>
      </c>
      <c r="S171" s="299">
        <v>5</v>
      </c>
      <c r="T171" s="299">
        <v>5</v>
      </c>
      <c r="U171" s="299">
        <v>5</v>
      </c>
      <c r="V171" s="562">
        <f t="shared" si="26"/>
        <v>5</v>
      </c>
      <c r="W171" s="562">
        <f t="shared" si="27"/>
        <v>15</v>
      </c>
      <c r="X171" s="299">
        <v>7</v>
      </c>
      <c r="Y171" s="299">
        <v>7</v>
      </c>
      <c r="Z171" s="299">
        <v>4</v>
      </c>
      <c r="AA171" s="296">
        <f t="shared" si="28"/>
        <v>21.599999999999998</v>
      </c>
      <c r="AB171" s="299">
        <v>9</v>
      </c>
      <c r="AC171" s="299">
        <v>4</v>
      </c>
      <c r="AD171" s="296">
        <f t="shared" si="29"/>
        <v>5.2</v>
      </c>
      <c r="AE171" s="299">
        <v>15</v>
      </c>
      <c r="AF171" s="299">
        <v>5</v>
      </c>
      <c r="AG171" s="296">
        <f t="shared" si="30"/>
        <v>12</v>
      </c>
      <c r="AH171" s="299">
        <v>12</v>
      </c>
      <c r="AI171" s="299">
        <v>10</v>
      </c>
      <c r="AJ171" s="296">
        <f t="shared" si="31"/>
        <v>4.4000000000000004</v>
      </c>
      <c r="AK171" s="299">
        <v>84</v>
      </c>
      <c r="AL171" s="563">
        <f t="shared" si="32"/>
        <v>83.2</v>
      </c>
      <c r="AM171" s="21"/>
      <c r="AN171" s="21"/>
      <c r="AO171" s="21"/>
    </row>
    <row r="172" spans="1:41" x14ac:dyDescent="0.25">
      <c r="A172" s="299">
        <v>61</v>
      </c>
      <c r="B172" s="296">
        <f t="shared" si="22"/>
        <v>83.116666666666688</v>
      </c>
      <c r="C172" s="302" t="s">
        <v>3103</v>
      </c>
      <c r="D172" s="296">
        <v>4</v>
      </c>
      <c r="E172" s="296">
        <v>5</v>
      </c>
      <c r="F172" s="296">
        <v>5</v>
      </c>
      <c r="G172" s="296">
        <v>5</v>
      </c>
      <c r="H172" s="296">
        <f t="shared" si="23"/>
        <v>23.75</v>
      </c>
      <c r="I172" s="296">
        <v>4</v>
      </c>
      <c r="J172" s="296">
        <v>5</v>
      </c>
      <c r="K172" s="296">
        <v>5</v>
      </c>
      <c r="L172" s="296">
        <v>5</v>
      </c>
      <c r="M172" s="296">
        <f t="shared" si="24"/>
        <v>4.75</v>
      </c>
      <c r="N172" s="296">
        <v>5</v>
      </c>
      <c r="O172" s="296">
        <v>4</v>
      </c>
      <c r="P172" s="296">
        <v>5</v>
      </c>
      <c r="Q172" s="296">
        <v>5</v>
      </c>
      <c r="R172" s="296">
        <f t="shared" si="25"/>
        <v>4.75</v>
      </c>
      <c r="S172" s="296">
        <v>5</v>
      </c>
      <c r="T172" s="296">
        <v>4</v>
      </c>
      <c r="U172" s="296">
        <v>5</v>
      </c>
      <c r="V172" s="562">
        <f t="shared" si="26"/>
        <v>4.666666666666667</v>
      </c>
      <c r="W172" s="562">
        <f t="shared" si="27"/>
        <v>14.166666666666668</v>
      </c>
      <c r="X172" s="296">
        <v>7</v>
      </c>
      <c r="Y172" s="296">
        <v>7</v>
      </c>
      <c r="Z172" s="296">
        <v>7</v>
      </c>
      <c r="AA172" s="296">
        <f t="shared" si="28"/>
        <v>25.2</v>
      </c>
      <c r="AB172" s="296">
        <v>10</v>
      </c>
      <c r="AC172" s="296">
        <v>3</v>
      </c>
      <c r="AD172" s="296">
        <f t="shared" si="29"/>
        <v>5.2</v>
      </c>
      <c r="AE172" s="296">
        <v>15</v>
      </c>
      <c r="AF172" s="296">
        <v>4</v>
      </c>
      <c r="AG172" s="296">
        <f t="shared" si="30"/>
        <v>11.4</v>
      </c>
      <c r="AH172" s="296">
        <v>11</v>
      </c>
      <c r="AI172" s="296">
        <v>6</v>
      </c>
      <c r="AJ172" s="296">
        <f t="shared" si="31"/>
        <v>3.4000000000000004</v>
      </c>
      <c r="AK172" s="296">
        <v>20</v>
      </c>
      <c r="AL172" s="562">
        <f t="shared" si="32"/>
        <v>83.116666666666688</v>
      </c>
      <c r="AM172" s="21"/>
      <c r="AN172" s="21"/>
      <c r="AO172" s="21"/>
    </row>
    <row r="173" spans="1:41" x14ac:dyDescent="0.25">
      <c r="A173" s="299">
        <v>62</v>
      </c>
      <c r="B173" s="296">
        <f t="shared" si="22"/>
        <v>83.1</v>
      </c>
      <c r="C173" s="302" t="s">
        <v>3104</v>
      </c>
      <c r="D173" s="296">
        <v>5</v>
      </c>
      <c r="E173" s="296">
        <v>5</v>
      </c>
      <c r="F173" s="296">
        <v>5</v>
      </c>
      <c r="G173" s="296">
        <v>5</v>
      </c>
      <c r="H173" s="296">
        <f t="shared" si="23"/>
        <v>25</v>
      </c>
      <c r="I173" s="296">
        <v>5</v>
      </c>
      <c r="J173" s="296">
        <v>5</v>
      </c>
      <c r="K173" s="296">
        <v>5</v>
      </c>
      <c r="L173" s="296">
        <v>5</v>
      </c>
      <c r="M173" s="296">
        <f t="shared" si="24"/>
        <v>5</v>
      </c>
      <c r="N173" s="296">
        <v>5</v>
      </c>
      <c r="O173" s="296">
        <v>4</v>
      </c>
      <c r="P173" s="296">
        <v>4</v>
      </c>
      <c r="Q173" s="296">
        <v>5</v>
      </c>
      <c r="R173" s="296">
        <f t="shared" si="25"/>
        <v>4.5</v>
      </c>
      <c r="S173" s="296">
        <v>5</v>
      </c>
      <c r="T173" s="296">
        <v>5</v>
      </c>
      <c r="U173" s="296">
        <v>5</v>
      </c>
      <c r="V173" s="562">
        <f t="shared" si="26"/>
        <v>5</v>
      </c>
      <c r="W173" s="562">
        <f t="shared" si="27"/>
        <v>14.5</v>
      </c>
      <c r="X173" s="296">
        <v>4</v>
      </c>
      <c r="Y173" s="296">
        <v>7</v>
      </c>
      <c r="Z173" s="296">
        <v>7</v>
      </c>
      <c r="AA173" s="296">
        <f t="shared" si="28"/>
        <v>21.599999999999998</v>
      </c>
      <c r="AB173" s="296">
        <v>20</v>
      </c>
      <c r="AC173" s="296">
        <v>4</v>
      </c>
      <c r="AD173" s="296">
        <f t="shared" si="29"/>
        <v>9.6000000000000014</v>
      </c>
      <c r="AE173" s="296">
        <v>11</v>
      </c>
      <c r="AF173" s="296">
        <v>4</v>
      </c>
      <c r="AG173" s="296">
        <f t="shared" si="30"/>
        <v>9</v>
      </c>
      <c r="AH173" s="296">
        <v>7</v>
      </c>
      <c r="AI173" s="296">
        <v>10</v>
      </c>
      <c r="AJ173" s="296">
        <f t="shared" si="31"/>
        <v>3.4000000000000004</v>
      </c>
      <c r="AK173" s="296">
        <v>14</v>
      </c>
      <c r="AL173" s="562">
        <f t="shared" si="32"/>
        <v>83.1</v>
      </c>
      <c r="AM173" s="21"/>
      <c r="AN173" s="21"/>
      <c r="AO173" s="21"/>
    </row>
    <row r="174" spans="1:41" x14ac:dyDescent="0.25">
      <c r="A174" s="299">
        <v>63</v>
      </c>
      <c r="B174" s="296">
        <f t="shared" si="22"/>
        <v>82.95</v>
      </c>
      <c r="C174" s="302" t="s">
        <v>3105</v>
      </c>
      <c r="D174" s="296">
        <v>5</v>
      </c>
      <c r="E174" s="296">
        <v>5</v>
      </c>
      <c r="F174" s="296">
        <v>5</v>
      </c>
      <c r="G174" s="296">
        <v>5</v>
      </c>
      <c r="H174" s="296">
        <f t="shared" si="23"/>
        <v>25</v>
      </c>
      <c r="I174" s="296">
        <v>5</v>
      </c>
      <c r="J174" s="296">
        <v>5</v>
      </c>
      <c r="K174" s="296">
        <v>5</v>
      </c>
      <c r="L174" s="296">
        <v>5</v>
      </c>
      <c r="M174" s="296">
        <f t="shared" si="24"/>
        <v>5</v>
      </c>
      <c r="N174" s="296">
        <v>5</v>
      </c>
      <c r="O174" s="296">
        <v>5</v>
      </c>
      <c r="P174" s="296">
        <v>5</v>
      </c>
      <c r="Q174" s="296">
        <v>4</v>
      </c>
      <c r="R174" s="296">
        <f t="shared" si="25"/>
        <v>4.75</v>
      </c>
      <c r="S174" s="296">
        <v>5</v>
      </c>
      <c r="T174" s="296">
        <v>5</v>
      </c>
      <c r="U174" s="296">
        <v>5</v>
      </c>
      <c r="V174" s="562">
        <f t="shared" si="26"/>
        <v>5</v>
      </c>
      <c r="W174" s="562">
        <f t="shared" si="27"/>
        <v>14.75</v>
      </c>
      <c r="X174" s="296">
        <v>7</v>
      </c>
      <c r="Y174" s="296">
        <v>5</v>
      </c>
      <c r="Z174" s="296">
        <v>4</v>
      </c>
      <c r="AA174" s="296">
        <f t="shared" si="28"/>
        <v>19.2</v>
      </c>
      <c r="AB174" s="296">
        <v>18</v>
      </c>
      <c r="AC174" s="296">
        <v>4</v>
      </c>
      <c r="AD174" s="296">
        <f t="shared" si="29"/>
        <v>8.8000000000000007</v>
      </c>
      <c r="AE174" s="296">
        <v>15</v>
      </c>
      <c r="AF174" s="296">
        <v>5</v>
      </c>
      <c r="AG174" s="296">
        <f t="shared" si="30"/>
        <v>12</v>
      </c>
      <c r="AH174" s="296">
        <v>12</v>
      </c>
      <c r="AI174" s="296">
        <v>4</v>
      </c>
      <c r="AJ174" s="296">
        <f t="shared" si="31"/>
        <v>3.2</v>
      </c>
      <c r="AK174" s="296">
        <v>24</v>
      </c>
      <c r="AL174" s="562">
        <f t="shared" si="32"/>
        <v>82.95</v>
      </c>
      <c r="AM174" s="21"/>
      <c r="AN174" s="21"/>
      <c r="AO174" s="21"/>
    </row>
    <row r="175" spans="1:41" x14ac:dyDescent="0.25">
      <c r="A175" s="299">
        <v>64</v>
      </c>
      <c r="B175" s="299">
        <f t="shared" si="22"/>
        <v>82.86666666666666</v>
      </c>
      <c r="C175" s="299" t="s">
        <v>3106</v>
      </c>
      <c r="D175" s="299">
        <v>5</v>
      </c>
      <c r="E175" s="299">
        <v>5</v>
      </c>
      <c r="F175" s="299">
        <v>5</v>
      </c>
      <c r="G175" s="299">
        <v>5</v>
      </c>
      <c r="H175" s="296">
        <f t="shared" si="23"/>
        <v>25</v>
      </c>
      <c r="I175" s="299">
        <v>4</v>
      </c>
      <c r="J175" s="299">
        <v>4</v>
      </c>
      <c r="K175" s="299">
        <v>4</v>
      </c>
      <c r="L175" s="299">
        <v>5</v>
      </c>
      <c r="M175" s="296">
        <f t="shared" si="24"/>
        <v>4.25</v>
      </c>
      <c r="N175" s="299">
        <v>5</v>
      </c>
      <c r="O175" s="299">
        <v>4</v>
      </c>
      <c r="P175" s="299">
        <v>5</v>
      </c>
      <c r="Q175" s="299">
        <v>5</v>
      </c>
      <c r="R175" s="296">
        <f t="shared" si="25"/>
        <v>4.75</v>
      </c>
      <c r="S175" s="299">
        <v>4</v>
      </c>
      <c r="T175" s="299">
        <v>5</v>
      </c>
      <c r="U175" s="299">
        <v>5</v>
      </c>
      <c r="V175" s="562">
        <f t="shared" si="26"/>
        <v>4.666666666666667</v>
      </c>
      <c r="W175" s="562">
        <f t="shared" si="27"/>
        <v>13.666666666666668</v>
      </c>
      <c r="X175" s="299">
        <v>6</v>
      </c>
      <c r="Y175" s="299">
        <v>7</v>
      </c>
      <c r="Z175" s="299">
        <v>5</v>
      </c>
      <c r="AA175" s="296">
        <f t="shared" si="28"/>
        <v>21.599999999999998</v>
      </c>
      <c r="AB175" s="299">
        <v>15</v>
      </c>
      <c r="AC175" s="299">
        <v>4</v>
      </c>
      <c r="AD175" s="296">
        <f t="shared" si="29"/>
        <v>7.6000000000000005</v>
      </c>
      <c r="AE175" s="299">
        <v>14</v>
      </c>
      <c r="AF175" s="299">
        <v>5</v>
      </c>
      <c r="AG175" s="296">
        <f t="shared" si="30"/>
        <v>11.4</v>
      </c>
      <c r="AH175" s="299">
        <v>7</v>
      </c>
      <c r="AI175" s="299">
        <v>11</v>
      </c>
      <c r="AJ175" s="296">
        <f t="shared" si="31"/>
        <v>3.6</v>
      </c>
      <c r="AK175" s="299">
        <v>31</v>
      </c>
      <c r="AL175" s="562">
        <f t="shared" si="32"/>
        <v>82.86666666666666</v>
      </c>
      <c r="AM175" s="21"/>
      <c r="AN175" s="21"/>
      <c r="AO175" s="21"/>
    </row>
    <row r="176" spans="1:41" x14ac:dyDescent="0.2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</row>
    <row r="177" spans="1:41" x14ac:dyDescent="0.2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</row>
    <row r="178" spans="1:41" x14ac:dyDescent="0.2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</row>
    <row r="179" spans="1:41" ht="15.75" thickBot="1" x14ac:dyDescent="0.3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</row>
    <row r="180" spans="1:41" ht="139.5" customHeight="1" thickBot="1" x14ac:dyDescent="0.3">
      <c r="A180" s="454" t="s">
        <v>3165</v>
      </c>
      <c r="B180" s="455"/>
      <c r="C180" s="455"/>
      <c r="D180" s="455"/>
      <c r="E180" s="455"/>
      <c r="F180" s="455"/>
      <c r="G180" s="455"/>
      <c r="H180" s="455"/>
      <c r="I180" s="455"/>
      <c r="J180" s="455"/>
      <c r="K180" s="455"/>
      <c r="L180" s="455"/>
      <c r="M180" s="455"/>
      <c r="N180" s="455"/>
      <c r="O180" s="455"/>
      <c r="P180" s="455"/>
      <c r="Q180" s="455"/>
      <c r="R180" s="455"/>
      <c r="S180" s="455"/>
      <c r="T180" s="455"/>
      <c r="U180" s="455"/>
      <c r="V180" s="455"/>
      <c r="W180" s="455"/>
      <c r="X180" s="455"/>
      <c r="Y180" s="455"/>
      <c r="Z180" s="455"/>
      <c r="AA180" s="455"/>
      <c r="AB180" s="455"/>
      <c r="AC180" s="455"/>
      <c r="AD180" s="455"/>
      <c r="AE180" s="455"/>
      <c r="AF180" s="455"/>
      <c r="AG180" s="455"/>
      <c r="AH180" s="455"/>
      <c r="AI180" s="455"/>
      <c r="AJ180" s="455"/>
      <c r="AK180" s="455"/>
      <c r="AL180" s="456"/>
      <c r="AM180" s="21"/>
      <c r="AN180" s="21"/>
      <c r="AO180" s="21"/>
    </row>
    <row r="181" spans="1:41" ht="152.25" x14ac:dyDescent="0.25">
      <c r="A181" s="292" t="s">
        <v>2913</v>
      </c>
      <c r="B181" s="293" t="s">
        <v>2914</v>
      </c>
      <c r="C181" s="315" t="s">
        <v>2915</v>
      </c>
      <c r="D181" s="293" t="s">
        <v>2916</v>
      </c>
      <c r="E181" s="293" t="s">
        <v>2917</v>
      </c>
      <c r="F181" s="293" t="s">
        <v>2918</v>
      </c>
      <c r="G181" s="293" t="s">
        <v>2919</v>
      </c>
      <c r="H181" s="293" t="s">
        <v>2920</v>
      </c>
      <c r="I181" s="293" t="s">
        <v>2921</v>
      </c>
      <c r="J181" s="293" t="s">
        <v>2922</v>
      </c>
      <c r="K181" s="293" t="s">
        <v>2923</v>
      </c>
      <c r="L181" s="293" t="s">
        <v>2924</v>
      </c>
      <c r="M181" s="293" t="s">
        <v>2925</v>
      </c>
      <c r="N181" s="293" t="s">
        <v>2926</v>
      </c>
      <c r="O181" s="293" t="s">
        <v>2927</v>
      </c>
      <c r="P181" s="293" t="s">
        <v>2928</v>
      </c>
      <c r="Q181" s="293" t="s">
        <v>2929</v>
      </c>
      <c r="R181" s="293" t="s">
        <v>2930</v>
      </c>
      <c r="S181" s="293" t="s">
        <v>2931</v>
      </c>
      <c r="T181" s="293" t="s">
        <v>2932</v>
      </c>
      <c r="U181" s="293" t="s">
        <v>2933</v>
      </c>
      <c r="V181" s="293" t="s">
        <v>2934</v>
      </c>
      <c r="W181" s="293" t="s">
        <v>2935</v>
      </c>
      <c r="X181" s="293" t="s">
        <v>2936</v>
      </c>
      <c r="Y181" s="293" t="s">
        <v>2937</v>
      </c>
      <c r="Z181" s="293" t="s">
        <v>2938</v>
      </c>
      <c r="AA181" s="293" t="s">
        <v>2939</v>
      </c>
      <c r="AB181" s="293" t="s">
        <v>2940</v>
      </c>
      <c r="AC181" s="293" t="s">
        <v>2941</v>
      </c>
      <c r="AD181" s="293" t="s">
        <v>2942</v>
      </c>
      <c r="AE181" s="293" t="s">
        <v>2943</v>
      </c>
      <c r="AF181" s="293" t="s">
        <v>2944</v>
      </c>
      <c r="AG181" s="293" t="s">
        <v>2945</v>
      </c>
      <c r="AH181" s="293" t="s">
        <v>2946</v>
      </c>
      <c r="AI181" s="293" t="s">
        <v>2947</v>
      </c>
      <c r="AJ181" s="293" t="s">
        <v>2948</v>
      </c>
      <c r="AK181" s="293" t="s">
        <v>2949</v>
      </c>
      <c r="AL181" s="295" t="s">
        <v>2950</v>
      </c>
      <c r="AM181" s="21"/>
      <c r="AN181" s="21"/>
      <c r="AO181" s="21"/>
    </row>
    <row r="182" spans="1:41" x14ac:dyDescent="0.25">
      <c r="A182" s="565">
        <v>65</v>
      </c>
      <c r="B182" s="566">
        <f>SUM(AL182)</f>
        <v>82.800000000000011</v>
      </c>
      <c r="C182" s="567" t="s">
        <v>3108</v>
      </c>
      <c r="D182" s="566">
        <v>5</v>
      </c>
      <c r="E182" s="566">
        <v>5</v>
      </c>
      <c r="F182" s="566">
        <v>5</v>
      </c>
      <c r="G182" s="566">
        <v>5</v>
      </c>
      <c r="H182" s="566">
        <f>SUM(D182:G182)/4*5</f>
        <v>25</v>
      </c>
      <c r="I182" s="566">
        <v>5</v>
      </c>
      <c r="J182" s="566">
        <v>5</v>
      </c>
      <c r="K182" s="566">
        <v>5</v>
      </c>
      <c r="L182" s="566">
        <v>5</v>
      </c>
      <c r="M182" s="566">
        <f>SUM(I182:L182)/4</f>
        <v>5</v>
      </c>
      <c r="N182" s="566">
        <v>5</v>
      </c>
      <c r="O182" s="566">
        <v>5</v>
      </c>
      <c r="P182" s="566">
        <v>5</v>
      </c>
      <c r="Q182" s="566">
        <v>5</v>
      </c>
      <c r="R182" s="566">
        <f>SUM(N182:Q182)/4</f>
        <v>5</v>
      </c>
      <c r="S182" s="566">
        <v>5</v>
      </c>
      <c r="T182" s="566">
        <v>5</v>
      </c>
      <c r="U182" s="566">
        <v>5</v>
      </c>
      <c r="V182" s="566">
        <f>SUM(S182:U182)/3</f>
        <v>5</v>
      </c>
      <c r="W182" s="566">
        <f>SUM(M182+R182+V182)</f>
        <v>15</v>
      </c>
      <c r="X182" s="566">
        <v>8</v>
      </c>
      <c r="Y182" s="566">
        <v>6</v>
      </c>
      <c r="Z182" s="566">
        <v>5</v>
      </c>
      <c r="AA182" s="566">
        <f>SUM(X182:Z182)*1.2</f>
        <v>22.8</v>
      </c>
      <c r="AB182" s="566">
        <v>14</v>
      </c>
      <c r="AC182" s="566">
        <v>2</v>
      </c>
      <c r="AD182" s="566">
        <f>SUM(AB182+AC182)*0.4</f>
        <v>6.4</v>
      </c>
      <c r="AE182" s="566">
        <v>13</v>
      </c>
      <c r="AF182" s="566">
        <v>4</v>
      </c>
      <c r="AG182" s="566">
        <f>SUM(AE182+AF182)*0.6</f>
        <v>10.199999999999999</v>
      </c>
      <c r="AH182" s="566">
        <v>8</v>
      </c>
      <c r="AI182" s="566">
        <v>9</v>
      </c>
      <c r="AJ182" s="566">
        <f>SUM(AH182:AI182)*0.2</f>
        <v>3.4000000000000004</v>
      </c>
      <c r="AK182" s="566">
        <v>78</v>
      </c>
      <c r="AL182" s="568">
        <f>SUM(H182+W182+AA182+AD182+AG182+AJ182)</f>
        <v>82.800000000000011</v>
      </c>
      <c r="AM182" s="21"/>
      <c r="AN182" s="21"/>
      <c r="AO182" s="21"/>
    </row>
    <row r="183" spans="1:41" x14ac:dyDescent="0.25">
      <c r="A183" s="565">
        <v>66</v>
      </c>
      <c r="B183" s="569">
        <f t="shared" ref="B183:B238" si="33">SUM(AL183)</f>
        <v>82.666666666666671</v>
      </c>
      <c r="C183" s="566" t="s">
        <v>3109</v>
      </c>
      <c r="D183" s="569">
        <v>5</v>
      </c>
      <c r="E183" s="569">
        <v>5</v>
      </c>
      <c r="F183" s="569">
        <v>5</v>
      </c>
      <c r="G183" s="569">
        <v>5</v>
      </c>
      <c r="H183" s="566">
        <f t="shared" ref="H183:H238" si="34">SUM(D183:G183)/4*5</f>
        <v>25</v>
      </c>
      <c r="I183" s="569">
        <v>5</v>
      </c>
      <c r="J183" s="569">
        <v>5</v>
      </c>
      <c r="K183" s="569">
        <v>5</v>
      </c>
      <c r="L183" s="569">
        <v>5</v>
      </c>
      <c r="M183" s="566">
        <f t="shared" ref="M183:M238" si="35">SUM(I183:L183)/4</f>
        <v>5</v>
      </c>
      <c r="N183" s="569">
        <v>5</v>
      </c>
      <c r="O183" s="569">
        <v>5</v>
      </c>
      <c r="P183" s="569">
        <v>5</v>
      </c>
      <c r="Q183" s="569">
        <v>5</v>
      </c>
      <c r="R183" s="566">
        <f t="shared" ref="R183:R238" si="36">SUM(N183:Q183)/4</f>
        <v>5</v>
      </c>
      <c r="S183" s="569">
        <v>5</v>
      </c>
      <c r="T183" s="569">
        <v>4</v>
      </c>
      <c r="U183" s="569">
        <v>5</v>
      </c>
      <c r="V183" s="566">
        <f t="shared" ref="V183:V238" si="37">SUM(S183:U183)/3</f>
        <v>4.666666666666667</v>
      </c>
      <c r="W183" s="566">
        <f t="shared" ref="W183:W238" si="38">SUM(M183+R183+V183)</f>
        <v>14.666666666666668</v>
      </c>
      <c r="X183" s="569">
        <v>6</v>
      </c>
      <c r="Y183" s="569">
        <v>6</v>
      </c>
      <c r="Z183" s="569">
        <v>5</v>
      </c>
      <c r="AA183" s="566">
        <f t="shared" ref="AA183:AA238" si="39">SUM(X183:Z183)*1.2</f>
        <v>20.399999999999999</v>
      </c>
      <c r="AB183" s="569">
        <v>15</v>
      </c>
      <c r="AC183" s="569">
        <v>4</v>
      </c>
      <c r="AD183" s="566">
        <f t="shared" ref="AD183:AD238" si="40">SUM(AB183+AC183)*0.4</f>
        <v>7.6000000000000005</v>
      </c>
      <c r="AE183" s="569">
        <v>16</v>
      </c>
      <c r="AF183" s="569">
        <v>5</v>
      </c>
      <c r="AG183" s="566">
        <f t="shared" ref="AG183:AG238" si="41">SUM(AE183+AF183)*0.6</f>
        <v>12.6</v>
      </c>
      <c r="AH183" s="569">
        <v>6</v>
      </c>
      <c r="AI183" s="569">
        <v>6</v>
      </c>
      <c r="AJ183" s="566">
        <f t="shared" ref="AJ183:AJ238" si="42">SUM(AH183:AI183)*0.2</f>
        <v>2.4000000000000004</v>
      </c>
      <c r="AK183" s="569">
        <v>103</v>
      </c>
      <c r="AL183" s="570">
        <f t="shared" ref="AL183:AL238" si="43">SUM(H183+W183+AA183+AD183+AG183+AJ183)</f>
        <v>82.666666666666671</v>
      </c>
      <c r="AM183" s="21"/>
      <c r="AN183" s="21"/>
      <c r="AO183" s="21"/>
    </row>
    <row r="184" spans="1:41" x14ac:dyDescent="0.25">
      <c r="A184" s="565">
        <v>67</v>
      </c>
      <c r="B184" s="569">
        <f t="shared" si="33"/>
        <v>82.633333333333326</v>
      </c>
      <c r="C184" s="569" t="s">
        <v>3110</v>
      </c>
      <c r="D184" s="569">
        <v>5</v>
      </c>
      <c r="E184" s="569">
        <v>5</v>
      </c>
      <c r="F184" s="569">
        <v>5</v>
      </c>
      <c r="G184" s="569">
        <v>5</v>
      </c>
      <c r="H184" s="566">
        <f t="shared" si="34"/>
        <v>25</v>
      </c>
      <c r="I184" s="569">
        <v>5</v>
      </c>
      <c r="J184" s="569">
        <v>5</v>
      </c>
      <c r="K184" s="569">
        <v>5</v>
      </c>
      <c r="L184" s="569">
        <v>5</v>
      </c>
      <c r="M184" s="566">
        <f t="shared" si="35"/>
        <v>5</v>
      </c>
      <c r="N184" s="569">
        <v>4</v>
      </c>
      <c r="O184" s="569">
        <v>4</v>
      </c>
      <c r="P184" s="569">
        <v>5</v>
      </c>
      <c r="Q184" s="569">
        <v>5</v>
      </c>
      <c r="R184" s="566">
        <f t="shared" si="36"/>
        <v>4.5</v>
      </c>
      <c r="S184" s="569">
        <v>4</v>
      </c>
      <c r="T184" s="569">
        <v>5</v>
      </c>
      <c r="U184" s="569">
        <v>4</v>
      </c>
      <c r="V184" s="566">
        <f t="shared" si="37"/>
        <v>4.333333333333333</v>
      </c>
      <c r="W184" s="566">
        <f t="shared" si="38"/>
        <v>13.833333333333332</v>
      </c>
      <c r="X184" s="569">
        <v>7</v>
      </c>
      <c r="Y184" s="569">
        <v>6</v>
      </c>
      <c r="Z184" s="569">
        <v>6</v>
      </c>
      <c r="AA184" s="566">
        <f t="shared" si="39"/>
        <v>22.8</v>
      </c>
      <c r="AB184" s="569">
        <v>16</v>
      </c>
      <c r="AC184" s="569">
        <v>4</v>
      </c>
      <c r="AD184" s="566">
        <f t="shared" si="40"/>
        <v>8</v>
      </c>
      <c r="AE184" s="569">
        <v>12</v>
      </c>
      <c r="AF184" s="569">
        <v>4</v>
      </c>
      <c r="AG184" s="566">
        <f t="shared" si="41"/>
        <v>9.6</v>
      </c>
      <c r="AH184" s="569">
        <v>9</v>
      </c>
      <c r="AI184" s="569">
        <v>8</v>
      </c>
      <c r="AJ184" s="566">
        <f t="shared" si="42"/>
        <v>3.4000000000000004</v>
      </c>
      <c r="AK184" s="567">
        <v>44</v>
      </c>
      <c r="AL184" s="568">
        <f t="shared" si="43"/>
        <v>82.633333333333326</v>
      </c>
      <c r="AM184" s="21"/>
      <c r="AN184" s="21"/>
      <c r="AO184" s="21"/>
    </row>
    <row r="185" spans="1:41" x14ac:dyDescent="0.25">
      <c r="A185" s="565">
        <v>68</v>
      </c>
      <c r="B185" s="566">
        <f t="shared" si="33"/>
        <v>82.5</v>
      </c>
      <c r="C185" s="567" t="s">
        <v>3111</v>
      </c>
      <c r="D185" s="566">
        <v>4</v>
      </c>
      <c r="E185" s="566">
        <v>4</v>
      </c>
      <c r="F185" s="566">
        <v>4</v>
      </c>
      <c r="G185" s="566">
        <v>4</v>
      </c>
      <c r="H185" s="566">
        <f t="shared" si="34"/>
        <v>20</v>
      </c>
      <c r="I185" s="566">
        <v>4</v>
      </c>
      <c r="J185" s="566">
        <v>4</v>
      </c>
      <c r="K185" s="566">
        <v>5</v>
      </c>
      <c r="L185" s="566">
        <v>5</v>
      </c>
      <c r="M185" s="566">
        <f t="shared" si="35"/>
        <v>4.5</v>
      </c>
      <c r="N185" s="566">
        <v>4</v>
      </c>
      <c r="O185" s="566">
        <v>4</v>
      </c>
      <c r="P185" s="566">
        <v>4</v>
      </c>
      <c r="Q185" s="566">
        <v>4</v>
      </c>
      <c r="R185" s="566">
        <f t="shared" si="36"/>
        <v>4</v>
      </c>
      <c r="S185" s="566">
        <v>4</v>
      </c>
      <c r="T185" s="566">
        <v>4</v>
      </c>
      <c r="U185" s="566">
        <v>4</v>
      </c>
      <c r="V185" s="566">
        <f t="shared" si="37"/>
        <v>4</v>
      </c>
      <c r="W185" s="566">
        <f t="shared" si="38"/>
        <v>12.5</v>
      </c>
      <c r="X185" s="566">
        <v>9</v>
      </c>
      <c r="Y185" s="566">
        <v>6</v>
      </c>
      <c r="Z185" s="566">
        <v>6</v>
      </c>
      <c r="AA185" s="566">
        <f t="shared" si="39"/>
        <v>25.2</v>
      </c>
      <c r="AB185" s="566">
        <v>16</v>
      </c>
      <c r="AC185" s="566">
        <v>3</v>
      </c>
      <c r="AD185" s="566">
        <f t="shared" si="40"/>
        <v>7.6000000000000005</v>
      </c>
      <c r="AE185" s="566">
        <v>17</v>
      </c>
      <c r="AF185" s="566">
        <v>5</v>
      </c>
      <c r="AG185" s="566">
        <f t="shared" si="41"/>
        <v>13.2</v>
      </c>
      <c r="AH185" s="566">
        <v>9</v>
      </c>
      <c r="AI185" s="566">
        <v>11</v>
      </c>
      <c r="AJ185" s="566">
        <f t="shared" si="42"/>
        <v>4</v>
      </c>
      <c r="AK185" s="566">
        <v>58</v>
      </c>
      <c r="AL185" s="568">
        <f t="shared" si="43"/>
        <v>82.5</v>
      </c>
      <c r="AM185" s="21"/>
      <c r="AN185" s="21"/>
      <c r="AO185" s="21"/>
    </row>
    <row r="186" spans="1:41" x14ac:dyDescent="0.25">
      <c r="A186" s="565">
        <v>69</v>
      </c>
      <c r="B186" s="566">
        <f t="shared" si="33"/>
        <v>82.149999999999991</v>
      </c>
      <c r="C186" s="567" t="s">
        <v>3112</v>
      </c>
      <c r="D186" s="566">
        <v>4</v>
      </c>
      <c r="E186" s="566">
        <v>5</v>
      </c>
      <c r="F186" s="566">
        <v>5</v>
      </c>
      <c r="G186" s="566">
        <v>5</v>
      </c>
      <c r="H186" s="566">
        <f t="shared" si="34"/>
        <v>23.75</v>
      </c>
      <c r="I186" s="566">
        <v>5</v>
      </c>
      <c r="J186" s="566">
        <v>5</v>
      </c>
      <c r="K186" s="566">
        <v>5</v>
      </c>
      <c r="L186" s="566">
        <v>5</v>
      </c>
      <c r="M186" s="566">
        <f t="shared" si="35"/>
        <v>5</v>
      </c>
      <c r="N186" s="566">
        <v>4</v>
      </c>
      <c r="O186" s="566">
        <v>4</v>
      </c>
      <c r="P186" s="566">
        <v>4</v>
      </c>
      <c r="Q186" s="566">
        <v>4</v>
      </c>
      <c r="R186" s="566">
        <f t="shared" si="36"/>
        <v>4</v>
      </c>
      <c r="S186" s="566">
        <v>4</v>
      </c>
      <c r="T186" s="566">
        <v>4</v>
      </c>
      <c r="U186" s="566">
        <v>4</v>
      </c>
      <c r="V186" s="566">
        <f t="shared" si="37"/>
        <v>4</v>
      </c>
      <c r="W186" s="566">
        <f t="shared" si="38"/>
        <v>13</v>
      </c>
      <c r="X186" s="566">
        <v>8</v>
      </c>
      <c r="Y186" s="566">
        <v>7</v>
      </c>
      <c r="Z186" s="566">
        <v>4</v>
      </c>
      <c r="AA186" s="566">
        <f t="shared" si="39"/>
        <v>22.8</v>
      </c>
      <c r="AB186" s="566">
        <v>14</v>
      </c>
      <c r="AC186" s="566">
        <v>5</v>
      </c>
      <c r="AD186" s="566">
        <f t="shared" si="40"/>
        <v>7.6000000000000005</v>
      </c>
      <c r="AE186" s="566">
        <v>16</v>
      </c>
      <c r="AF186" s="566">
        <v>4</v>
      </c>
      <c r="AG186" s="566">
        <f t="shared" si="41"/>
        <v>12</v>
      </c>
      <c r="AH186" s="566">
        <v>9</v>
      </c>
      <c r="AI186" s="566">
        <v>6</v>
      </c>
      <c r="AJ186" s="566">
        <f t="shared" si="42"/>
        <v>3</v>
      </c>
      <c r="AK186" s="566">
        <v>93</v>
      </c>
      <c r="AL186" s="568">
        <f t="shared" si="43"/>
        <v>82.149999999999991</v>
      </c>
      <c r="AM186" s="21"/>
      <c r="AN186" s="21"/>
      <c r="AO186" s="21"/>
    </row>
    <row r="187" spans="1:41" x14ac:dyDescent="0.25">
      <c r="A187" s="565">
        <v>70</v>
      </c>
      <c r="B187" s="569">
        <f t="shared" si="33"/>
        <v>82</v>
      </c>
      <c r="C187" s="569" t="s">
        <v>3113</v>
      </c>
      <c r="D187" s="569">
        <v>5</v>
      </c>
      <c r="E187" s="569">
        <v>5</v>
      </c>
      <c r="F187" s="569">
        <v>5</v>
      </c>
      <c r="G187" s="569">
        <v>5</v>
      </c>
      <c r="H187" s="566">
        <f t="shared" si="34"/>
        <v>25</v>
      </c>
      <c r="I187" s="569">
        <v>5</v>
      </c>
      <c r="J187" s="569">
        <v>5</v>
      </c>
      <c r="K187" s="569">
        <v>5</v>
      </c>
      <c r="L187" s="569">
        <v>5</v>
      </c>
      <c r="M187" s="566">
        <f t="shared" si="35"/>
        <v>5</v>
      </c>
      <c r="N187" s="569">
        <v>5</v>
      </c>
      <c r="O187" s="569">
        <v>5</v>
      </c>
      <c r="P187" s="569">
        <v>5</v>
      </c>
      <c r="Q187" s="569">
        <v>5</v>
      </c>
      <c r="R187" s="566">
        <f t="shared" si="36"/>
        <v>5</v>
      </c>
      <c r="S187" s="569">
        <v>5</v>
      </c>
      <c r="T187" s="569">
        <v>5</v>
      </c>
      <c r="U187" s="569">
        <v>5</v>
      </c>
      <c r="V187" s="566">
        <f t="shared" si="37"/>
        <v>5</v>
      </c>
      <c r="W187" s="566">
        <f t="shared" si="38"/>
        <v>15</v>
      </c>
      <c r="X187" s="569">
        <v>6</v>
      </c>
      <c r="Y187" s="569">
        <v>6</v>
      </c>
      <c r="Z187" s="569">
        <v>5</v>
      </c>
      <c r="AA187" s="566">
        <f t="shared" si="39"/>
        <v>20.399999999999999</v>
      </c>
      <c r="AB187" s="569">
        <v>11</v>
      </c>
      <c r="AC187" s="569">
        <v>4</v>
      </c>
      <c r="AD187" s="566">
        <f t="shared" si="40"/>
        <v>6</v>
      </c>
      <c r="AE187" s="569">
        <v>16</v>
      </c>
      <c r="AF187" s="569">
        <v>5</v>
      </c>
      <c r="AG187" s="566">
        <f t="shared" si="41"/>
        <v>12.6</v>
      </c>
      <c r="AH187" s="569">
        <v>4</v>
      </c>
      <c r="AI187" s="569">
        <v>11</v>
      </c>
      <c r="AJ187" s="566">
        <f t="shared" si="42"/>
        <v>3</v>
      </c>
      <c r="AK187" s="569">
        <v>98</v>
      </c>
      <c r="AL187" s="570">
        <f t="shared" si="43"/>
        <v>82</v>
      </c>
      <c r="AM187" s="21"/>
      <c r="AN187" s="21"/>
      <c r="AO187" s="21"/>
    </row>
    <row r="188" spans="1:41" x14ac:dyDescent="0.25">
      <c r="A188" s="565">
        <v>71</v>
      </c>
      <c r="B188" s="569">
        <f t="shared" si="33"/>
        <v>81.866666666666674</v>
      </c>
      <c r="C188" s="569" t="s">
        <v>3114</v>
      </c>
      <c r="D188" s="569">
        <v>5</v>
      </c>
      <c r="E188" s="569">
        <v>5</v>
      </c>
      <c r="F188" s="569">
        <v>5</v>
      </c>
      <c r="G188" s="569">
        <v>5</v>
      </c>
      <c r="H188" s="566">
        <f t="shared" si="34"/>
        <v>25</v>
      </c>
      <c r="I188" s="569">
        <v>5</v>
      </c>
      <c r="J188" s="569">
        <v>5</v>
      </c>
      <c r="K188" s="569">
        <v>5</v>
      </c>
      <c r="L188" s="569">
        <v>5</v>
      </c>
      <c r="M188" s="566">
        <f t="shared" si="35"/>
        <v>5</v>
      </c>
      <c r="N188" s="569">
        <v>5</v>
      </c>
      <c r="O188" s="569">
        <v>5</v>
      </c>
      <c r="P188" s="569">
        <v>5</v>
      </c>
      <c r="Q188" s="569">
        <v>5</v>
      </c>
      <c r="R188" s="566">
        <f t="shared" si="36"/>
        <v>5</v>
      </c>
      <c r="S188" s="569">
        <v>5</v>
      </c>
      <c r="T188" s="569">
        <v>5</v>
      </c>
      <c r="U188" s="569">
        <v>4</v>
      </c>
      <c r="V188" s="566">
        <f t="shared" si="37"/>
        <v>4.666666666666667</v>
      </c>
      <c r="W188" s="566">
        <f t="shared" si="38"/>
        <v>14.666666666666668</v>
      </c>
      <c r="X188" s="569">
        <v>4</v>
      </c>
      <c r="Y188" s="569">
        <v>6</v>
      </c>
      <c r="Z188" s="569">
        <v>7</v>
      </c>
      <c r="AA188" s="566">
        <f t="shared" si="39"/>
        <v>20.399999999999999</v>
      </c>
      <c r="AB188" s="569">
        <v>15</v>
      </c>
      <c r="AC188" s="569">
        <v>4</v>
      </c>
      <c r="AD188" s="566">
        <f t="shared" si="40"/>
        <v>7.6000000000000005</v>
      </c>
      <c r="AE188" s="569">
        <v>14</v>
      </c>
      <c r="AF188" s="569">
        <v>4</v>
      </c>
      <c r="AG188" s="566">
        <f t="shared" si="41"/>
        <v>10.799999999999999</v>
      </c>
      <c r="AH188" s="569">
        <v>8</v>
      </c>
      <c r="AI188" s="569">
        <v>9</v>
      </c>
      <c r="AJ188" s="566">
        <f t="shared" si="42"/>
        <v>3.4000000000000004</v>
      </c>
      <c r="AK188" s="569">
        <v>86</v>
      </c>
      <c r="AL188" s="570">
        <f t="shared" si="43"/>
        <v>81.866666666666674</v>
      </c>
      <c r="AM188" s="21"/>
      <c r="AN188" s="21"/>
      <c r="AO188" s="21"/>
    </row>
    <row r="189" spans="1:41" x14ac:dyDescent="0.25">
      <c r="A189" s="565">
        <v>72</v>
      </c>
      <c r="B189" s="566">
        <f t="shared" si="33"/>
        <v>81.75</v>
      </c>
      <c r="C189" s="566" t="s">
        <v>3115</v>
      </c>
      <c r="D189" s="566">
        <v>5</v>
      </c>
      <c r="E189" s="566">
        <v>5</v>
      </c>
      <c r="F189" s="566">
        <v>5</v>
      </c>
      <c r="G189" s="566">
        <v>5</v>
      </c>
      <c r="H189" s="566">
        <f t="shared" si="34"/>
        <v>25</v>
      </c>
      <c r="I189" s="566">
        <v>5</v>
      </c>
      <c r="J189" s="566">
        <v>5</v>
      </c>
      <c r="K189" s="566">
        <v>5</v>
      </c>
      <c r="L189" s="566">
        <v>5</v>
      </c>
      <c r="M189" s="566">
        <f t="shared" si="35"/>
        <v>5</v>
      </c>
      <c r="N189" s="566">
        <v>5</v>
      </c>
      <c r="O189" s="566">
        <v>5</v>
      </c>
      <c r="P189" s="566">
        <v>4</v>
      </c>
      <c r="Q189" s="566">
        <v>5</v>
      </c>
      <c r="R189" s="566">
        <f t="shared" si="36"/>
        <v>4.75</v>
      </c>
      <c r="S189" s="566">
        <v>5</v>
      </c>
      <c r="T189" s="566">
        <v>5</v>
      </c>
      <c r="U189" s="566">
        <v>5</v>
      </c>
      <c r="V189" s="566">
        <f t="shared" si="37"/>
        <v>5</v>
      </c>
      <c r="W189" s="566">
        <f t="shared" si="38"/>
        <v>14.75</v>
      </c>
      <c r="X189" s="566">
        <v>6</v>
      </c>
      <c r="Y189" s="566">
        <v>6</v>
      </c>
      <c r="Z189" s="566">
        <v>5</v>
      </c>
      <c r="AA189" s="566">
        <f t="shared" si="39"/>
        <v>20.399999999999999</v>
      </c>
      <c r="AB189" s="566">
        <v>18</v>
      </c>
      <c r="AC189" s="566">
        <v>4</v>
      </c>
      <c r="AD189" s="566">
        <f t="shared" si="40"/>
        <v>8.8000000000000007</v>
      </c>
      <c r="AE189" s="566">
        <v>12</v>
      </c>
      <c r="AF189" s="566">
        <v>4</v>
      </c>
      <c r="AG189" s="566">
        <f t="shared" si="41"/>
        <v>9.6</v>
      </c>
      <c r="AH189" s="566">
        <v>7</v>
      </c>
      <c r="AI189" s="566">
        <v>9</v>
      </c>
      <c r="AJ189" s="566">
        <f t="shared" si="42"/>
        <v>3.2</v>
      </c>
      <c r="AK189" s="566">
        <v>19</v>
      </c>
      <c r="AL189" s="568">
        <f t="shared" si="43"/>
        <v>81.75</v>
      </c>
      <c r="AM189" s="21"/>
      <c r="AN189" s="21"/>
      <c r="AO189" s="21"/>
    </row>
    <row r="190" spans="1:41" x14ac:dyDescent="0.25">
      <c r="A190" s="565">
        <v>73</v>
      </c>
      <c r="B190" s="569">
        <f t="shared" si="33"/>
        <v>81.75</v>
      </c>
      <c r="C190" s="569" t="s">
        <v>3116</v>
      </c>
      <c r="D190" s="569">
        <v>5</v>
      </c>
      <c r="E190" s="569">
        <v>5</v>
      </c>
      <c r="F190" s="569">
        <v>5</v>
      </c>
      <c r="G190" s="569">
        <v>5</v>
      </c>
      <c r="H190" s="566">
        <f t="shared" si="34"/>
        <v>25</v>
      </c>
      <c r="I190" s="569">
        <v>5</v>
      </c>
      <c r="J190" s="569">
        <v>5</v>
      </c>
      <c r="K190" s="569">
        <v>5</v>
      </c>
      <c r="L190" s="569">
        <v>4</v>
      </c>
      <c r="M190" s="566">
        <f t="shared" si="35"/>
        <v>4.75</v>
      </c>
      <c r="N190" s="569">
        <v>5</v>
      </c>
      <c r="O190" s="569">
        <v>5</v>
      </c>
      <c r="P190" s="569">
        <v>5</v>
      </c>
      <c r="Q190" s="569">
        <v>5</v>
      </c>
      <c r="R190" s="566">
        <f t="shared" si="36"/>
        <v>5</v>
      </c>
      <c r="S190" s="569">
        <v>5</v>
      </c>
      <c r="T190" s="569">
        <v>4</v>
      </c>
      <c r="U190" s="569">
        <v>3</v>
      </c>
      <c r="V190" s="566">
        <f t="shared" si="37"/>
        <v>4</v>
      </c>
      <c r="W190" s="566">
        <f t="shared" si="38"/>
        <v>13.75</v>
      </c>
      <c r="X190" s="569">
        <v>5</v>
      </c>
      <c r="Y190" s="569">
        <v>5</v>
      </c>
      <c r="Z190" s="569">
        <v>6</v>
      </c>
      <c r="AA190" s="566">
        <f t="shared" si="39"/>
        <v>19.2</v>
      </c>
      <c r="AB190" s="569">
        <v>17</v>
      </c>
      <c r="AC190" s="569">
        <v>5</v>
      </c>
      <c r="AD190" s="566">
        <f t="shared" si="40"/>
        <v>8.8000000000000007</v>
      </c>
      <c r="AE190" s="569">
        <v>13</v>
      </c>
      <c r="AF190" s="569">
        <v>5</v>
      </c>
      <c r="AG190" s="566">
        <f t="shared" si="41"/>
        <v>10.799999999999999</v>
      </c>
      <c r="AH190" s="569">
        <v>10</v>
      </c>
      <c r="AI190" s="569">
        <v>11</v>
      </c>
      <c r="AJ190" s="566">
        <f t="shared" si="42"/>
        <v>4.2</v>
      </c>
      <c r="AK190" s="569">
        <v>53</v>
      </c>
      <c r="AL190" s="568">
        <f t="shared" si="43"/>
        <v>81.75</v>
      </c>
      <c r="AM190" s="21"/>
      <c r="AN190" s="21"/>
      <c r="AO190" s="21"/>
    </row>
    <row r="191" spans="1:41" x14ac:dyDescent="0.25">
      <c r="A191" s="565">
        <v>74</v>
      </c>
      <c r="B191" s="569">
        <f t="shared" si="33"/>
        <v>81.683333333333309</v>
      </c>
      <c r="C191" s="569" t="s">
        <v>3117</v>
      </c>
      <c r="D191" s="569">
        <v>4</v>
      </c>
      <c r="E191" s="569">
        <v>4</v>
      </c>
      <c r="F191" s="569">
        <v>4</v>
      </c>
      <c r="G191" s="569">
        <v>4</v>
      </c>
      <c r="H191" s="566">
        <f t="shared" si="34"/>
        <v>20</v>
      </c>
      <c r="I191" s="569">
        <v>4</v>
      </c>
      <c r="J191" s="569">
        <v>4</v>
      </c>
      <c r="K191" s="569">
        <v>3</v>
      </c>
      <c r="L191" s="569">
        <v>4</v>
      </c>
      <c r="M191" s="566">
        <f t="shared" si="35"/>
        <v>3.75</v>
      </c>
      <c r="N191" s="569">
        <v>4</v>
      </c>
      <c r="O191" s="569">
        <v>3</v>
      </c>
      <c r="P191" s="569">
        <v>4</v>
      </c>
      <c r="Q191" s="569">
        <v>5</v>
      </c>
      <c r="R191" s="566">
        <f t="shared" si="36"/>
        <v>4</v>
      </c>
      <c r="S191" s="569">
        <v>4</v>
      </c>
      <c r="T191" s="569">
        <v>4</v>
      </c>
      <c r="U191" s="569">
        <v>5</v>
      </c>
      <c r="V191" s="566">
        <f t="shared" si="37"/>
        <v>4.333333333333333</v>
      </c>
      <c r="W191" s="566">
        <f t="shared" si="38"/>
        <v>12.083333333333332</v>
      </c>
      <c r="X191" s="569">
        <v>7</v>
      </c>
      <c r="Y191" s="569">
        <v>6</v>
      </c>
      <c r="Z191" s="569">
        <v>6</v>
      </c>
      <c r="AA191" s="566">
        <f t="shared" si="39"/>
        <v>22.8</v>
      </c>
      <c r="AB191" s="569">
        <v>19</v>
      </c>
      <c r="AC191" s="569">
        <v>5</v>
      </c>
      <c r="AD191" s="566">
        <f t="shared" si="40"/>
        <v>9.6000000000000014</v>
      </c>
      <c r="AE191" s="569">
        <v>16</v>
      </c>
      <c r="AF191" s="569">
        <v>5</v>
      </c>
      <c r="AG191" s="566">
        <f t="shared" si="41"/>
        <v>12.6</v>
      </c>
      <c r="AH191" s="569">
        <v>11</v>
      </c>
      <c r="AI191" s="569">
        <v>12</v>
      </c>
      <c r="AJ191" s="566">
        <f t="shared" si="42"/>
        <v>4.6000000000000005</v>
      </c>
      <c r="AK191" s="569">
        <v>77</v>
      </c>
      <c r="AL191" s="570">
        <f t="shared" si="43"/>
        <v>81.683333333333309</v>
      </c>
      <c r="AM191" s="21"/>
      <c r="AN191" s="21"/>
      <c r="AO191" s="21"/>
    </row>
    <row r="192" spans="1:41" x14ac:dyDescent="0.25">
      <c r="A192" s="565">
        <v>75</v>
      </c>
      <c r="B192" s="569">
        <f t="shared" si="33"/>
        <v>81.400000000000006</v>
      </c>
      <c r="C192" s="569" t="s">
        <v>3118</v>
      </c>
      <c r="D192" s="569">
        <v>5</v>
      </c>
      <c r="E192" s="569">
        <v>5</v>
      </c>
      <c r="F192" s="569">
        <v>5</v>
      </c>
      <c r="G192" s="569">
        <v>5</v>
      </c>
      <c r="H192" s="566">
        <f t="shared" si="34"/>
        <v>25</v>
      </c>
      <c r="I192" s="569">
        <v>5</v>
      </c>
      <c r="J192" s="569">
        <v>5</v>
      </c>
      <c r="K192" s="569">
        <v>5</v>
      </c>
      <c r="L192" s="569">
        <v>5</v>
      </c>
      <c r="M192" s="566">
        <f t="shared" si="35"/>
        <v>5</v>
      </c>
      <c r="N192" s="569">
        <v>5</v>
      </c>
      <c r="O192" s="569">
        <v>5</v>
      </c>
      <c r="P192" s="569">
        <v>5</v>
      </c>
      <c r="Q192" s="569">
        <v>5</v>
      </c>
      <c r="R192" s="566">
        <f t="shared" si="36"/>
        <v>5</v>
      </c>
      <c r="S192" s="569">
        <v>5</v>
      </c>
      <c r="T192" s="569">
        <v>5</v>
      </c>
      <c r="U192" s="569">
        <v>5</v>
      </c>
      <c r="V192" s="566">
        <f t="shared" si="37"/>
        <v>5</v>
      </c>
      <c r="W192" s="566">
        <f t="shared" si="38"/>
        <v>15</v>
      </c>
      <c r="X192" s="569">
        <v>5</v>
      </c>
      <c r="Y192" s="569">
        <v>6</v>
      </c>
      <c r="Z192" s="569">
        <v>4</v>
      </c>
      <c r="AA192" s="566">
        <f t="shared" si="39"/>
        <v>18</v>
      </c>
      <c r="AB192" s="569">
        <v>18</v>
      </c>
      <c r="AC192" s="569">
        <v>5</v>
      </c>
      <c r="AD192" s="566">
        <f t="shared" si="40"/>
        <v>9.2000000000000011</v>
      </c>
      <c r="AE192" s="569">
        <v>13</v>
      </c>
      <c r="AF192" s="569">
        <v>5</v>
      </c>
      <c r="AG192" s="566">
        <f t="shared" si="41"/>
        <v>10.799999999999999</v>
      </c>
      <c r="AH192" s="569">
        <v>5</v>
      </c>
      <c r="AI192" s="569">
        <v>12</v>
      </c>
      <c r="AJ192" s="566">
        <f t="shared" si="42"/>
        <v>3.4000000000000004</v>
      </c>
      <c r="AK192" s="569">
        <v>108</v>
      </c>
      <c r="AL192" s="570">
        <f t="shared" si="43"/>
        <v>81.400000000000006</v>
      </c>
      <c r="AM192" s="21"/>
      <c r="AN192" s="21"/>
      <c r="AO192" s="21"/>
    </row>
    <row r="193" spans="1:41" x14ac:dyDescent="0.25">
      <c r="A193" s="565">
        <v>76</v>
      </c>
      <c r="B193" s="566">
        <f t="shared" si="33"/>
        <v>81.166666666666671</v>
      </c>
      <c r="C193" s="566" t="s">
        <v>3119</v>
      </c>
      <c r="D193" s="566">
        <v>5</v>
      </c>
      <c r="E193" s="566">
        <v>5</v>
      </c>
      <c r="F193" s="566">
        <v>5</v>
      </c>
      <c r="G193" s="566">
        <v>5</v>
      </c>
      <c r="H193" s="566">
        <f t="shared" si="34"/>
        <v>25</v>
      </c>
      <c r="I193" s="566">
        <v>5</v>
      </c>
      <c r="J193" s="566">
        <v>4</v>
      </c>
      <c r="K193" s="566">
        <v>4</v>
      </c>
      <c r="L193" s="566">
        <v>5</v>
      </c>
      <c r="M193" s="566">
        <f t="shared" si="35"/>
        <v>4.5</v>
      </c>
      <c r="N193" s="566">
        <v>5</v>
      </c>
      <c r="O193" s="566">
        <v>5</v>
      </c>
      <c r="P193" s="566">
        <v>5</v>
      </c>
      <c r="Q193" s="566">
        <v>5</v>
      </c>
      <c r="R193" s="566">
        <f t="shared" si="36"/>
        <v>5</v>
      </c>
      <c r="S193" s="566">
        <v>4</v>
      </c>
      <c r="T193" s="566">
        <v>5</v>
      </c>
      <c r="U193" s="566">
        <v>5</v>
      </c>
      <c r="V193" s="566">
        <f t="shared" si="37"/>
        <v>4.666666666666667</v>
      </c>
      <c r="W193" s="566">
        <f t="shared" si="38"/>
        <v>14.166666666666668</v>
      </c>
      <c r="X193" s="566">
        <v>5</v>
      </c>
      <c r="Y193" s="566">
        <v>5</v>
      </c>
      <c r="Z193" s="566">
        <v>6</v>
      </c>
      <c r="AA193" s="566">
        <f t="shared" si="39"/>
        <v>19.2</v>
      </c>
      <c r="AB193" s="566">
        <v>18</v>
      </c>
      <c r="AC193" s="566">
        <v>4</v>
      </c>
      <c r="AD193" s="566">
        <f t="shared" si="40"/>
        <v>8.8000000000000007</v>
      </c>
      <c r="AE193" s="566">
        <v>12</v>
      </c>
      <c r="AF193" s="566">
        <v>5</v>
      </c>
      <c r="AG193" s="566">
        <f t="shared" si="41"/>
        <v>10.199999999999999</v>
      </c>
      <c r="AH193" s="566">
        <v>7</v>
      </c>
      <c r="AI193" s="566">
        <v>12</v>
      </c>
      <c r="AJ193" s="566">
        <f t="shared" si="42"/>
        <v>3.8000000000000003</v>
      </c>
      <c r="AK193" s="566">
        <v>61</v>
      </c>
      <c r="AL193" s="568">
        <f t="shared" si="43"/>
        <v>81.166666666666671</v>
      </c>
      <c r="AM193" s="21"/>
      <c r="AN193" s="21"/>
      <c r="AO193" s="21"/>
    </row>
    <row r="194" spans="1:41" x14ac:dyDescent="0.25">
      <c r="A194" s="565">
        <v>77</v>
      </c>
      <c r="B194" s="569">
        <f t="shared" si="33"/>
        <v>81</v>
      </c>
      <c r="C194" s="567" t="s">
        <v>3120</v>
      </c>
      <c r="D194" s="566">
        <v>5</v>
      </c>
      <c r="E194" s="566">
        <v>5</v>
      </c>
      <c r="F194" s="566">
        <v>5</v>
      </c>
      <c r="G194" s="566">
        <v>5</v>
      </c>
      <c r="H194" s="566">
        <f t="shared" si="34"/>
        <v>25</v>
      </c>
      <c r="I194" s="566">
        <v>5</v>
      </c>
      <c r="J194" s="566">
        <v>5</v>
      </c>
      <c r="K194" s="566">
        <v>5</v>
      </c>
      <c r="L194" s="566">
        <v>5</v>
      </c>
      <c r="M194" s="566">
        <f t="shared" si="35"/>
        <v>5</v>
      </c>
      <c r="N194" s="566">
        <v>5</v>
      </c>
      <c r="O194" s="566">
        <v>5</v>
      </c>
      <c r="P194" s="566">
        <v>5</v>
      </c>
      <c r="Q194" s="566">
        <v>5</v>
      </c>
      <c r="R194" s="566">
        <f t="shared" si="36"/>
        <v>5</v>
      </c>
      <c r="S194" s="566">
        <v>5</v>
      </c>
      <c r="T194" s="566">
        <v>5</v>
      </c>
      <c r="U194" s="566">
        <v>5</v>
      </c>
      <c r="V194" s="566">
        <f t="shared" si="37"/>
        <v>5</v>
      </c>
      <c r="W194" s="566">
        <f t="shared" si="38"/>
        <v>15</v>
      </c>
      <c r="X194" s="566">
        <v>6</v>
      </c>
      <c r="Y194" s="566">
        <v>7</v>
      </c>
      <c r="Z194" s="566">
        <v>4</v>
      </c>
      <c r="AA194" s="566">
        <f t="shared" si="39"/>
        <v>20.399999999999999</v>
      </c>
      <c r="AB194" s="566">
        <v>13</v>
      </c>
      <c r="AC194" s="566">
        <v>5</v>
      </c>
      <c r="AD194" s="566">
        <f t="shared" si="40"/>
        <v>7.2</v>
      </c>
      <c r="AE194" s="566">
        <v>13</v>
      </c>
      <c r="AF194" s="566">
        <v>4</v>
      </c>
      <c r="AG194" s="566">
        <f t="shared" si="41"/>
        <v>10.199999999999999</v>
      </c>
      <c r="AH194" s="566">
        <v>7</v>
      </c>
      <c r="AI194" s="566">
        <v>9</v>
      </c>
      <c r="AJ194" s="566">
        <f t="shared" si="42"/>
        <v>3.2</v>
      </c>
      <c r="AK194" s="569">
        <v>33</v>
      </c>
      <c r="AL194" s="568">
        <f t="shared" si="43"/>
        <v>81</v>
      </c>
      <c r="AM194" s="21"/>
      <c r="AN194" s="21"/>
      <c r="AO194" s="21"/>
    </row>
    <row r="195" spans="1:41" x14ac:dyDescent="0.25">
      <c r="A195" s="565">
        <v>78</v>
      </c>
      <c r="B195" s="569">
        <f t="shared" si="33"/>
        <v>81</v>
      </c>
      <c r="C195" s="569" t="s">
        <v>3121</v>
      </c>
      <c r="D195" s="569">
        <v>5</v>
      </c>
      <c r="E195" s="569">
        <v>5</v>
      </c>
      <c r="F195" s="569">
        <v>5</v>
      </c>
      <c r="G195" s="569">
        <v>5</v>
      </c>
      <c r="H195" s="566">
        <f t="shared" si="34"/>
        <v>25</v>
      </c>
      <c r="I195" s="569">
        <v>5</v>
      </c>
      <c r="J195" s="569">
        <v>5</v>
      </c>
      <c r="K195" s="569">
        <v>5</v>
      </c>
      <c r="L195" s="569">
        <v>5</v>
      </c>
      <c r="M195" s="566">
        <f t="shared" si="35"/>
        <v>5</v>
      </c>
      <c r="N195" s="569">
        <v>5</v>
      </c>
      <c r="O195" s="569">
        <v>5</v>
      </c>
      <c r="P195" s="569">
        <v>5</v>
      </c>
      <c r="Q195" s="569">
        <v>5</v>
      </c>
      <c r="R195" s="566">
        <f t="shared" si="36"/>
        <v>5</v>
      </c>
      <c r="S195" s="569">
        <v>5</v>
      </c>
      <c r="T195" s="569">
        <v>5</v>
      </c>
      <c r="U195" s="569">
        <v>5</v>
      </c>
      <c r="V195" s="566">
        <f t="shared" si="37"/>
        <v>5</v>
      </c>
      <c r="W195" s="566">
        <f t="shared" si="38"/>
        <v>15</v>
      </c>
      <c r="X195" s="569">
        <v>8</v>
      </c>
      <c r="Y195" s="569">
        <v>3</v>
      </c>
      <c r="Z195" s="569">
        <v>5</v>
      </c>
      <c r="AA195" s="566">
        <f t="shared" si="39"/>
        <v>19.2</v>
      </c>
      <c r="AB195" s="569">
        <v>18</v>
      </c>
      <c r="AC195" s="569">
        <v>5</v>
      </c>
      <c r="AD195" s="566">
        <f t="shared" si="40"/>
        <v>9.2000000000000011</v>
      </c>
      <c r="AE195" s="569">
        <v>10</v>
      </c>
      <c r="AF195" s="569">
        <v>5</v>
      </c>
      <c r="AG195" s="566">
        <f t="shared" si="41"/>
        <v>9</v>
      </c>
      <c r="AH195" s="569">
        <v>6</v>
      </c>
      <c r="AI195" s="569">
        <v>12</v>
      </c>
      <c r="AJ195" s="566">
        <f t="shared" si="42"/>
        <v>3.6</v>
      </c>
      <c r="AK195" s="569">
        <v>69</v>
      </c>
      <c r="AL195" s="570">
        <f t="shared" si="43"/>
        <v>81</v>
      </c>
      <c r="AM195" s="21"/>
      <c r="AN195" s="21"/>
      <c r="AO195" s="21"/>
    </row>
    <row r="196" spans="1:41" x14ac:dyDescent="0.25">
      <c r="A196" s="565">
        <v>79</v>
      </c>
      <c r="B196" s="566">
        <f t="shared" si="33"/>
        <v>80.800000000000011</v>
      </c>
      <c r="C196" s="566" t="s">
        <v>3122</v>
      </c>
      <c r="D196" s="566">
        <v>5</v>
      </c>
      <c r="E196" s="566">
        <v>5</v>
      </c>
      <c r="F196" s="566">
        <v>5</v>
      </c>
      <c r="G196" s="566">
        <v>5</v>
      </c>
      <c r="H196" s="566">
        <f t="shared" si="34"/>
        <v>25</v>
      </c>
      <c r="I196" s="566">
        <v>5</v>
      </c>
      <c r="J196" s="566">
        <v>5</v>
      </c>
      <c r="K196" s="566">
        <v>5</v>
      </c>
      <c r="L196" s="566">
        <v>5</v>
      </c>
      <c r="M196" s="566">
        <f t="shared" si="35"/>
        <v>5</v>
      </c>
      <c r="N196" s="566">
        <v>5</v>
      </c>
      <c r="O196" s="566">
        <v>5</v>
      </c>
      <c r="P196" s="566">
        <v>5</v>
      </c>
      <c r="Q196" s="566">
        <v>5</v>
      </c>
      <c r="R196" s="566">
        <f t="shared" si="36"/>
        <v>5</v>
      </c>
      <c r="S196" s="566">
        <v>5</v>
      </c>
      <c r="T196" s="566">
        <v>5</v>
      </c>
      <c r="U196" s="566">
        <v>5</v>
      </c>
      <c r="V196" s="566">
        <f t="shared" si="37"/>
        <v>5</v>
      </c>
      <c r="W196" s="566">
        <f t="shared" si="38"/>
        <v>15</v>
      </c>
      <c r="X196" s="566">
        <v>5</v>
      </c>
      <c r="Y196" s="566">
        <v>5</v>
      </c>
      <c r="Z196" s="566">
        <v>7</v>
      </c>
      <c r="AA196" s="566">
        <f t="shared" si="39"/>
        <v>20.399999999999999</v>
      </c>
      <c r="AB196" s="566">
        <v>9</v>
      </c>
      <c r="AC196" s="566">
        <v>5</v>
      </c>
      <c r="AD196" s="566">
        <f t="shared" si="40"/>
        <v>5.6000000000000005</v>
      </c>
      <c r="AE196" s="566">
        <v>14</v>
      </c>
      <c r="AF196" s="566">
        <v>5</v>
      </c>
      <c r="AG196" s="566">
        <f t="shared" si="41"/>
        <v>11.4</v>
      </c>
      <c r="AH196" s="566">
        <v>10</v>
      </c>
      <c r="AI196" s="566">
        <v>7</v>
      </c>
      <c r="AJ196" s="566">
        <f t="shared" si="42"/>
        <v>3.4000000000000004</v>
      </c>
      <c r="AK196" s="566">
        <v>75</v>
      </c>
      <c r="AL196" s="568">
        <f t="shared" si="43"/>
        <v>80.800000000000011</v>
      </c>
      <c r="AM196" s="21"/>
      <c r="AN196" s="21"/>
      <c r="AO196" s="21"/>
    </row>
    <row r="197" spans="1:41" x14ac:dyDescent="0.25">
      <c r="A197" s="565">
        <v>80</v>
      </c>
      <c r="B197" s="566">
        <f t="shared" si="33"/>
        <v>80.8</v>
      </c>
      <c r="C197" s="567" t="s">
        <v>3123</v>
      </c>
      <c r="D197" s="566">
        <v>5</v>
      </c>
      <c r="E197" s="566">
        <v>5</v>
      </c>
      <c r="F197" s="566">
        <v>5</v>
      </c>
      <c r="G197" s="566">
        <v>5</v>
      </c>
      <c r="H197" s="566">
        <f t="shared" si="34"/>
        <v>25</v>
      </c>
      <c r="I197" s="566">
        <v>5</v>
      </c>
      <c r="J197" s="566">
        <v>5</v>
      </c>
      <c r="K197" s="566">
        <v>5</v>
      </c>
      <c r="L197" s="566">
        <v>5</v>
      </c>
      <c r="M197" s="566">
        <f t="shared" si="35"/>
        <v>5</v>
      </c>
      <c r="N197" s="566">
        <v>5</v>
      </c>
      <c r="O197" s="566">
        <v>5</v>
      </c>
      <c r="P197" s="566">
        <v>5</v>
      </c>
      <c r="Q197" s="566">
        <v>5</v>
      </c>
      <c r="R197" s="566">
        <f t="shared" si="36"/>
        <v>5</v>
      </c>
      <c r="S197" s="566">
        <v>5</v>
      </c>
      <c r="T197" s="566">
        <v>5</v>
      </c>
      <c r="U197" s="566">
        <v>5</v>
      </c>
      <c r="V197" s="566">
        <f t="shared" si="37"/>
        <v>5</v>
      </c>
      <c r="W197" s="566">
        <f t="shared" si="38"/>
        <v>15</v>
      </c>
      <c r="X197" s="566">
        <v>7</v>
      </c>
      <c r="Y197" s="566">
        <v>4</v>
      </c>
      <c r="Z197" s="566">
        <v>7</v>
      </c>
      <c r="AA197" s="566">
        <f t="shared" si="39"/>
        <v>21.599999999999998</v>
      </c>
      <c r="AB197" s="566">
        <v>13</v>
      </c>
      <c r="AC197" s="566">
        <v>5</v>
      </c>
      <c r="AD197" s="566">
        <f t="shared" si="40"/>
        <v>7.2</v>
      </c>
      <c r="AE197" s="566">
        <v>14</v>
      </c>
      <c r="AF197" s="566">
        <v>1</v>
      </c>
      <c r="AG197" s="566">
        <f t="shared" si="41"/>
        <v>9</v>
      </c>
      <c r="AH197" s="566">
        <v>8</v>
      </c>
      <c r="AI197" s="566">
        <v>7</v>
      </c>
      <c r="AJ197" s="566">
        <f t="shared" si="42"/>
        <v>3</v>
      </c>
      <c r="AK197" s="566">
        <v>64</v>
      </c>
      <c r="AL197" s="568">
        <f t="shared" si="43"/>
        <v>80.8</v>
      </c>
      <c r="AM197" s="21"/>
      <c r="AN197" s="21"/>
      <c r="AO197" s="21"/>
    </row>
    <row r="198" spans="1:41" x14ac:dyDescent="0.25">
      <c r="A198" s="565">
        <v>81</v>
      </c>
      <c r="B198" s="569">
        <f t="shared" si="33"/>
        <v>80.599999999999994</v>
      </c>
      <c r="C198" s="569" t="s">
        <v>3124</v>
      </c>
      <c r="D198" s="569">
        <v>5</v>
      </c>
      <c r="E198" s="569">
        <v>5</v>
      </c>
      <c r="F198" s="569">
        <v>5</v>
      </c>
      <c r="G198" s="569">
        <v>5</v>
      </c>
      <c r="H198" s="566">
        <f t="shared" si="34"/>
        <v>25</v>
      </c>
      <c r="I198" s="569">
        <v>5</v>
      </c>
      <c r="J198" s="569">
        <v>5</v>
      </c>
      <c r="K198" s="569">
        <v>5</v>
      </c>
      <c r="L198" s="569">
        <v>5</v>
      </c>
      <c r="M198" s="566">
        <f t="shared" si="35"/>
        <v>5</v>
      </c>
      <c r="N198" s="569">
        <v>5</v>
      </c>
      <c r="O198" s="569">
        <v>5</v>
      </c>
      <c r="P198" s="569">
        <v>5</v>
      </c>
      <c r="Q198" s="569">
        <v>5</v>
      </c>
      <c r="R198" s="566">
        <f t="shared" si="36"/>
        <v>5</v>
      </c>
      <c r="S198" s="569">
        <v>5</v>
      </c>
      <c r="T198" s="569">
        <v>5</v>
      </c>
      <c r="U198" s="569">
        <v>5</v>
      </c>
      <c r="V198" s="566">
        <f t="shared" si="37"/>
        <v>5</v>
      </c>
      <c r="W198" s="566">
        <f t="shared" si="38"/>
        <v>15</v>
      </c>
      <c r="X198" s="569">
        <v>7</v>
      </c>
      <c r="Y198" s="569">
        <v>5</v>
      </c>
      <c r="Z198" s="569">
        <v>6</v>
      </c>
      <c r="AA198" s="566">
        <f t="shared" si="39"/>
        <v>21.599999999999998</v>
      </c>
      <c r="AB198" s="569">
        <v>12</v>
      </c>
      <c r="AC198" s="569">
        <v>2</v>
      </c>
      <c r="AD198" s="566">
        <f t="shared" si="40"/>
        <v>5.6000000000000005</v>
      </c>
      <c r="AE198" s="569">
        <v>12</v>
      </c>
      <c r="AF198" s="569">
        <v>5</v>
      </c>
      <c r="AG198" s="566">
        <f t="shared" si="41"/>
        <v>10.199999999999999</v>
      </c>
      <c r="AH198" s="569">
        <v>10</v>
      </c>
      <c r="AI198" s="569">
        <v>6</v>
      </c>
      <c r="AJ198" s="566">
        <f t="shared" si="42"/>
        <v>3.2</v>
      </c>
      <c r="AK198" s="569">
        <v>3</v>
      </c>
      <c r="AL198" s="570">
        <f t="shared" si="43"/>
        <v>80.599999999999994</v>
      </c>
      <c r="AM198" s="21"/>
      <c r="AN198" s="21"/>
      <c r="AO198" s="21"/>
    </row>
    <row r="199" spans="1:41" x14ac:dyDescent="0.25">
      <c r="A199" s="565">
        <v>82</v>
      </c>
      <c r="B199" s="566">
        <f t="shared" si="33"/>
        <v>80.100000000000009</v>
      </c>
      <c r="C199" s="566" t="s">
        <v>3125</v>
      </c>
      <c r="D199" s="566">
        <v>5</v>
      </c>
      <c r="E199" s="566">
        <v>5</v>
      </c>
      <c r="F199" s="566">
        <v>5</v>
      </c>
      <c r="G199" s="566">
        <v>5</v>
      </c>
      <c r="H199" s="566">
        <f t="shared" si="34"/>
        <v>25</v>
      </c>
      <c r="I199" s="566">
        <v>5</v>
      </c>
      <c r="J199" s="566">
        <v>5</v>
      </c>
      <c r="K199" s="566">
        <v>5</v>
      </c>
      <c r="L199" s="566">
        <v>5</v>
      </c>
      <c r="M199" s="566">
        <f t="shared" si="35"/>
        <v>5</v>
      </c>
      <c r="N199" s="566">
        <v>5</v>
      </c>
      <c r="O199" s="566">
        <v>4</v>
      </c>
      <c r="P199" s="566">
        <v>4</v>
      </c>
      <c r="Q199" s="566">
        <v>5</v>
      </c>
      <c r="R199" s="566">
        <f t="shared" si="36"/>
        <v>4.5</v>
      </c>
      <c r="S199" s="566">
        <v>5</v>
      </c>
      <c r="T199" s="566">
        <v>5</v>
      </c>
      <c r="U199" s="566">
        <v>5</v>
      </c>
      <c r="V199" s="566">
        <f t="shared" si="37"/>
        <v>5</v>
      </c>
      <c r="W199" s="566">
        <f t="shared" si="38"/>
        <v>14.5</v>
      </c>
      <c r="X199" s="566">
        <v>5</v>
      </c>
      <c r="Y199" s="566">
        <v>6</v>
      </c>
      <c r="Z199" s="566">
        <v>4</v>
      </c>
      <c r="AA199" s="566">
        <f t="shared" si="39"/>
        <v>18</v>
      </c>
      <c r="AB199" s="566">
        <v>15</v>
      </c>
      <c r="AC199" s="566">
        <v>5</v>
      </c>
      <c r="AD199" s="566">
        <f t="shared" si="40"/>
        <v>8</v>
      </c>
      <c r="AE199" s="566">
        <v>13</v>
      </c>
      <c r="AF199" s="566">
        <v>4</v>
      </c>
      <c r="AG199" s="566">
        <f t="shared" si="41"/>
        <v>10.199999999999999</v>
      </c>
      <c r="AH199" s="566">
        <v>10</v>
      </c>
      <c r="AI199" s="566">
        <v>12</v>
      </c>
      <c r="AJ199" s="566">
        <f t="shared" si="42"/>
        <v>4.4000000000000004</v>
      </c>
      <c r="AK199" s="567">
        <v>87</v>
      </c>
      <c r="AL199" s="568">
        <f t="shared" si="43"/>
        <v>80.100000000000009</v>
      </c>
      <c r="AM199" s="21"/>
      <c r="AN199" s="21"/>
      <c r="AO199" s="21"/>
    </row>
    <row r="200" spans="1:41" x14ac:dyDescent="0.25">
      <c r="A200" s="565">
        <v>83</v>
      </c>
      <c r="B200" s="569">
        <f t="shared" si="33"/>
        <v>79.600000000000009</v>
      </c>
      <c r="C200" s="569" t="s">
        <v>3126</v>
      </c>
      <c r="D200" s="569">
        <v>5</v>
      </c>
      <c r="E200" s="569">
        <v>5</v>
      </c>
      <c r="F200" s="569">
        <v>5</v>
      </c>
      <c r="G200" s="569">
        <v>5</v>
      </c>
      <c r="H200" s="566">
        <f t="shared" si="34"/>
        <v>25</v>
      </c>
      <c r="I200" s="569">
        <v>5</v>
      </c>
      <c r="J200" s="569">
        <v>5</v>
      </c>
      <c r="K200" s="569">
        <v>5</v>
      </c>
      <c r="L200" s="569">
        <v>5</v>
      </c>
      <c r="M200" s="566">
        <f t="shared" si="35"/>
        <v>5</v>
      </c>
      <c r="N200" s="569">
        <v>5</v>
      </c>
      <c r="O200" s="569">
        <v>5</v>
      </c>
      <c r="P200" s="569">
        <v>5</v>
      </c>
      <c r="Q200" s="569">
        <v>5</v>
      </c>
      <c r="R200" s="566">
        <f t="shared" si="36"/>
        <v>5</v>
      </c>
      <c r="S200" s="569">
        <v>5</v>
      </c>
      <c r="T200" s="569">
        <v>5</v>
      </c>
      <c r="U200" s="569">
        <v>5</v>
      </c>
      <c r="V200" s="566">
        <f t="shared" si="37"/>
        <v>5</v>
      </c>
      <c r="W200" s="566">
        <f t="shared" si="38"/>
        <v>15</v>
      </c>
      <c r="X200" s="569">
        <v>3</v>
      </c>
      <c r="Y200" s="569">
        <v>7</v>
      </c>
      <c r="Z200" s="569">
        <v>6</v>
      </c>
      <c r="AA200" s="566">
        <f t="shared" si="39"/>
        <v>19.2</v>
      </c>
      <c r="AB200" s="569">
        <v>17</v>
      </c>
      <c r="AC200" s="569">
        <v>3</v>
      </c>
      <c r="AD200" s="566">
        <f t="shared" si="40"/>
        <v>8</v>
      </c>
      <c r="AE200" s="569">
        <v>13</v>
      </c>
      <c r="AF200" s="569">
        <v>4</v>
      </c>
      <c r="AG200" s="566">
        <f t="shared" si="41"/>
        <v>10.199999999999999</v>
      </c>
      <c r="AH200" s="569">
        <v>7</v>
      </c>
      <c r="AI200" s="569">
        <v>4</v>
      </c>
      <c r="AJ200" s="566">
        <f t="shared" si="42"/>
        <v>2.2000000000000002</v>
      </c>
      <c r="AK200" s="569">
        <v>45</v>
      </c>
      <c r="AL200" s="568">
        <f t="shared" si="43"/>
        <v>79.600000000000009</v>
      </c>
      <c r="AM200" s="21"/>
      <c r="AN200" s="21"/>
      <c r="AO200" s="21"/>
    </row>
    <row r="201" spans="1:41" x14ac:dyDescent="0.25">
      <c r="A201" s="565">
        <v>84</v>
      </c>
      <c r="B201" s="566">
        <f t="shared" si="33"/>
        <v>79.400000000000006</v>
      </c>
      <c r="C201" s="567" t="s">
        <v>3127</v>
      </c>
      <c r="D201" s="566">
        <v>5</v>
      </c>
      <c r="E201" s="566">
        <v>5</v>
      </c>
      <c r="F201" s="566">
        <v>5</v>
      </c>
      <c r="G201" s="566">
        <v>5</v>
      </c>
      <c r="H201" s="566">
        <f t="shared" si="34"/>
        <v>25</v>
      </c>
      <c r="I201" s="566">
        <v>5</v>
      </c>
      <c r="J201" s="566">
        <v>5</v>
      </c>
      <c r="K201" s="566">
        <v>5</v>
      </c>
      <c r="L201" s="566">
        <v>5</v>
      </c>
      <c r="M201" s="566">
        <f t="shared" si="35"/>
        <v>5</v>
      </c>
      <c r="N201" s="566">
        <v>5</v>
      </c>
      <c r="O201" s="566">
        <v>5</v>
      </c>
      <c r="P201" s="566">
        <v>5</v>
      </c>
      <c r="Q201" s="566">
        <v>5</v>
      </c>
      <c r="R201" s="566">
        <f t="shared" si="36"/>
        <v>5</v>
      </c>
      <c r="S201" s="566">
        <v>5</v>
      </c>
      <c r="T201" s="566">
        <v>5</v>
      </c>
      <c r="U201" s="566">
        <v>5</v>
      </c>
      <c r="V201" s="566">
        <f t="shared" si="37"/>
        <v>5</v>
      </c>
      <c r="W201" s="566">
        <f t="shared" si="38"/>
        <v>15</v>
      </c>
      <c r="X201" s="566">
        <v>6</v>
      </c>
      <c r="Y201" s="566">
        <v>6</v>
      </c>
      <c r="Z201" s="566">
        <v>6</v>
      </c>
      <c r="AA201" s="566">
        <f t="shared" si="39"/>
        <v>21.599999999999998</v>
      </c>
      <c r="AB201" s="566">
        <v>12</v>
      </c>
      <c r="AC201" s="566">
        <v>4</v>
      </c>
      <c r="AD201" s="566">
        <f t="shared" si="40"/>
        <v>6.4</v>
      </c>
      <c r="AE201" s="566">
        <v>12</v>
      </c>
      <c r="AF201" s="566">
        <v>3</v>
      </c>
      <c r="AG201" s="566">
        <f t="shared" si="41"/>
        <v>9</v>
      </c>
      <c r="AH201" s="566">
        <v>5</v>
      </c>
      <c r="AI201" s="566">
        <v>7</v>
      </c>
      <c r="AJ201" s="566">
        <f t="shared" si="42"/>
        <v>2.4000000000000004</v>
      </c>
      <c r="AK201" s="566">
        <v>59</v>
      </c>
      <c r="AL201" s="568">
        <f t="shared" si="43"/>
        <v>79.400000000000006</v>
      </c>
      <c r="AM201" s="21"/>
      <c r="AN201" s="21"/>
      <c r="AO201" s="21"/>
    </row>
    <row r="202" spans="1:41" x14ac:dyDescent="0.25">
      <c r="A202" s="565">
        <v>85</v>
      </c>
      <c r="B202" s="569">
        <f t="shared" si="33"/>
        <v>79.399999999999991</v>
      </c>
      <c r="C202" s="569" t="s">
        <v>3128</v>
      </c>
      <c r="D202" s="569">
        <v>5</v>
      </c>
      <c r="E202" s="569">
        <v>5</v>
      </c>
      <c r="F202" s="569">
        <v>5</v>
      </c>
      <c r="G202" s="569">
        <v>5</v>
      </c>
      <c r="H202" s="566">
        <f t="shared" si="34"/>
        <v>25</v>
      </c>
      <c r="I202" s="569">
        <v>5</v>
      </c>
      <c r="J202" s="569">
        <v>5</v>
      </c>
      <c r="K202" s="569">
        <v>5</v>
      </c>
      <c r="L202" s="569">
        <v>5</v>
      </c>
      <c r="M202" s="566">
        <f t="shared" si="35"/>
        <v>5</v>
      </c>
      <c r="N202" s="569">
        <v>5</v>
      </c>
      <c r="O202" s="569">
        <v>5</v>
      </c>
      <c r="P202" s="569">
        <v>5</v>
      </c>
      <c r="Q202" s="569">
        <v>5</v>
      </c>
      <c r="R202" s="566">
        <f t="shared" si="36"/>
        <v>5</v>
      </c>
      <c r="S202" s="569">
        <v>5</v>
      </c>
      <c r="T202" s="569">
        <v>5</v>
      </c>
      <c r="U202" s="569">
        <v>5</v>
      </c>
      <c r="V202" s="566">
        <f t="shared" si="37"/>
        <v>5</v>
      </c>
      <c r="W202" s="566">
        <f t="shared" si="38"/>
        <v>15</v>
      </c>
      <c r="X202" s="569">
        <v>6</v>
      </c>
      <c r="Y202" s="569">
        <v>6</v>
      </c>
      <c r="Z202" s="569">
        <v>5</v>
      </c>
      <c r="AA202" s="566">
        <f t="shared" si="39"/>
        <v>20.399999999999999</v>
      </c>
      <c r="AB202" s="569">
        <v>15</v>
      </c>
      <c r="AC202" s="569">
        <v>3</v>
      </c>
      <c r="AD202" s="566">
        <f t="shared" si="40"/>
        <v>7.2</v>
      </c>
      <c r="AE202" s="569">
        <v>13</v>
      </c>
      <c r="AF202" s="569">
        <v>2</v>
      </c>
      <c r="AG202" s="566">
        <f t="shared" si="41"/>
        <v>9</v>
      </c>
      <c r="AH202" s="569">
        <v>5</v>
      </c>
      <c r="AI202" s="569">
        <v>9</v>
      </c>
      <c r="AJ202" s="566">
        <f t="shared" si="42"/>
        <v>2.8000000000000003</v>
      </c>
      <c r="AK202" s="569">
        <v>74</v>
      </c>
      <c r="AL202" s="570">
        <f t="shared" si="43"/>
        <v>79.399999999999991</v>
      </c>
      <c r="AM202" s="21"/>
      <c r="AN202" s="21"/>
      <c r="AO202" s="21"/>
    </row>
    <row r="203" spans="1:41" x14ac:dyDescent="0.25">
      <c r="A203" s="565">
        <v>86</v>
      </c>
      <c r="B203" s="569">
        <f t="shared" si="33"/>
        <v>79.399999999999991</v>
      </c>
      <c r="C203" s="569" t="s">
        <v>3129</v>
      </c>
      <c r="D203" s="569">
        <v>5</v>
      </c>
      <c r="E203" s="569">
        <v>5</v>
      </c>
      <c r="F203" s="569">
        <v>5</v>
      </c>
      <c r="G203" s="569">
        <v>5</v>
      </c>
      <c r="H203" s="566">
        <f t="shared" si="34"/>
        <v>25</v>
      </c>
      <c r="I203" s="569">
        <v>5</v>
      </c>
      <c r="J203" s="569">
        <v>5</v>
      </c>
      <c r="K203" s="569">
        <v>5</v>
      </c>
      <c r="L203" s="569">
        <v>5</v>
      </c>
      <c r="M203" s="566">
        <f t="shared" si="35"/>
        <v>5</v>
      </c>
      <c r="N203" s="569">
        <v>5</v>
      </c>
      <c r="O203" s="569">
        <v>5</v>
      </c>
      <c r="P203" s="569">
        <v>5</v>
      </c>
      <c r="Q203" s="569">
        <v>5</v>
      </c>
      <c r="R203" s="566">
        <f t="shared" si="36"/>
        <v>5</v>
      </c>
      <c r="S203" s="569">
        <v>5</v>
      </c>
      <c r="T203" s="569">
        <v>5</v>
      </c>
      <c r="U203" s="569">
        <v>5</v>
      </c>
      <c r="V203" s="566">
        <f t="shared" si="37"/>
        <v>5</v>
      </c>
      <c r="W203" s="566">
        <f t="shared" si="38"/>
        <v>15</v>
      </c>
      <c r="X203" s="569">
        <v>4</v>
      </c>
      <c r="Y203" s="569">
        <v>6</v>
      </c>
      <c r="Z203" s="569">
        <v>6</v>
      </c>
      <c r="AA203" s="566">
        <f t="shared" si="39"/>
        <v>19.2</v>
      </c>
      <c r="AB203" s="569">
        <v>10</v>
      </c>
      <c r="AC203" s="569">
        <v>4</v>
      </c>
      <c r="AD203" s="566">
        <f t="shared" si="40"/>
        <v>5.6000000000000005</v>
      </c>
      <c r="AE203" s="569">
        <v>16</v>
      </c>
      <c r="AF203" s="569">
        <v>4</v>
      </c>
      <c r="AG203" s="566">
        <f t="shared" si="41"/>
        <v>12</v>
      </c>
      <c r="AH203" s="569">
        <v>9</v>
      </c>
      <c r="AI203" s="569">
        <v>4</v>
      </c>
      <c r="AJ203" s="566">
        <f t="shared" si="42"/>
        <v>2.6</v>
      </c>
      <c r="AK203" s="569">
        <v>114</v>
      </c>
      <c r="AL203" s="570">
        <f t="shared" si="43"/>
        <v>79.399999999999991</v>
      </c>
      <c r="AM203" s="21"/>
      <c r="AN203" s="21"/>
      <c r="AO203" s="21"/>
    </row>
    <row r="204" spans="1:41" x14ac:dyDescent="0.25">
      <c r="A204" s="565">
        <v>87</v>
      </c>
      <c r="B204" s="566">
        <f t="shared" si="33"/>
        <v>79.066666666666677</v>
      </c>
      <c r="C204" s="567" t="s">
        <v>3130</v>
      </c>
      <c r="D204" s="566">
        <v>5</v>
      </c>
      <c r="E204" s="566">
        <v>5</v>
      </c>
      <c r="F204" s="566">
        <v>5</v>
      </c>
      <c r="G204" s="566">
        <v>5</v>
      </c>
      <c r="H204" s="566">
        <f t="shared" si="34"/>
        <v>25</v>
      </c>
      <c r="I204" s="566">
        <v>5</v>
      </c>
      <c r="J204" s="566">
        <v>5</v>
      </c>
      <c r="K204" s="566">
        <v>5</v>
      </c>
      <c r="L204" s="566">
        <v>5</v>
      </c>
      <c r="M204" s="566">
        <f t="shared" si="35"/>
        <v>5</v>
      </c>
      <c r="N204" s="566">
        <v>5</v>
      </c>
      <c r="O204" s="566">
        <v>5</v>
      </c>
      <c r="P204" s="566">
        <v>5</v>
      </c>
      <c r="Q204" s="566">
        <v>5</v>
      </c>
      <c r="R204" s="566">
        <f t="shared" si="36"/>
        <v>5</v>
      </c>
      <c r="S204" s="566">
        <v>5</v>
      </c>
      <c r="T204" s="566">
        <v>4</v>
      </c>
      <c r="U204" s="566">
        <v>5</v>
      </c>
      <c r="V204" s="566">
        <f t="shared" si="37"/>
        <v>4.666666666666667</v>
      </c>
      <c r="W204" s="566">
        <f t="shared" si="38"/>
        <v>14.666666666666668</v>
      </c>
      <c r="X204" s="566">
        <v>3</v>
      </c>
      <c r="Y204" s="566">
        <v>4</v>
      </c>
      <c r="Z204" s="566">
        <v>8</v>
      </c>
      <c r="AA204" s="566">
        <f t="shared" si="39"/>
        <v>18</v>
      </c>
      <c r="AB204" s="566">
        <v>14</v>
      </c>
      <c r="AC204" s="566">
        <v>4</v>
      </c>
      <c r="AD204" s="566">
        <f t="shared" si="40"/>
        <v>7.2</v>
      </c>
      <c r="AE204" s="566">
        <v>15</v>
      </c>
      <c r="AF204" s="566">
        <v>2</v>
      </c>
      <c r="AG204" s="566">
        <f t="shared" si="41"/>
        <v>10.199999999999999</v>
      </c>
      <c r="AH204" s="566">
        <v>9</v>
      </c>
      <c r="AI204" s="566">
        <v>11</v>
      </c>
      <c r="AJ204" s="566">
        <f t="shared" si="42"/>
        <v>4</v>
      </c>
      <c r="AK204" s="566">
        <v>88</v>
      </c>
      <c r="AL204" s="568">
        <f t="shared" si="43"/>
        <v>79.066666666666677</v>
      </c>
      <c r="AM204" s="21"/>
      <c r="AN204" s="21"/>
      <c r="AO204" s="21"/>
    </row>
    <row r="205" spans="1:41" x14ac:dyDescent="0.25">
      <c r="A205" s="565">
        <v>88</v>
      </c>
      <c r="B205" s="566">
        <f t="shared" si="33"/>
        <v>79</v>
      </c>
      <c r="C205" s="566" t="s">
        <v>3131</v>
      </c>
      <c r="D205" s="566">
        <v>5</v>
      </c>
      <c r="E205" s="566">
        <v>5</v>
      </c>
      <c r="F205" s="566">
        <v>5</v>
      </c>
      <c r="G205" s="566">
        <v>5</v>
      </c>
      <c r="H205" s="566">
        <f t="shared" si="34"/>
        <v>25</v>
      </c>
      <c r="I205" s="566">
        <v>5</v>
      </c>
      <c r="J205" s="566">
        <v>5</v>
      </c>
      <c r="K205" s="566">
        <v>5</v>
      </c>
      <c r="L205" s="566">
        <v>5</v>
      </c>
      <c r="M205" s="566">
        <f t="shared" si="35"/>
        <v>5</v>
      </c>
      <c r="N205" s="566">
        <v>5</v>
      </c>
      <c r="O205" s="566">
        <v>5</v>
      </c>
      <c r="P205" s="566">
        <v>5</v>
      </c>
      <c r="Q205" s="566">
        <v>5</v>
      </c>
      <c r="R205" s="566">
        <f t="shared" si="36"/>
        <v>5</v>
      </c>
      <c r="S205" s="566">
        <v>5</v>
      </c>
      <c r="T205" s="566">
        <v>5</v>
      </c>
      <c r="U205" s="566">
        <v>5</v>
      </c>
      <c r="V205" s="566">
        <f t="shared" si="37"/>
        <v>5</v>
      </c>
      <c r="W205" s="566">
        <f t="shared" si="38"/>
        <v>15</v>
      </c>
      <c r="X205" s="566">
        <v>6</v>
      </c>
      <c r="Y205" s="566">
        <v>4</v>
      </c>
      <c r="Z205" s="566">
        <v>6</v>
      </c>
      <c r="AA205" s="566">
        <f t="shared" si="39"/>
        <v>19.2</v>
      </c>
      <c r="AB205" s="566">
        <v>12</v>
      </c>
      <c r="AC205" s="566">
        <v>2</v>
      </c>
      <c r="AD205" s="566">
        <f t="shared" si="40"/>
        <v>5.6000000000000005</v>
      </c>
      <c r="AE205" s="566">
        <v>15</v>
      </c>
      <c r="AF205" s="566">
        <v>4</v>
      </c>
      <c r="AG205" s="566">
        <f t="shared" si="41"/>
        <v>11.4</v>
      </c>
      <c r="AH205" s="566">
        <v>8</v>
      </c>
      <c r="AI205" s="566">
        <v>6</v>
      </c>
      <c r="AJ205" s="566">
        <f t="shared" si="42"/>
        <v>2.8000000000000003</v>
      </c>
      <c r="AK205" s="566">
        <v>115</v>
      </c>
      <c r="AL205" s="568">
        <f t="shared" si="43"/>
        <v>79</v>
      </c>
      <c r="AM205" s="21"/>
      <c r="AN205" s="21"/>
      <c r="AO205" s="21"/>
    </row>
    <row r="206" spans="1:41" x14ac:dyDescent="0.25">
      <c r="A206" s="565">
        <v>89</v>
      </c>
      <c r="B206" s="569">
        <f t="shared" si="33"/>
        <v>78.750000000000014</v>
      </c>
      <c r="C206" s="569" t="s">
        <v>3132</v>
      </c>
      <c r="D206" s="569">
        <v>5</v>
      </c>
      <c r="E206" s="569">
        <v>5</v>
      </c>
      <c r="F206" s="569">
        <v>5</v>
      </c>
      <c r="G206" s="569">
        <v>5</v>
      </c>
      <c r="H206" s="566">
        <f t="shared" si="34"/>
        <v>25</v>
      </c>
      <c r="I206" s="569">
        <v>4</v>
      </c>
      <c r="J206" s="569">
        <v>4</v>
      </c>
      <c r="K206" s="569">
        <v>4</v>
      </c>
      <c r="L206" s="569">
        <v>4</v>
      </c>
      <c r="M206" s="566">
        <f t="shared" si="35"/>
        <v>4</v>
      </c>
      <c r="N206" s="569">
        <v>5</v>
      </c>
      <c r="O206" s="569">
        <v>5</v>
      </c>
      <c r="P206" s="569">
        <v>4</v>
      </c>
      <c r="Q206" s="569">
        <v>5</v>
      </c>
      <c r="R206" s="566">
        <f t="shared" si="36"/>
        <v>4.75</v>
      </c>
      <c r="S206" s="569">
        <v>5</v>
      </c>
      <c r="T206" s="569">
        <v>5</v>
      </c>
      <c r="U206" s="569">
        <v>5</v>
      </c>
      <c r="V206" s="566">
        <f t="shared" si="37"/>
        <v>5</v>
      </c>
      <c r="W206" s="566">
        <f t="shared" si="38"/>
        <v>13.75</v>
      </c>
      <c r="X206" s="569">
        <v>5</v>
      </c>
      <c r="Y206" s="569">
        <v>4</v>
      </c>
      <c r="Z206" s="569">
        <v>4</v>
      </c>
      <c r="AA206" s="566">
        <f t="shared" si="39"/>
        <v>15.6</v>
      </c>
      <c r="AB206" s="569">
        <v>17</v>
      </c>
      <c r="AC206" s="569">
        <v>5</v>
      </c>
      <c r="AD206" s="566">
        <f t="shared" si="40"/>
        <v>8.8000000000000007</v>
      </c>
      <c r="AE206" s="569">
        <v>15</v>
      </c>
      <c r="AF206" s="569">
        <v>4</v>
      </c>
      <c r="AG206" s="566">
        <f t="shared" si="41"/>
        <v>11.4</v>
      </c>
      <c r="AH206" s="569">
        <v>9</v>
      </c>
      <c r="AI206" s="569">
        <v>12</v>
      </c>
      <c r="AJ206" s="566">
        <f t="shared" si="42"/>
        <v>4.2</v>
      </c>
      <c r="AK206" s="569">
        <v>68</v>
      </c>
      <c r="AL206" s="570">
        <f t="shared" si="43"/>
        <v>78.750000000000014</v>
      </c>
      <c r="AM206" s="21"/>
      <c r="AN206" s="21"/>
      <c r="AO206" s="21"/>
    </row>
    <row r="207" spans="1:41" x14ac:dyDescent="0.25">
      <c r="A207" s="565">
        <v>90</v>
      </c>
      <c r="B207" s="566">
        <f t="shared" si="33"/>
        <v>78.599999999999994</v>
      </c>
      <c r="C207" s="567" t="s">
        <v>3133</v>
      </c>
      <c r="D207" s="566">
        <v>5</v>
      </c>
      <c r="E207" s="566">
        <v>5</v>
      </c>
      <c r="F207" s="566">
        <v>5</v>
      </c>
      <c r="G207" s="566">
        <v>5</v>
      </c>
      <c r="H207" s="566">
        <f t="shared" si="34"/>
        <v>25</v>
      </c>
      <c r="I207" s="566">
        <v>5</v>
      </c>
      <c r="J207" s="566">
        <v>5</v>
      </c>
      <c r="K207" s="566">
        <v>5</v>
      </c>
      <c r="L207" s="566">
        <v>5</v>
      </c>
      <c r="M207" s="566">
        <f t="shared" si="35"/>
        <v>5</v>
      </c>
      <c r="N207" s="566">
        <v>5</v>
      </c>
      <c r="O207" s="566">
        <v>5</v>
      </c>
      <c r="P207" s="566">
        <v>5</v>
      </c>
      <c r="Q207" s="566">
        <v>5</v>
      </c>
      <c r="R207" s="566">
        <f t="shared" si="36"/>
        <v>5</v>
      </c>
      <c r="S207" s="566">
        <v>5</v>
      </c>
      <c r="T207" s="566">
        <v>5</v>
      </c>
      <c r="U207" s="566">
        <v>5</v>
      </c>
      <c r="V207" s="566">
        <f t="shared" si="37"/>
        <v>5</v>
      </c>
      <c r="W207" s="566">
        <f t="shared" si="38"/>
        <v>15</v>
      </c>
      <c r="X207" s="566">
        <v>4</v>
      </c>
      <c r="Y207" s="566">
        <v>6</v>
      </c>
      <c r="Z207" s="566">
        <v>5</v>
      </c>
      <c r="AA207" s="566">
        <f t="shared" si="39"/>
        <v>18</v>
      </c>
      <c r="AB207" s="566">
        <v>14</v>
      </c>
      <c r="AC207" s="566">
        <v>3</v>
      </c>
      <c r="AD207" s="566">
        <f t="shared" si="40"/>
        <v>6.8000000000000007</v>
      </c>
      <c r="AE207" s="566">
        <v>14</v>
      </c>
      <c r="AF207" s="566">
        <v>2</v>
      </c>
      <c r="AG207" s="566">
        <f t="shared" si="41"/>
        <v>9.6</v>
      </c>
      <c r="AH207" s="566">
        <v>11</v>
      </c>
      <c r="AI207" s="566">
        <v>10</v>
      </c>
      <c r="AJ207" s="566">
        <f t="shared" si="42"/>
        <v>4.2</v>
      </c>
      <c r="AK207" s="566">
        <v>102</v>
      </c>
      <c r="AL207" s="568">
        <f t="shared" si="43"/>
        <v>78.599999999999994</v>
      </c>
      <c r="AM207" s="21"/>
      <c r="AN207" s="21"/>
      <c r="AO207" s="21"/>
    </row>
    <row r="208" spans="1:41" x14ac:dyDescent="0.25">
      <c r="A208" s="565">
        <v>91</v>
      </c>
      <c r="B208" s="569">
        <f t="shared" si="33"/>
        <v>78.199999999999989</v>
      </c>
      <c r="C208" s="569" t="s">
        <v>3134</v>
      </c>
      <c r="D208" s="569">
        <v>5</v>
      </c>
      <c r="E208" s="569">
        <v>5</v>
      </c>
      <c r="F208" s="569">
        <v>5</v>
      </c>
      <c r="G208" s="569">
        <v>5</v>
      </c>
      <c r="H208" s="566">
        <f t="shared" si="34"/>
        <v>25</v>
      </c>
      <c r="I208" s="569">
        <v>5</v>
      </c>
      <c r="J208" s="569">
        <v>5</v>
      </c>
      <c r="K208" s="569">
        <v>5</v>
      </c>
      <c r="L208" s="569">
        <v>5</v>
      </c>
      <c r="M208" s="566">
        <f t="shared" si="35"/>
        <v>5</v>
      </c>
      <c r="N208" s="569">
        <v>5</v>
      </c>
      <c r="O208" s="569">
        <v>5</v>
      </c>
      <c r="P208" s="569">
        <v>5</v>
      </c>
      <c r="Q208" s="569">
        <v>5</v>
      </c>
      <c r="R208" s="566">
        <f t="shared" si="36"/>
        <v>5</v>
      </c>
      <c r="S208" s="569">
        <v>5</v>
      </c>
      <c r="T208" s="569">
        <v>5</v>
      </c>
      <c r="U208" s="569">
        <v>5</v>
      </c>
      <c r="V208" s="566">
        <f t="shared" si="37"/>
        <v>5</v>
      </c>
      <c r="W208" s="566">
        <f t="shared" si="38"/>
        <v>15</v>
      </c>
      <c r="X208" s="569">
        <v>3</v>
      </c>
      <c r="Y208" s="569">
        <v>6</v>
      </c>
      <c r="Z208" s="569">
        <v>5</v>
      </c>
      <c r="AA208" s="566">
        <f t="shared" si="39"/>
        <v>16.8</v>
      </c>
      <c r="AB208" s="569">
        <v>14</v>
      </c>
      <c r="AC208" s="569">
        <v>2</v>
      </c>
      <c r="AD208" s="566">
        <f t="shared" si="40"/>
        <v>6.4</v>
      </c>
      <c r="AE208" s="569">
        <v>16</v>
      </c>
      <c r="AF208" s="569">
        <v>4</v>
      </c>
      <c r="AG208" s="566">
        <f t="shared" si="41"/>
        <v>12</v>
      </c>
      <c r="AH208" s="569">
        <v>6</v>
      </c>
      <c r="AI208" s="569">
        <v>9</v>
      </c>
      <c r="AJ208" s="566">
        <f t="shared" si="42"/>
        <v>3</v>
      </c>
      <c r="AK208" s="569">
        <v>37</v>
      </c>
      <c r="AL208" s="568">
        <f t="shared" si="43"/>
        <v>78.199999999999989</v>
      </c>
      <c r="AM208" s="21"/>
      <c r="AN208" s="21"/>
      <c r="AO208" s="21"/>
    </row>
    <row r="209" spans="1:41" x14ac:dyDescent="0.25">
      <c r="A209" s="565">
        <v>92</v>
      </c>
      <c r="B209" s="566">
        <f t="shared" si="33"/>
        <v>78.183333333333337</v>
      </c>
      <c r="C209" s="567" t="s">
        <v>3135</v>
      </c>
      <c r="D209" s="566">
        <v>5</v>
      </c>
      <c r="E209" s="566">
        <v>5</v>
      </c>
      <c r="F209" s="566">
        <v>4</v>
      </c>
      <c r="G209" s="566">
        <v>5</v>
      </c>
      <c r="H209" s="566">
        <f t="shared" si="34"/>
        <v>23.75</v>
      </c>
      <c r="I209" s="566">
        <v>5</v>
      </c>
      <c r="J209" s="566">
        <v>5</v>
      </c>
      <c r="K209" s="566">
        <v>5</v>
      </c>
      <c r="L209" s="566">
        <v>5</v>
      </c>
      <c r="M209" s="566">
        <f t="shared" si="35"/>
        <v>5</v>
      </c>
      <c r="N209" s="566">
        <v>5</v>
      </c>
      <c r="O209" s="566">
        <v>4</v>
      </c>
      <c r="P209" s="566">
        <v>4</v>
      </c>
      <c r="Q209" s="566">
        <v>5</v>
      </c>
      <c r="R209" s="566">
        <f t="shared" si="36"/>
        <v>4.5</v>
      </c>
      <c r="S209" s="566">
        <v>5</v>
      </c>
      <c r="T209" s="566">
        <v>3</v>
      </c>
      <c r="U209" s="566">
        <v>5</v>
      </c>
      <c r="V209" s="566">
        <f t="shared" si="37"/>
        <v>4.333333333333333</v>
      </c>
      <c r="W209" s="566">
        <f t="shared" si="38"/>
        <v>13.833333333333332</v>
      </c>
      <c r="X209" s="566">
        <v>4</v>
      </c>
      <c r="Y209" s="566">
        <v>5</v>
      </c>
      <c r="Z209" s="566">
        <v>4</v>
      </c>
      <c r="AA209" s="566">
        <f t="shared" si="39"/>
        <v>15.6</v>
      </c>
      <c r="AB209" s="566">
        <v>17</v>
      </c>
      <c r="AC209" s="566">
        <v>3</v>
      </c>
      <c r="AD209" s="566">
        <f t="shared" si="40"/>
        <v>8</v>
      </c>
      <c r="AE209" s="566">
        <v>18</v>
      </c>
      <c r="AF209" s="566">
        <v>5</v>
      </c>
      <c r="AG209" s="566">
        <f t="shared" si="41"/>
        <v>13.799999999999999</v>
      </c>
      <c r="AH209" s="566">
        <v>7</v>
      </c>
      <c r="AI209" s="566">
        <v>9</v>
      </c>
      <c r="AJ209" s="566">
        <f t="shared" si="42"/>
        <v>3.2</v>
      </c>
      <c r="AK209" s="566">
        <v>28</v>
      </c>
      <c r="AL209" s="568">
        <f t="shared" si="43"/>
        <v>78.183333333333337</v>
      </c>
      <c r="AM209" s="21"/>
      <c r="AN209" s="21"/>
      <c r="AO209" s="21"/>
    </row>
    <row r="210" spans="1:41" x14ac:dyDescent="0.25">
      <c r="A210" s="565">
        <v>93</v>
      </c>
      <c r="B210" s="569">
        <f t="shared" si="33"/>
        <v>78</v>
      </c>
      <c r="C210" s="569" t="s">
        <v>3136</v>
      </c>
      <c r="D210" s="569">
        <v>5</v>
      </c>
      <c r="E210" s="569">
        <v>5</v>
      </c>
      <c r="F210" s="569">
        <v>5</v>
      </c>
      <c r="G210" s="569">
        <v>5</v>
      </c>
      <c r="H210" s="566">
        <f t="shared" si="34"/>
        <v>25</v>
      </c>
      <c r="I210" s="569">
        <v>5</v>
      </c>
      <c r="J210" s="569">
        <v>5</v>
      </c>
      <c r="K210" s="569">
        <v>5</v>
      </c>
      <c r="L210" s="569">
        <v>5</v>
      </c>
      <c r="M210" s="566">
        <f t="shared" si="35"/>
        <v>5</v>
      </c>
      <c r="N210" s="569">
        <v>5</v>
      </c>
      <c r="O210" s="569">
        <v>5</v>
      </c>
      <c r="P210" s="569">
        <v>5</v>
      </c>
      <c r="Q210" s="569">
        <v>5</v>
      </c>
      <c r="R210" s="566">
        <f t="shared" si="36"/>
        <v>5</v>
      </c>
      <c r="S210" s="569">
        <v>5</v>
      </c>
      <c r="T210" s="569">
        <v>5</v>
      </c>
      <c r="U210" s="569">
        <v>5</v>
      </c>
      <c r="V210" s="566">
        <f t="shared" si="37"/>
        <v>5</v>
      </c>
      <c r="W210" s="566">
        <f t="shared" si="38"/>
        <v>15</v>
      </c>
      <c r="X210" s="569">
        <v>5</v>
      </c>
      <c r="Y210" s="569">
        <v>6</v>
      </c>
      <c r="Z210" s="569">
        <v>3</v>
      </c>
      <c r="AA210" s="566">
        <f t="shared" si="39"/>
        <v>16.8</v>
      </c>
      <c r="AB210" s="569">
        <v>14</v>
      </c>
      <c r="AC210" s="569">
        <v>5</v>
      </c>
      <c r="AD210" s="566">
        <f t="shared" si="40"/>
        <v>7.6000000000000005</v>
      </c>
      <c r="AE210" s="569">
        <v>13</v>
      </c>
      <c r="AF210" s="569">
        <v>4</v>
      </c>
      <c r="AG210" s="566">
        <f t="shared" si="41"/>
        <v>10.199999999999999</v>
      </c>
      <c r="AH210" s="569">
        <v>11</v>
      </c>
      <c r="AI210" s="569">
        <v>6</v>
      </c>
      <c r="AJ210" s="566">
        <f t="shared" si="42"/>
        <v>3.4000000000000004</v>
      </c>
      <c r="AK210" s="569">
        <v>10</v>
      </c>
      <c r="AL210" s="570">
        <f t="shared" si="43"/>
        <v>78</v>
      </c>
      <c r="AM210" s="21"/>
      <c r="AN210" s="21"/>
      <c r="AO210" s="21"/>
    </row>
    <row r="211" spans="1:41" x14ac:dyDescent="0.25">
      <c r="A211" s="565">
        <v>94</v>
      </c>
      <c r="B211" s="569">
        <f t="shared" si="33"/>
        <v>77.933333333333337</v>
      </c>
      <c r="C211" s="569" t="s">
        <v>3137</v>
      </c>
      <c r="D211" s="569">
        <v>4</v>
      </c>
      <c r="E211" s="569">
        <v>4</v>
      </c>
      <c r="F211" s="569">
        <v>4</v>
      </c>
      <c r="G211" s="569">
        <v>5</v>
      </c>
      <c r="H211" s="566">
        <f t="shared" si="34"/>
        <v>21.25</v>
      </c>
      <c r="I211" s="569">
        <v>5</v>
      </c>
      <c r="J211" s="569">
        <v>4</v>
      </c>
      <c r="K211" s="569">
        <v>4</v>
      </c>
      <c r="L211" s="569">
        <v>5</v>
      </c>
      <c r="M211" s="566">
        <f t="shared" si="35"/>
        <v>4.5</v>
      </c>
      <c r="N211" s="569">
        <v>3</v>
      </c>
      <c r="O211" s="569">
        <v>5</v>
      </c>
      <c r="P211" s="569">
        <v>3</v>
      </c>
      <c r="Q211" s="569">
        <v>2</v>
      </c>
      <c r="R211" s="566">
        <f t="shared" si="36"/>
        <v>3.25</v>
      </c>
      <c r="S211" s="569">
        <v>4</v>
      </c>
      <c r="T211" s="569">
        <v>5</v>
      </c>
      <c r="U211" s="569">
        <v>4</v>
      </c>
      <c r="V211" s="566">
        <f t="shared" si="37"/>
        <v>4.333333333333333</v>
      </c>
      <c r="W211" s="566">
        <f t="shared" si="38"/>
        <v>12.083333333333332</v>
      </c>
      <c r="X211" s="569">
        <v>7</v>
      </c>
      <c r="Y211" s="569">
        <v>7</v>
      </c>
      <c r="Z211" s="569">
        <v>6</v>
      </c>
      <c r="AA211" s="566">
        <f t="shared" si="39"/>
        <v>24</v>
      </c>
      <c r="AB211" s="569">
        <v>10</v>
      </c>
      <c r="AC211" s="569">
        <v>4</v>
      </c>
      <c r="AD211" s="566">
        <f t="shared" si="40"/>
        <v>5.6000000000000005</v>
      </c>
      <c r="AE211" s="569">
        <v>15</v>
      </c>
      <c r="AF211" s="569">
        <v>5</v>
      </c>
      <c r="AG211" s="566">
        <f t="shared" si="41"/>
        <v>12</v>
      </c>
      <c r="AH211" s="569">
        <v>10</v>
      </c>
      <c r="AI211" s="569">
        <v>5</v>
      </c>
      <c r="AJ211" s="566">
        <f t="shared" si="42"/>
        <v>3</v>
      </c>
      <c r="AK211" s="569">
        <v>67</v>
      </c>
      <c r="AL211" s="570">
        <f t="shared" si="43"/>
        <v>77.933333333333337</v>
      </c>
      <c r="AM211" s="21"/>
      <c r="AN211" s="21"/>
      <c r="AO211" s="21"/>
    </row>
    <row r="212" spans="1:41" x14ac:dyDescent="0.25">
      <c r="A212" s="565">
        <v>95</v>
      </c>
      <c r="B212" s="566">
        <f t="shared" si="33"/>
        <v>77.61666666666666</v>
      </c>
      <c r="C212" s="566" t="s">
        <v>3138</v>
      </c>
      <c r="D212" s="566">
        <v>5</v>
      </c>
      <c r="E212" s="566">
        <v>5</v>
      </c>
      <c r="F212" s="566">
        <v>5</v>
      </c>
      <c r="G212" s="566">
        <v>5</v>
      </c>
      <c r="H212" s="566">
        <f t="shared" si="34"/>
        <v>25</v>
      </c>
      <c r="I212" s="566">
        <v>5</v>
      </c>
      <c r="J212" s="566">
        <v>5</v>
      </c>
      <c r="K212" s="566">
        <v>5</v>
      </c>
      <c r="L212" s="566">
        <v>5</v>
      </c>
      <c r="M212" s="566">
        <f t="shared" si="35"/>
        <v>5</v>
      </c>
      <c r="N212" s="566">
        <v>4</v>
      </c>
      <c r="O212" s="566">
        <v>5</v>
      </c>
      <c r="P212" s="566">
        <v>5</v>
      </c>
      <c r="Q212" s="566">
        <v>5</v>
      </c>
      <c r="R212" s="566">
        <f t="shared" si="36"/>
        <v>4.75</v>
      </c>
      <c r="S212" s="566">
        <v>5</v>
      </c>
      <c r="T212" s="566">
        <v>4</v>
      </c>
      <c r="U212" s="566">
        <v>5</v>
      </c>
      <c r="V212" s="566">
        <f t="shared" si="37"/>
        <v>4.666666666666667</v>
      </c>
      <c r="W212" s="566">
        <f t="shared" si="38"/>
        <v>14.416666666666668</v>
      </c>
      <c r="X212" s="566">
        <v>6</v>
      </c>
      <c r="Y212" s="566">
        <v>7</v>
      </c>
      <c r="Z212" s="566">
        <v>4</v>
      </c>
      <c r="AA212" s="566">
        <f t="shared" si="39"/>
        <v>20.399999999999999</v>
      </c>
      <c r="AB212" s="566">
        <v>13</v>
      </c>
      <c r="AC212" s="566">
        <v>5</v>
      </c>
      <c r="AD212" s="566">
        <f t="shared" si="40"/>
        <v>7.2</v>
      </c>
      <c r="AE212" s="566">
        <v>9</v>
      </c>
      <c r="AF212" s="566">
        <v>4</v>
      </c>
      <c r="AG212" s="566">
        <f t="shared" si="41"/>
        <v>7.8</v>
      </c>
      <c r="AH212" s="566">
        <v>8</v>
      </c>
      <c r="AI212" s="566">
        <v>6</v>
      </c>
      <c r="AJ212" s="566">
        <f t="shared" si="42"/>
        <v>2.8000000000000003</v>
      </c>
      <c r="AK212" s="566">
        <v>18</v>
      </c>
      <c r="AL212" s="568">
        <f t="shared" si="43"/>
        <v>77.61666666666666</v>
      </c>
      <c r="AM212" s="21"/>
      <c r="AN212" s="21"/>
      <c r="AO212" s="21"/>
    </row>
    <row r="213" spans="1:41" x14ac:dyDescent="0.25">
      <c r="A213" s="565">
        <v>96</v>
      </c>
      <c r="B213" s="567">
        <f t="shared" si="33"/>
        <v>77.383333333333326</v>
      </c>
      <c r="C213" s="571" t="s">
        <v>3139</v>
      </c>
      <c r="D213" s="567">
        <v>5</v>
      </c>
      <c r="E213" s="567">
        <v>5</v>
      </c>
      <c r="F213" s="567">
        <v>4</v>
      </c>
      <c r="G213" s="567">
        <v>5</v>
      </c>
      <c r="H213" s="566">
        <f t="shared" si="34"/>
        <v>23.75</v>
      </c>
      <c r="I213" s="567">
        <v>5</v>
      </c>
      <c r="J213" s="567">
        <v>5</v>
      </c>
      <c r="K213" s="567">
        <v>4</v>
      </c>
      <c r="L213" s="567">
        <v>4</v>
      </c>
      <c r="M213" s="566">
        <f t="shared" si="35"/>
        <v>4.5</v>
      </c>
      <c r="N213" s="567">
        <v>5</v>
      </c>
      <c r="O213" s="567">
        <v>5</v>
      </c>
      <c r="P213" s="567">
        <v>5</v>
      </c>
      <c r="Q213" s="567">
        <v>5</v>
      </c>
      <c r="R213" s="566">
        <f t="shared" si="36"/>
        <v>5</v>
      </c>
      <c r="S213" s="567">
        <v>5</v>
      </c>
      <c r="T213" s="567">
        <v>4</v>
      </c>
      <c r="U213" s="567">
        <v>4</v>
      </c>
      <c r="V213" s="566">
        <f t="shared" si="37"/>
        <v>4.333333333333333</v>
      </c>
      <c r="W213" s="566">
        <f t="shared" si="38"/>
        <v>13.833333333333332</v>
      </c>
      <c r="X213" s="567">
        <v>5</v>
      </c>
      <c r="Y213" s="567">
        <v>6</v>
      </c>
      <c r="Z213" s="567">
        <v>4</v>
      </c>
      <c r="AA213" s="566">
        <f t="shared" si="39"/>
        <v>18</v>
      </c>
      <c r="AB213" s="567">
        <v>14</v>
      </c>
      <c r="AC213" s="567">
        <v>3</v>
      </c>
      <c r="AD213" s="566">
        <f t="shared" si="40"/>
        <v>6.8000000000000007</v>
      </c>
      <c r="AE213" s="567">
        <v>12</v>
      </c>
      <c r="AF213" s="567">
        <v>5</v>
      </c>
      <c r="AG213" s="566">
        <f t="shared" si="41"/>
        <v>10.199999999999999</v>
      </c>
      <c r="AH213" s="567">
        <v>13</v>
      </c>
      <c r="AI213" s="567">
        <v>11</v>
      </c>
      <c r="AJ213" s="566">
        <f t="shared" si="42"/>
        <v>4.8000000000000007</v>
      </c>
      <c r="AK213" s="567">
        <v>105</v>
      </c>
      <c r="AL213" s="572">
        <f t="shared" si="43"/>
        <v>77.383333333333326</v>
      </c>
      <c r="AM213" s="21"/>
      <c r="AN213" s="21"/>
      <c r="AO213" s="21"/>
    </row>
    <row r="214" spans="1:41" x14ac:dyDescent="0.25">
      <c r="A214" s="565">
        <v>97</v>
      </c>
      <c r="B214" s="566">
        <f t="shared" si="33"/>
        <v>77.199999999999989</v>
      </c>
      <c r="C214" s="567" t="s">
        <v>3140</v>
      </c>
      <c r="D214" s="566">
        <v>5</v>
      </c>
      <c r="E214" s="566">
        <v>5</v>
      </c>
      <c r="F214" s="566">
        <v>5</v>
      </c>
      <c r="G214" s="566">
        <v>5</v>
      </c>
      <c r="H214" s="566">
        <f t="shared" si="34"/>
        <v>25</v>
      </c>
      <c r="I214" s="566">
        <v>5</v>
      </c>
      <c r="J214" s="566">
        <v>5</v>
      </c>
      <c r="K214" s="566">
        <v>5</v>
      </c>
      <c r="L214" s="566">
        <v>5</v>
      </c>
      <c r="M214" s="566">
        <f t="shared" si="35"/>
        <v>5</v>
      </c>
      <c r="N214" s="566">
        <v>5</v>
      </c>
      <c r="O214" s="566">
        <v>5</v>
      </c>
      <c r="P214" s="566">
        <v>5</v>
      </c>
      <c r="Q214" s="566">
        <v>5</v>
      </c>
      <c r="R214" s="566">
        <f t="shared" si="36"/>
        <v>5</v>
      </c>
      <c r="S214" s="566">
        <v>5</v>
      </c>
      <c r="T214" s="566">
        <v>5</v>
      </c>
      <c r="U214" s="566">
        <v>5</v>
      </c>
      <c r="V214" s="566">
        <f t="shared" si="37"/>
        <v>5</v>
      </c>
      <c r="W214" s="566">
        <f t="shared" si="38"/>
        <v>15</v>
      </c>
      <c r="X214" s="566">
        <v>5</v>
      </c>
      <c r="Y214" s="566">
        <v>4</v>
      </c>
      <c r="Z214" s="566">
        <v>5</v>
      </c>
      <c r="AA214" s="566">
        <f t="shared" si="39"/>
        <v>16.8</v>
      </c>
      <c r="AB214" s="566">
        <v>9</v>
      </c>
      <c r="AC214" s="566">
        <v>3</v>
      </c>
      <c r="AD214" s="566">
        <f t="shared" si="40"/>
        <v>4.8000000000000007</v>
      </c>
      <c r="AE214" s="566">
        <v>16</v>
      </c>
      <c r="AF214" s="566">
        <v>5</v>
      </c>
      <c r="AG214" s="566">
        <f t="shared" si="41"/>
        <v>12.6</v>
      </c>
      <c r="AH214" s="566">
        <v>9</v>
      </c>
      <c r="AI214" s="566">
        <v>6</v>
      </c>
      <c r="AJ214" s="566">
        <f t="shared" si="42"/>
        <v>3</v>
      </c>
      <c r="AK214" s="566">
        <v>8</v>
      </c>
      <c r="AL214" s="568">
        <f t="shared" si="43"/>
        <v>77.199999999999989</v>
      </c>
      <c r="AM214" s="21"/>
      <c r="AN214" s="21"/>
      <c r="AO214" s="21"/>
    </row>
    <row r="215" spans="1:41" x14ac:dyDescent="0.25">
      <c r="A215" s="565">
        <v>98</v>
      </c>
      <c r="B215" s="566">
        <f t="shared" si="33"/>
        <v>77.166666666666671</v>
      </c>
      <c r="C215" s="567" t="s">
        <v>3141</v>
      </c>
      <c r="D215" s="566">
        <v>5</v>
      </c>
      <c r="E215" s="566">
        <v>5</v>
      </c>
      <c r="F215" s="566">
        <v>5</v>
      </c>
      <c r="G215" s="566">
        <v>5</v>
      </c>
      <c r="H215" s="566">
        <f t="shared" si="34"/>
        <v>25</v>
      </c>
      <c r="I215" s="566">
        <v>5</v>
      </c>
      <c r="J215" s="566">
        <v>5</v>
      </c>
      <c r="K215" s="566">
        <v>5</v>
      </c>
      <c r="L215" s="566">
        <v>5</v>
      </c>
      <c r="M215" s="566">
        <f t="shared" si="35"/>
        <v>5</v>
      </c>
      <c r="N215" s="566">
        <v>5</v>
      </c>
      <c r="O215" s="566">
        <v>5</v>
      </c>
      <c r="P215" s="566">
        <v>4</v>
      </c>
      <c r="Q215" s="566">
        <v>4</v>
      </c>
      <c r="R215" s="566">
        <f t="shared" si="36"/>
        <v>4.5</v>
      </c>
      <c r="S215" s="566">
        <v>5</v>
      </c>
      <c r="T215" s="566">
        <v>5</v>
      </c>
      <c r="U215" s="566">
        <v>4</v>
      </c>
      <c r="V215" s="566">
        <f t="shared" si="37"/>
        <v>4.666666666666667</v>
      </c>
      <c r="W215" s="566">
        <f t="shared" si="38"/>
        <v>14.166666666666668</v>
      </c>
      <c r="X215" s="566">
        <v>6</v>
      </c>
      <c r="Y215" s="566">
        <v>6</v>
      </c>
      <c r="Z215" s="566">
        <v>2</v>
      </c>
      <c r="AA215" s="566">
        <f t="shared" si="39"/>
        <v>16.8</v>
      </c>
      <c r="AB215" s="566">
        <v>18</v>
      </c>
      <c r="AC215" s="566">
        <v>3</v>
      </c>
      <c r="AD215" s="566">
        <f t="shared" si="40"/>
        <v>8.4</v>
      </c>
      <c r="AE215" s="566">
        <v>14</v>
      </c>
      <c r="AF215" s="566">
        <v>4</v>
      </c>
      <c r="AG215" s="566">
        <f t="shared" si="41"/>
        <v>10.799999999999999</v>
      </c>
      <c r="AH215" s="566">
        <v>3</v>
      </c>
      <c r="AI215" s="566">
        <v>7</v>
      </c>
      <c r="AJ215" s="566">
        <f t="shared" si="42"/>
        <v>2</v>
      </c>
      <c r="AK215" s="566">
        <v>109</v>
      </c>
      <c r="AL215" s="568">
        <f t="shared" si="43"/>
        <v>77.166666666666671</v>
      </c>
      <c r="AM215" s="21"/>
      <c r="AN215" s="21"/>
      <c r="AO215" s="21"/>
    </row>
    <row r="216" spans="1:41" x14ac:dyDescent="0.25">
      <c r="A216" s="565">
        <v>99</v>
      </c>
      <c r="B216" s="569">
        <f t="shared" si="33"/>
        <v>77</v>
      </c>
      <c r="C216" s="569" t="s">
        <v>3142</v>
      </c>
      <c r="D216" s="569">
        <v>5</v>
      </c>
      <c r="E216" s="569">
        <v>5</v>
      </c>
      <c r="F216" s="569">
        <v>5</v>
      </c>
      <c r="G216" s="569">
        <v>5</v>
      </c>
      <c r="H216" s="566">
        <f t="shared" si="34"/>
        <v>25</v>
      </c>
      <c r="I216" s="569">
        <v>5</v>
      </c>
      <c r="J216" s="569">
        <v>5</v>
      </c>
      <c r="K216" s="569">
        <v>5</v>
      </c>
      <c r="L216" s="569">
        <v>5</v>
      </c>
      <c r="M216" s="566">
        <f t="shared" si="35"/>
        <v>5</v>
      </c>
      <c r="N216" s="569">
        <v>5</v>
      </c>
      <c r="O216" s="569">
        <v>5</v>
      </c>
      <c r="P216" s="569">
        <v>5</v>
      </c>
      <c r="Q216" s="569">
        <v>5</v>
      </c>
      <c r="R216" s="566">
        <f t="shared" si="36"/>
        <v>5</v>
      </c>
      <c r="S216" s="569">
        <v>5</v>
      </c>
      <c r="T216" s="569">
        <v>5</v>
      </c>
      <c r="U216" s="569">
        <v>5</v>
      </c>
      <c r="V216" s="566">
        <f t="shared" si="37"/>
        <v>5</v>
      </c>
      <c r="W216" s="566">
        <f t="shared" si="38"/>
        <v>15</v>
      </c>
      <c r="X216" s="569">
        <v>6</v>
      </c>
      <c r="Y216" s="569">
        <v>4</v>
      </c>
      <c r="Z216" s="569">
        <v>5</v>
      </c>
      <c r="AA216" s="566">
        <f t="shared" si="39"/>
        <v>18</v>
      </c>
      <c r="AB216" s="569">
        <v>10</v>
      </c>
      <c r="AC216" s="569">
        <v>3</v>
      </c>
      <c r="AD216" s="566">
        <f t="shared" si="40"/>
        <v>5.2</v>
      </c>
      <c r="AE216" s="569">
        <v>13</v>
      </c>
      <c r="AF216" s="569">
        <v>4</v>
      </c>
      <c r="AG216" s="566">
        <f t="shared" si="41"/>
        <v>10.199999999999999</v>
      </c>
      <c r="AH216" s="569">
        <v>8</v>
      </c>
      <c r="AI216" s="569">
        <v>10</v>
      </c>
      <c r="AJ216" s="566">
        <f t="shared" si="42"/>
        <v>3.6</v>
      </c>
      <c r="AK216" s="569">
        <v>73</v>
      </c>
      <c r="AL216" s="570">
        <f t="shared" si="43"/>
        <v>77</v>
      </c>
      <c r="AM216" s="21"/>
      <c r="AN216" s="21"/>
      <c r="AO216" s="21"/>
    </row>
    <row r="217" spans="1:41" x14ac:dyDescent="0.25">
      <c r="A217" s="565">
        <v>100</v>
      </c>
      <c r="B217" s="566">
        <f t="shared" si="33"/>
        <v>76.600000000000009</v>
      </c>
      <c r="C217" s="567" t="s">
        <v>3143</v>
      </c>
      <c r="D217" s="566">
        <v>5</v>
      </c>
      <c r="E217" s="566">
        <v>5</v>
      </c>
      <c r="F217" s="566">
        <v>5</v>
      </c>
      <c r="G217" s="566">
        <v>5</v>
      </c>
      <c r="H217" s="566">
        <f t="shared" si="34"/>
        <v>25</v>
      </c>
      <c r="I217" s="566">
        <v>5</v>
      </c>
      <c r="J217" s="566">
        <v>5</v>
      </c>
      <c r="K217" s="566">
        <v>5</v>
      </c>
      <c r="L217" s="566">
        <v>5</v>
      </c>
      <c r="M217" s="566">
        <f t="shared" si="35"/>
        <v>5</v>
      </c>
      <c r="N217" s="566">
        <v>5</v>
      </c>
      <c r="O217" s="566">
        <v>5</v>
      </c>
      <c r="P217" s="566">
        <v>5</v>
      </c>
      <c r="Q217" s="566">
        <v>5</v>
      </c>
      <c r="R217" s="566">
        <f t="shared" si="36"/>
        <v>5</v>
      </c>
      <c r="S217" s="566">
        <v>5</v>
      </c>
      <c r="T217" s="566">
        <v>5</v>
      </c>
      <c r="U217" s="566">
        <v>5</v>
      </c>
      <c r="V217" s="566">
        <f t="shared" si="37"/>
        <v>5</v>
      </c>
      <c r="W217" s="566">
        <f t="shared" si="38"/>
        <v>15</v>
      </c>
      <c r="X217" s="566">
        <v>5</v>
      </c>
      <c r="Y217" s="566">
        <v>5</v>
      </c>
      <c r="Z217" s="566">
        <v>3</v>
      </c>
      <c r="AA217" s="566">
        <f t="shared" si="39"/>
        <v>15.6</v>
      </c>
      <c r="AB217" s="566">
        <v>12</v>
      </c>
      <c r="AC217" s="566">
        <v>4</v>
      </c>
      <c r="AD217" s="566">
        <f t="shared" si="40"/>
        <v>6.4</v>
      </c>
      <c r="AE217" s="566">
        <v>15</v>
      </c>
      <c r="AF217" s="566">
        <v>4</v>
      </c>
      <c r="AG217" s="566">
        <f t="shared" si="41"/>
        <v>11.4</v>
      </c>
      <c r="AH217" s="566">
        <v>8</v>
      </c>
      <c r="AI217" s="566">
        <v>8</v>
      </c>
      <c r="AJ217" s="566">
        <f t="shared" si="42"/>
        <v>3.2</v>
      </c>
      <c r="AK217" s="566">
        <v>17</v>
      </c>
      <c r="AL217" s="568">
        <f t="shared" si="43"/>
        <v>76.600000000000009</v>
      </c>
      <c r="AM217" s="21"/>
      <c r="AN217" s="21"/>
      <c r="AO217" s="21"/>
    </row>
    <row r="218" spans="1:41" x14ac:dyDescent="0.25">
      <c r="A218" s="565">
        <v>101</v>
      </c>
      <c r="B218" s="566">
        <f t="shared" si="33"/>
        <v>76.299999999999983</v>
      </c>
      <c r="C218" s="569" t="s">
        <v>3144</v>
      </c>
      <c r="D218" s="569">
        <v>5</v>
      </c>
      <c r="E218" s="569">
        <v>5</v>
      </c>
      <c r="F218" s="569">
        <v>5</v>
      </c>
      <c r="G218" s="569">
        <v>5</v>
      </c>
      <c r="H218" s="569">
        <f t="shared" si="34"/>
        <v>25</v>
      </c>
      <c r="I218" s="569">
        <v>4</v>
      </c>
      <c r="J218" s="569">
        <v>5</v>
      </c>
      <c r="K218" s="569">
        <v>5</v>
      </c>
      <c r="L218" s="569">
        <v>5</v>
      </c>
      <c r="M218" s="569">
        <f t="shared" si="35"/>
        <v>4.75</v>
      </c>
      <c r="N218" s="569">
        <v>5</v>
      </c>
      <c r="O218" s="569">
        <v>4</v>
      </c>
      <c r="P218" s="569">
        <v>5</v>
      </c>
      <c r="Q218" s="569">
        <v>5</v>
      </c>
      <c r="R218" s="569">
        <f t="shared" si="36"/>
        <v>4.75</v>
      </c>
      <c r="S218" s="569">
        <v>5</v>
      </c>
      <c r="T218" s="569">
        <v>5</v>
      </c>
      <c r="U218" s="569">
        <v>5</v>
      </c>
      <c r="V218" s="569">
        <f t="shared" si="37"/>
        <v>5</v>
      </c>
      <c r="W218" s="569">
        <f t="shared" si="38"/>
        <v>14.5</v>
      </c>
      <c r="X218" s="569">
        <v>5</v>
      </c>
      <c r="Y218" s="569">
        <v>6</v>
      </c>
      <c r="Z218" s="569">
        <v>3</v>
      </c>
      <c r="AA218" s="569">
        <f t="shared" si="39"/>
        <v>16.8</v>
      </c>
      <c r="AB218" s="569">
        <v>12</v>
      </c>
      <c r="AC218" s="569">
        <v>5</v>
      </c>
      <c r="AD218" s="569">
        <f t="shared" si="40"/>
        <v>6.8000000000000007</v>
      </c>
      <c r="AE218" s="569">
        <v>14</v>
      </c>
      <c r="AF218" s="569">
        <v>2</v>
      </c>
      <c r="AG218" s="569">
        <f t="shared" si="41"/>
        <v>9.6</v>
      </c>
      <c r="AH218" s="569">
        <v>11</v>
      </c>
      <c r="AI218" s="569">
        <v>7</v>
      </c>
      <c r="AJ218" s="569">
        <f t="shared" si="42"/>
        <v>3.6</v>
      </c>
      <c r="AK218" s="569">
        <v>26</v>
      </c>
      <c r="AL218" s="568">
        <f t="shared" si="43"/>
        <v>76.299999999999983</v>
      </c>
      <c r="AM218" s="21"/>
      <c r="AN218" s="21"/>
      <c r="AO218" s="21"/>
    </row>
    <row r="219" spans="1:41" x14ac:dyDescent="0.25">
      <c r="A219" s="565">
        <v>102</v>
      </c>
      <c r="B219" s="569">
        <f t="shared" si="33"/>
        <v>75.86666666666666</v>
      </c>
      <c r="C219" s="569" t="s">
        <v>3145</v>
      </c>
      <c r="D219" s="569">
        <v>5</v>
      </c>
      <c r="E219" s="569">
        <v>5</v>
      </c>
      <c r="F219" s="569">
        <v>4</v>
      </c>
      <c r="G219" s="569">
        <v>4</v>
      </c>
      <c r="H219" s="566">
        <f t="shared" si="34"/>
        <v>22.5</v>
      </c>
      <c r="I219" s="569">
        <v>4</v>
      </c>
      <c r="J219" s="569">
        <v>4</v>
      </c>
      <c r="K219" s="569">
        <v>3</v>
      </c>
      <c r="L219" s="569">
        <v>3</v>
      </c>
      <c r="M219" s="566">
        <f t="shared" si="35"/>
        <v>3.5</v>
      </c>
      <c r="N219" s="569">
        <v>5</v>
      </c>
      <c r="O219" s="569">
        <v>5</v>
      </c>
      <c r="P219" s="569">
        <v>5</v>
      </c>
      <c r="Q219" s="569">
        <v>5</v>
      </c>
      <c r="R219" s="566">
        <f t="shared" si="36"/>
        <v>5</v>
      </c>
      <c r="S219" s="569">
        <v>4</v>
      </c>
      <c r="T219" s="569">
        <v>3</v>
      </c>
      <c r="U219" s="569">
        <v>4</v>
      </c>
      <c r="V219" s="566">
        <f t="shared" si="37"/>
        <v>3.6666666666666665</v>
      </c>
      <c r="W219" s="566">
        <f t="shared" si="38"/>
        <v>12.166666666666666</v>
      </c>
      <c r="X219" s="569">
        <v>5</v>
      </c>
      <c r="Y219" s="569">
        <v>6</v>
      </c>
      <c r="Z219" s="569">
        <v>6</v>
      </c>
      <c r="AA219" s="566">
        <f t="shared" si="39"/>
        <v>20.399999999999999</v>
      </c>
      <c r="AB219" s="569">
        <v>14</v>
      </c>
      <c r="AC219" s="569">
        <v>4</v>
      </c>
      <c r="AD219" s="566">
        <f t="shared" si="40"/>
        <v>7.2</v>
      </c>
      <c r="AE219" s="569">
        <v>14</v>
      </c>
      <c r="AF219" s="569">
        <v>4</v>
      </c>
      <c r="AG219" s="566">
        <f t="shared" si="41"/>
        <v>10.799999999999999</v>
      </c>
      <c r="AH219" s="569">
        <v>3</v>
      </c>
      <c r="AI219" s="569">
        <v>11</v>
      </c>
      <c r="AJ219" s="566">
        <f t="shared" si="42"/>
        <v>2.8000000000000003</v>
      </c>
      <c r="AK219" s="569">
        <v>71</v>
      </c>
      <c r="AL219" s="569">
        <f t="shared" si="43"/>
        <v>75.86666666666666</v>
      </c>
      <c r="AM219" s="21"/>
      <c r="AN219" s="21"/>
      <c r="AO219" s="21"/>
    </row>
    <row r="220" spans="1:41" x14ac:dyDescent="0.25">
      <c r="A220" s="565">
        <v>103</v>
      </c>
      <c r="B220" s="566">
        <f t="shared" si="33"/>
        <v>75.600000000000009</v>
      </c>
      <c r="C220" s="566" t="s">
        <v>3146</v>
      </c>
      <c r="D220" s="566">
        <v>5</v>
      </c>
      <c r="E220" s="566">
        <v>5</v>
      </c>
      <c r="F220" s="566">
        <v>5</v>
      </c>
      <c r="G220" s="566">
        <v>5</v>
      </c>
      <c r="H220" s="566">
        <f t="shared" si="34"/>
        <v>25</v>
      </c>
      <c r="I220" s="566">
        <v>5</v>
      </c>
      <c r="J220" s="566">
        <v>5</v>
      </c>
      <c r="K220" s="566">
        <v>5</v>
      </c>
      <c r="L220" s="566">
        <v>5</v>
      </c>
      <c r="M220" s="566">
        <f t="shared" si="35"/>
        <v>5</v>
      </c>
      <c r="N220" s="566">
        <v>5</v>
      </c>
      <c r="O220" s="566">
        <v>5</v>
      </c>
      <c r="P220" s="566">
        <v>5</v>
      </c>
      <c r="Q220" s="566">
        <v>5</v>
      </c>
      <c r="R220" s="566">
        <f t="shared" si="36"/>
        <v>5</v>
      </c>
      <c r="S220" s="566">
        <v>5</v>
      </c>
      <c r="T220" s="566">
        <v>5</v>
      </c>
      <c r="U220" s="566">
        <v>5</v>
      </c>
      <c r="V220" s="566">
        <f t="shared" si="37"/>
        <v>5</v>
      </c>
      <c r="W220" s="566">
        <f t="shared" si="38"/>
        <v>15</v>
      </c>
      <c r="X220" s="566">
        <v>7</v>
      </c>
      <c r="Y220" s="566">
        <v>5</v>
      </c>
      <c r="Z220" s="566">
        <v>4</v>
      </c>
      <c r="AA220" s="566">
        <f t="shared" si="39"/>
        <v>19.2</v>
      </c>
      <c r="AB220" s="566">
        <v>11</v>
      </c>
      <c r="AC220" s="566">
        <v>4</v>
      </c>
      <c r="AD220" s="566">
        <f t="shared" si="40"/>
        <v>6</v>
      </c>
      <c r="AE220" s="566">
        <v>7</v>
      </c>
      <c r="AF220" s="566">
        <v>5</v>
      </c>
      <c r="AG220" s="566">
        <f t="shared" si="41"/>
        <v>7.1999999999999993</v>
      </c>
      <c r="AH220" s="566">
        <v>9</v>
      </c>
      <c r="AI220" s="566">
        <v>7</v>
      </c>
      <c r="AJ220" s="566">
        <f t="shared" si="42"/>
        <v>3.2</v>
      </c>
      <c r="AK220" s="567">
        <v>1</v>
      </c>
      <c r="AL220" s="568">
        <f t="shared" si="43"/>
        <v>75.600000000000009</v>
      </c>
      <c r="AM220" s="21"/>
      <c r="AN220" s="21"/>
      <c r="AO220" s="21"/>
    </row>
    <row r="221" spans="1:41" x14ac:dyDescent="0.25">
      <c r="A221" s="565">
        <v>104</v>
      </c>
      <c r="B221" s="566">
        <f t="shared" si="33"/>
        <v>75.566666666666663</v>
      </c>
      <c r="C221" s="566" t="s">
        <v>3147</v>
      </c>
      <c r="D221" s="566">
        <v>4</v>
      </c>
      <c r="E221" s="566">
        <v>4</v>
      </c>
      <c r="F221" s="566">
        <v>4</v>
      </c>
      <c r="G221" s="566">
        <v>4</v>
      </c>
      <c r="H221" s="566">
        <f t="shared" si="34"/>
        <v>20</v>
      </c>
      <c r="I221" s="566">
        <v>5</v>
      </c>
      <c r="J221" s="566">
        <v>5</v>
      </c>
      <c r="K221" s="566">
        <v>4</v>
      </c>
      <c r="L221" s="566">
        <v>4</v>
      </c>
      <c r="M221" s="566">
        <f t="shared" si="35"/>
        <v>4.5</v>
      </c>
      <c r="N221" s="566">
        <v>4</v>
      </c>
      <c r="O221" s="566">
        <v>4</v>
      </c>
      <c r="P221" s="566">
        <v>4</v>
      </c>
      <c r="Q221" s="566">
        <v>4</v>
      </c>
      <c r="R221" s="566">
        <f t="shared" si="36"/>
        <v>4</v>
      </c>
      <c r="S221" s="566">
        <v>3</v>
      </c>
      <c r="T221" s="566">
        <v>4</v>
      </c>
      <c r="U221" s="566">
        <v>4</v>
      </c>
      <c r="V221" s="566">
        <f t="shared" si="37"/>
        <v>3.6666666666666665</v>
      </c>
      <c r="W221" s="566">
        <f t="shared" si="38"/>
        <v>12.166666666666666</v>
      </c>
      <c r="X221" s="566">
        <v>7</v>
      </c>
      <c r="Y221" s="566">
        <v>6</v>
      </c>
      <c r="Z221" s="566">
        <v>3</v>
      </c>
      <c r="AA221" s="566">
        <f t="shared" si="39"/>
        <v>19.2</v>
      </c>
      <c r="AB221" s="566">
        <v>17</v>
      </c>
      <c r="AC221" s="566">
        <v>5</v>
      </c>
      <c r="AD221" s="566">
        <f t="shared" si="40"/>
        <v>8.8000000000000007</v>
      </c>
      <c r="AE221" s="566">
        <v>15</v>
      </c>
      <c r="AF221" s="566">
        <v>5</v>
      </c>
      <c r="AG221" s="566">
        <f t="shared" si="41"/>
        <v>12</v>
      </c>
      <c r="AH221" s="566">
        <v>7</v>
      </c>
      <c r="AI221" s="566">
        <v>10</v>
      </c>
      <c r="AJ221" s="566">
        <f t="shared" si="42"/>
        <v>3.4000000000000004</v>
      </c>
      <c r="AK221" s="566">
        <v>15</v>
      </c>
      <c r="AL221" s="568">
        <f t="shared" si="43"/>
        <v>75.566666666666663</v>
      </c>
      <c r="AM221" s="21"/>
      <c r="AN221" s="21"/>
      <c r="AO221" s="21"/>
    </row>
    <row r="222" spans="1:41" x14ac:dyDescent="0.25">
      <c r="A222" s="565">
        <v>105</v>
      </c>
      <c r="B222" s="569">
        <f t="shared" si="33"/>
        <v>75.400000000000006</v>
      </c>
      <c r="C222" s="569" t="s">
        <v>3148</v>
      </c>
      <c r="D222" s="569">
        <v>5</v>
      </c>
      <c r="E222" s="569">
        <v>5</v>
      </c>
      <c r="F222" s="569">
        <v>5</v>
      </c>
      <c r="G222" s="569">
        <v>5</v>
      </c>
      <c r="H222" s="566">
        <f t="shared" si="34"/>
        <v>25</v>
      </c>
      <c r="I222" s="569">
        <v>5</v>
      </c>
      <c r="J222" s="569">
        <v>5</v>
      </c>
      <c r="K222" s="569">
        <v>5</v>
      </c>
      <c r="L222" s="569">
        <v>5</v>
      </c>
      <c r="M222" s="566">
        <f t="shared" si="35"/>
        <v>5</v>
      </c>
      <c r="N222" s="569">
        <v>5</v>
      </c>
      <c r="O222" s="569">
        <v>5</v>
      </c>
      <c r="P222" s="569">
        <v>5</v>
      </c>
      <c r="Q222" s="569">
        <v>5</v>
      </c>
      <c r="R222" s="566">
        <f t="shared" si="36"/>
        <v>5</v>
      </c>
      <c r="S222" s="569">
        <v>5</v>
      </c>
      <c r="T222" s="569">
        <v>5</v>
      </c>
      <c r="U222" s="569">
        <v>5</v>
      </c>
      <c r="V222" s="566">
        <f t="shared" si="37"/>
        <v>5</v>
      </c>
      <c r="W222" s="566">
        <f t="shared" si="38"/>
        <v>15</v>
      </c>
      <c r="X222" s="569">
        <v>4</v>
      </c>
      <c r="Y222" s="569">
        <v>4</v>
      </c>
      <c r="Z222" s="569">
        <v>5</v>
      </c>
      <c r="AA222" s="566">
        <f t="shared" si="39"/>
        <v>15.6</v>
      </c>
      <c r="AB222" s="569">
        <v>10</v>
      </c>
      <c r="AC222" s="569">
        <v>4</v>
      </c>
      <c r="AD222" s="566">
        <f t="shared" si="40"/>
        <v>5.6000000000000005</v>
      </c>
      <c r="AE222" s="569">
        <v>14</v>
      </c>
      <c r="AF222" s="569">
        <v>5</v>
      </c>
      <c r="AG222" s="566">
        <f t="shared" si="41"/>
        <v>11.4</v>
      </c>
      <c r="AH222" s="569">
        <v>7</v>
      </c>
      <c r="AI222" s="569">
        <v>7</v>
      </c>
      <c r="AJ222" s="566">
        <f t="shared" si="42"/>
        <v>2.8000000000000003</v>
      </c>
      <c r="AK222" s="567">
        <v>48</v>
      </c>
      <c r="AL222" s="568">
        <f t="shared" si="43"/>
        <v>75.400000000000006</v>
      </c>
      <c r="AM222" s="21"/>
      <c r="AN222" s="21"/>
      <c r="AO222" s="21"/>
    </row>
    <row r="223" spans="1:41" x14ac:dyDescent="0.25">
      <c r="A223" s="565">
        <v>106</v>
      </c>
      <c r="B223" s="566">
        <f t="shared" si="33"/>
        <v>74.516666666666666</v>
      </c>
      <c r="C223" s="567" t="s">
        <v>3149</v>
      </c>
      <c r="D223" s="566">
        <v>4</v>
      </c>
      <c r="E223" s="566">
        <v>5</v>
      </c>
      <c r="F223" s="566">
        <v>5</v>
      </c>
      <c r="G223" s="566">
        <v>5</v>
      </c>
      <c r="H223" s="566">
        <f t="shared" si="34"/>
        <v>23.75</v>
      </c>
      <c r="I223" s="566">
        <v>4</v>
      </c>
      <c r="J223" s="566">
        <v>5</v>
      </c>
      <c r="K223" s="566">
        <v>5</v>
      </c>
      <c r="L223" s="566">
        <v>5</v>
      </c>
      <c r="M223" s="566">
        <f t="shared" si="35"/>
        <v>4.75</v>
      </c>
      <c r="N223" s="566">
        <v>4</v>
      </c>
      <c r="O223" s="566">
        <v>5</v>
      </c>
      <c r="P223" s="566">
        <v>5</v>
      </c>
      <c r="Q223" s="566">
        <v>5</v>
      </c>
      <c r="R223" s="566">
        <f t="shared" si="36"/>
        <v>4.75</v>
      </c>
      <c r="S223" s="566">
        <v>5</v>
      </c>
      <c r="T223" s="566">
        <v>4</v>
      </c>
      <c r="U223" s="566">
        <v>5</v>
      </c>
      <c r="V223" s="566">
        <f t="shared" si="37"/>
        <v>4.666666666666667</v>
      </c>
      <c r="W223" s="566">
        <f t="shared" si="38"/>
        <v>14.166666666666668</v>
      </c>
      <c r="X223" s="566">
        <v>7</v>
      </c>
      <c r="Y223" s="566">
        <v>5</v>
      </c>
      <c r="Z223" s="566">
        <v>3</v>
      </c>
      <c r="AA223" s="566">
        <f t="shared" si="39"/>
        <v>18</v>
      </c>
      <c r="AB223" s="566">
        <v>10</v>
      </c>
      <c r="AC223" s="566">
        <v>5</v>
      </c>
      <c r="AD223" s="566">
        <f t="shared" si="40"/>
        <v>6</v>
      </c>
      <c r="AE223" s="566">
        <v>12</v>
      </c>
      <c r="AF223" s="566">
        <v>4</v>
      </c>
      <c r="AG223" s="566">
        <f t="shared" si="41"/>
        <v>9.6</v>
      </c>
      <c r="AH223" s="566">
        <v>8</v>
      </c>
      <c r="AI223" s="566">
        <v>7</v>
      </c>
      <c r="AJ223" s="566">
        <f t="shared" si="42"/>
        <v>3</v>
      </c>
      <c r="AK223" s="566">
        <v>7</v>
      </c>
      <c r="AL223" s="568">
        <f t="shared" si="43"/>
        <v>74.516666666666666</v>
      </c>
      <c r="AM223" s="21"/>
      <c r="AN223" s="21"/>
      <c r="AO223" s="21"/>
    </row>
    <row r="224" spans="1:41" x14ac:dyDescent="0.25">
      <c r="A224" s="565">
        <v>107</v>
      </c>
      <c r="B224" s="569">
        <f t="shared" si="33"/>
        <v>73.800000000000011</v>
      </c>
      <c r="C224" s="569" t="s">
        <v>3150</v>
      </c>
      <c r="D224" s="569">
        <v>5</v>
      </c>
      <c r="E224" s="569">
        <v>5</v>
      </c>
      <c r="F224" s="569">
        <v>5</v>
      </c>
      <c r="G224" s="569">
        <v>5</v>
      </c>
      <c r="H224" s="566">
        <f t="shared" si="34"/>
        <v>25</v>
      </c>
      <c r="I224" s="569">
        <v>5</v>
      </c>
      <c r="J224" s="569">
        <v>5</v>
      </c>
      <c r="K224" s="569">
        <v>5</v>
      </c>
      <c r="L224" s="569">
        <v>5</v>
      </c>
      <c r="M224" s="566">
        <f t="shared" si="35"/>
        <v>5</v>
      </c>
      <c r="N224" s="569">
        <v>5</v>
      </c>
      <c r="O224" s="569">
        <v>5</v>
      </c>
      <c r="P224" s="569">
        <v>5</v>
      </c>
      <c r="Q224" s="569">
        <v>5</v>
      </c>
      <c r="R224" s="566">
        <f t="shared" si="36"/>
        <v>5</v>
      </c>
      <c r="S224" s="569">
        <v>5</v>
      </c>
      <c r="T224" s="569">
        <v>5</v>
      </c>
      <c r="U224" s="569">
        <v>5</v>
      </c>
      <c r="V224" s="566">
        <f t="shared" si="37"/>
        <v>5</v>
      </c>
      <c r="W224" s="566">
        <f t="shared" si="38"/>
        <v>15</v>
      </c>
      <c r="X224" s="569">
        <v>4</v>
      </c>
      <c r="Y224" s="569">
        <v>4</v>
      </c>
      <c r="Z224" s="569">
        <v>5</v>
      </c>
      <c r="AA224" s="566">
        <f t="shared" si="39"/>
        <v>15.6</v>
      </c>
      <c r="AB224" s="569">
        <v>14</v>
      </c>
      <c r="AC224" s="569">
        <v>3</v>
      </c>
      <c r="AD224" s="566">
        <f t="shared" si="40"/>
        <v>6.8000000000000007</v>
      </c>
      <c r="AE224" s="569">
        <v>10</v>
      </c>
      <c r="AF224" s="569">
        <v>4</v>
      </c>
      <c r="AG224" s="566">
        <f t="shared" si="41"/>
        <v>8.4</v>
      </c>
      <c r="AH224" s="569">
        <v>7</v>
      </c>
      <c r="AI224" s="569">
        <v>8</v>
      </c>
      <c r="AJ224" s="566">
        <f t="shared" si="42"/>
        <v>3</v>
      </c>
      <c r="AK224" s="569">
        <v>99</v>
      </c>
      <c r="AL224" s="570">
        <f t="shared" si="43"/>
        <v>73.800000000000011</v>
      </c>
      <c r="AM224" s="21"/>
      <c r="AN224" s="21"/>
      <c r="AO224" s="21"/>
    </row>
    <row r="225" spans="1:41" x14ac:dyDescent="0.25">
      <c r="A225" s="565">
        <v>108</v>
      </c>
      <c r="B225" s="566">
        <f t="shared" si="33"/>
        <v>73.633333333333312</v>
      </c>
      <c r="C225" s="566" t="s">
        <v>3151</v>
      </c>
      <c r="D225" s="566">
        <v>5</v>
      </c>
      <c r="E225" s="566">
        <v>5</v>
      </c>
      <c r="F225" s="566">
        <v>5</v>
      </c>
      <c r="G225" s="566">
        <v>5</v>
      </c>
      <c r="H225" s="566">
        <f t="shared" si="34"/>
        <v>25</v>
      </c>
      <c r="I225" s="566">
        <v>5</v>
      </c>
      <c r="J225" s="566">
        <v>5</v>
      </c>
      <c r="K225" s="566">
        <v>5</v>
      </c>
      <c r="L225" s="566">
        <v>5</v>
      </c>
      <c r="M225" s="566">
        <f t="shared" si="35"/>
        <v>5</v>
      </c>
      <c r="N225" s="566">
        <v>5</v>
      </c>
      <c r="O225" s="566">
        <v>4</v>
      </c>
      <c r="P225" s="566">
        <v>4</v>
      </c>
      <c r="Q225" s="566">
        <v>5</v>
      </c>
      <c r="R225" s="566">
        <f t="shared" si="36"/>
        <v>4.5</v>
      </c>
      <c r="S225" s="566">
        <v>4</v>
      </c>
      <c r="T225" s="566">
        <v>4</v>
      </c>
      <c r="U225" s="566">
        <v>5</v>
      </c>
      <c r="V225" s="566">
        <f t="shared" si="37"/>
        <v>4.333333333333333</v>
      </c>
      <c r="W225" s="566">
        <f t="shared" si="38"/>
        <v>13.833333333333332</v>
      </c>
      <c r="X225" s="566">
        <v>7</v>
      </c>
      <c r="Y225" s="566">
        <v>6</v>
      </c>
      <c r="Z225" s="566">
        <v>4</v>
      </c>
      <c r="AA225" s="566">
        <f t="shared" si="39"/>
        <v>20.399999999999999</v>
      </c>
      <c r="AB225" s="566">
        <v>11</v>
      </c>
      <c r="AC225" s="566">
        <v>2</v>
      </c>
      <c r="AD225" s="566">
        <f t="shared" si="40"/>
        <v>5.2</v>
      </c>
      <c r="AE225" s="566">
        <v>7</v>
      </c>
      <c r="AF225" s="566">
        <v>4</v>
      </c>
      <c r="AG225" s="566">
        <f t="shared" si="41"/>
        <v>6.6</v>
      </c>
      <c r="AH225" s="566">
        <v>8</v>
      </c>
      <c r="AI225" s="566">
        <v>5</v>
      </c>
      <c r="AJ225" s="566">
        <f t="shared" si="42"/>
        <v>2.6</v>
      </c>
      <c r="AK225" s="566">
        <v>112</v>
      </c>
      <c r="AL225" s="568">
        <f t="shared" si="43"/>
        <v>73.633333333333312</v>
      </c>
      <c r="AM225" s="21"/>
      <c r="AN225" s="21"/>
      <c r="AO225" s="21"/>
    </row>
    <row r="226" spans="1:41" x14ac:dyDescent="0.25">
      <c r="A226" s="565">
        <v>109</v>
      </c>
      <c r="B226" s="569">
        <f t="shared" si="33"/>
        <v>73.566666666666677</v>
      </c>
      <c r="C226" s="566" t="s">
        <v>3152</v>
      </c>
      <c r="D226" s="566">
        <v>5</v>
      </c>
      <c r="E226" s="566">
        <v>5</v>
      </c>
      <c r="F226" s="566">
        <v>5</v>
      </c>
      <c r="G226" s="566">
        <v>5</v>
      </c>
      <c r="H226" s="566">
        <f t="shared" si="34"/>
        <v>25</v>
      </c>
      <c r="I226" s="566">
        <v>5</v>
      </c>
      <c r="J226" s="566">
        <v>5</v>
      </c>
      <c r="K226" s="566">
        <v>4</v>
      </c>
      <c r="L226" s="566">
        <v>5</v>
      </c>
      <c r="M226" s="566">
        <f t="shared" si="35"/>
        <v>4.75</v>
      </c>
      <c r="N226" s="566">
        <v>5</v>
      </c>
      <c r="O226" s="566">
        <v>5</v>
      </c>
      <c r="P226" s="566">
        <v>4</v>
      </c>
      <c r="Q226" s="566">
        <v>5</v>
      </c>
      <c r="R226" s="566">
        <f t="shared" si="36"/>
        <v>4.75</v>
      </c>
      <c r="S226" s="566">
        <v>5</v>
      </c>
      <c r="T226" s="566">
        <v>4</v>
      </c>
      <c r="U226" s="566">
        <v>5</v>
      </c>
      <c r="V226" s="566">
        <f t="shared" si="37"/>
        <v>4.666666666666667</v>
      </c>
      <c r="W226" s="566">
        <f t="shared" si="38"/>
        <v>14.166666666666668</v>
      </c>
      <c r="X226" s="566">
        <v>2</v>
      </c>
      <c r="Y226" s="566">
        <v>6</v>
      </c>
      <c r="Z226" s="566">
        <v>5</v>
      </c>
      <c r="AA226" s="566">
        <f t="shared" si="39"/>
        <v>15.6</v>
      </c>
      <c r="AB226" s="566">
        <v>13</v>
      </c>
      <c r="AC226" s="566">
        <v>4</v>
      </c>
      <c r="AD226" s="566">
        <f t="shared" si="40"/>
        <v>6.8000000000000007</v>
      </c>
      <c r="AE226" s="566">
        <v>11</v>
      </c>
      <c r="AF226" s="566">
        <v>5</v>
      </c>
      <c r="AG226" s="566">
        <f t="shared" si="41"/>
        <v>9.6</v>
      </c>
      <c r="AH226" s="566">
        <v>7</v>
      </c>
      <c r="AI226" s="566">
        <v>5</v>
      </c>
      <c r="AJ226" s="566">
        <f t="shared" si="42"/>
        <v>2.4000000000000004</v>
      </c>
      <c r="AK226" s="566">
        <v>54</v>
      </c>
      <c r="AL226" s="568">
        <f t="shared" si="43"/>
        <v>73.566666666666677</v>
      </c>
      <c r="AM226" s="21"/>
      <c r="AN226" s="21"/>
      <c r="AO226" s="21"/>
    </row>
    <row r="227" spans="1:41" x14ac:dyDescent="0.25">
      <c r="A227" s="565">
        <v>110</v>
      </c>
      <c r="B227" s="566">
        <f t="shared" si="33"/>
        <v>73.399999999999991</v>
      </c>
      <c r="C227" s="566" t="s">
        <v>3153</v>
      </c>
      <c r="D227" s="566">
        <v>5</v>
      </c>
      <c r="E227" s="566">
        <v>5</v>
      </c>
      <c r="F227" s="566">
        <v>5</v>
      </c>
      <c r="G227" s="566">
        <v>5</v>
      </c>
      <c r="H227" s="566">
        <f t="shared" si="34"/>
        <v>25</v>
      </c>
      <c r="I227" s="566">
        <v>5</v>
      </c>
      <c r="J227" s="566">
        <v>5</v>
      </c>
      <c r="K227" s="566">
        <v>5</v>
      </c>
      <c r="L227" s="566">
        <v>5</v>
      </c>
      <c r="M227" s="566">
        <f t="shared" si="35"/>
        <v>5</v>
      </c>
      <c r="N227" s="566">
        <v>5</v>
      </c>
      <c r="O227" s="566">
        <v>5</v>
      </c>
      <c r="P227" s="566">
        <v>5</v>
      </c>
      <c r="Q227" s="566">
        <v>5</v>
      </c>
      <c r="R227" s="566">
        <f t="shared" si="36"/>
        <v>5</v>
      </c>
      <c r="S227" s="566">
        <v>5</v>
      </c>
      <c r="T227" s="566">
        <v>5</v>
      </c>
      <c r="U227" s="566">
        <v>5</v>
      </c>
      <c r="V227" s="566">
        <f t="shared" si="37"/>
        <v>5</v>
      </c>
      <c r="W227" s="566">
        <f t="shared" si="38"/>
        <v>15</v>
      </c>
      <c r="X227" s="566">
        <v>5</v>
      </c>
      <c r="Y227" s="566">
        <v>5</v>
      </c>
      <c r="Z227" s="566">
        <v>3</v>
      </c>
      <c r="AA227" s="566">
        <f t="shared" si="39"/>
        <v>15.6</v>
      </c>
      <c r="AB227" s="566">
        <v>11</v>
      </c>
      <c r="AC227" s="566">
        <v>4</v>
      </c>
      <c r="AD227" s="566">
        <f t="shared" si="40"/>
        <v>6</v>
      </c>
      <c r="AE227" s="566">
        <v>12</v>
      </c>
      <c r="AF227" s="566">
        <v>5</v>
      </c>
      <c r="AG227" s="566">
        <f t="shared" si="41"/>
        <v>10.199999999999999</v>
      </c>
      <c r="AH227" s="566">
        <v>2</v>
      </c>
      <c r="AI227" s="566">
        <v>6</v>
      </c>
      <c r="AJ227" s="566">
        <f t="shared" si="42"/>
        <v>1.6</v>
      </c>
      <c r="AK227" s="567">
        <v>29</v>
      </c>
      <c r="AL227" s="568">
        <f t="shared" si="43"/>
        <v>73.399999999999991</v>
      </c>
      <c r="AM227" s="21"/>
      <c r="AN227" s="21"/>
      <c r="AO227" s="21"/>
    </row>
    <row r="228" spans="1:41" x14ac:dyDescent="0.25">
      <c r="A228" s="565">
        <v>111</v>
      </c>
      <c r="B228" s="566">
        <f t="shared" si="33"/>
        <v>73.283333333333317</v>
      </c>
      <c r="C228" s="567" t="s">
        <v>3154</v>
      </c>
      <c r="D228" s="566">
        <v>5</v>
      </c>
      <c r="E228" s="566">
        <v>5</v>
      </c>
      <c r="F228" s="566">
        <v>5</v>
      </c>
      <c r="G228" s="566">
        <v>5</v>
      </c>
      <c r="H228" s="566">
        <f t="shared" si="34"/>
        <v>25</v>
      </c>
      <c r="I228" s="566">
        <v>3</v>
      </c>
      <c r="J228" s="566">
        <v>5</v>
      </c>
      <c r="K228" s="566">
        <v>5</v>
      </c>
      <c r="L228" s="566">
        <v>5</v>
      </c>
      <c r="M228" s="566">
        <f t="shared" si="35"/>
        <v>4.5</v>
      </c>
      <c r="N228" s="566">
        <v>5</v>
      </c>
      <c r="O228" s="566">
        <v>5</v>
      </c>
      <c r="P228" s="566">
        <v>4</v>
      </c>
      <c r="Q228" s="566">
        <v>3</v>
      </c>
      <c r="R228" s="566">
        <f t="shared" si="36"/>
        <v>4.25</v>
      </c>
      <c r="S228" s="566">
        <v>4</v>
      </c>
      <c r="T228" s="566">
        <v>5</v>
      </c>
      <c r="U228" s="566">
        <v>4</v>
      </c>
      <c r="V228" s="566">
        <f t="shared" si="37"/>
        <v>4.333333333333333</v>
      </c>
      <c r="W228" s="566">
        <f t="shared" si="38"/>
        <v>13.083333333333332</v>
      </c>
      <c r="X228" s="566">
        <v>2</v>
      </c>
      <c r="Y228" s="566">
        <v>6</v>
      </c>
      <c r="Z228" s="566">
        <v>6</v>
      </c>
      <c r="AA228" s="566">
        <f t="shared" si="39"/>
        <v>16.8</v>
      </c>
      <c r="AB228" s="566">
        <v>13</v>
      </c>
      <c r="AC228" s="566">
        <v>4</v>
      </c>
      <c r="AD228" s="566">
        <f t="shared" si="40"/>
        <v>6.8000000000000007</v>
      </c>
      <c r="AE228" s="566">
        <v>12</v>
      </c>
      <c r="AF228" s="566">
        <v>4</v>
      </c>
      <c r="AG228" s="566">
        <f t="shared" si="41"/>
        <v>9.6</v>
      </c>
      <c r="AH228" s="566">
        <v>6</v>
      </c>
      <c r="AI228" s="566">
        <v>4</v>
      </c>
      <c r="AJ228" s="566">
        <f t="shared" si="42"/>
        <v>2</v>
      </c>
      <c r="AK228" s="566">
        <v>85</v>
      </c>
      <c r="AL228" s="568">
        <f t="shared" si="43"/>
        <v>73.283333333333317</v>
      </c>
      <c r="AM228" s="21"/>
      <c r="AN228" s="21"/>
      <c r="AO228" s="21"/>
    </row>
    <row r="229" spans="1:41" x14ac:dyDescent="0.25">
      <c r="A229" s="565">
        <v>112</v>
      </c>
      <c r="B229" s="569">
        <f t="shared" si="33"/>
        <v>72.399999999999991</v>
      </c>
      <c r="C229" s="573" t="s">
        <v>3155</v>
      </c>
      <c r="D229" s="569">
        <v>5</v>
      </c>
      <c r="E229" s="569">
        <v>5</v>
      </c>
      <c r="F229" s="569">
        <v>5</v>
      </c>
      <c r="G229" s="569">
        <v>5</v>
      </c>
      <c r="H229" s="566">
        <f t="shared" si="34"/>
        <v>25</v>
      </c>
      <c r="I229" s="569">
        <v>5</v>
      </c>
      <c r="J229" s="569">
        <v>5</v>
      </c>
      <c r="K229" s="569">
        <v>5</v>
      </c>
      <c r="L229" s="569">
        <v>5</v>
      </c>
      <c r="M229" s="566">
        <f t="shared" si="35"/>
        <v>5</v>
      </c>
      <c r="N229" s="569">
        <v>5</v>
      </c>
      <c r="O229" s="569">
        <v>5</v>
      </c>
      <c r="P229" s="569">
        <v>5</v>
      </c>
      <c r="Q229" s="569">
        <v>5</v>
      </c>
      <c r="R229" s="566">
        <f t="shared" si="36"/>
        <v>5</v>
      </c>
      <c r="S229" s="569">
        <v>5</v>
      </c>
      <c r="T229" s="569">
        <v>5</v>
      </c>
      <c r="U229" s="569">
        <v>5</v>
      </c>
      <c r="V229" s="566">
        <f t="shared" si="37"/>
        <v>5</v>
      </c>
      <c r="W229" s="566">
        <f t="shared" si="38"/>
        <v>15</v>
      </c>
      <c r="X229" s="569">
        <v>3</v>
      </c>
      <c r="Y229" s="569">
        <v>4</v>
      </c>
      <c r="Z229" s="569">
        <v>7</v>
      </c>
      <c r="AA229" s="566">
        <f t="shared" si="39"/>
        <v>16.8</v>
      </c>
      <c r="AB229" s="569">
        <v>14</v>
      </c>
      <c r="AC229" s="569">
        <v>3</v>
      </c>
      <c r="AD229" s="566">
        <f t="shared" si="40"/>
        <v>6.8000000000000007</v>
      </c>
      <c r="AE229" s="569">
        <v>7</v>
      </c>
      <c r="AF229" s="569">
        <v>3</v>
      </c>
      <c r="AG229" s="566">
        <f t="shared" si="41"/>
        <v>6</v>
      </c>
      <c r="AH229" s="569">
        <v>5</v>
      </c>
      <c r="AI229" s="569">
        <v>9</v>
      </c>
      <c r="AJ229" s="566">
        <f t="shared" si="42"/>
        <v>2.8000000000000003</v>
      </c>
      <c r="AK229" s="569">
        <v>96</v>
      </c>
      <c r="AL229" s="570">
        <f t="shared" si="43"/>
        <v>72.399999999999991</v>
      </c>
      <c r="AM229" s="21"/>
      <c r="AN229" s="21"/>
      <c r="AO229" s="21"/>
    </row>
    <row r="230" spans="1:41" x14ac:dyDescent="0.25">
      <c r="A230" s="565">
        <v>113</v>
      </c>
      <c r="B230" s="566">
        <f t="shared" si="33"/>
        <v>72</v>
      </c>
      <c r="C230" s="567" t="s">
        <v>3156</v>
      </c>
      <c r="D230" s="566">
        <v>5</v>
      </c>
      <c r="E230" s="566">
        <v>5</v>
      </c>
      <c r="F230" s="566">
        <v>5</v>
      </c>
      <c r="G230" s="566">
        <v>5</v>
      </c>
      <c r="H230" s="566">
        <f t="shared" si="34"/>
        <v>25</v>
      </c>
      <c r="I230" s="566">
        <v>5</v>
      </c>
      <c r="J230" s="566">
        <v>5</v>
      </c>
      <c r="K230" s="566">
        <v>5</v>
      </c>
      <c r="L230" s="566">
        <v>5</v>
      </c>
      <c r="M230" s="566">
        <f t="shared" si="35"/>
        <v>5</v>
      </c>
      <c r="N230" s="566">
        <v>5</v>
      </c>
      <c r="O230" s="566">
        <v>5</v>
      </c>
      <c r="P230" s="566">
        <v>5</v>
      </c>
      <c r="Q230" s="566">
        <v>5</v>
      </c>
      <c r="R230" s="566">
        <f t="shared" si="36"/>
        <v>5</v>
      </c>
      <c r="S230" s="566">
        <v>5</v>
      </c>
      <c r="T230" s="566">
        <v>5</v>
      </c>
      <c r="U230" s="566">
        <v>5</v>
      </c>
      <c r="V230" s="566">
        <f t="shared" si="37"/>
        <v>5</v>
      </c>
      <c r="W230" s="566">
        <f t="shared" si="38"/>
        <v>15</v>
      </c>
      <c r="X230" s="566">
        <v>2</v>
      </c>
      <c r="Y230" s="566">
        <v>5</v>
      </c>
      <c r="Z230" s="566">
        <v>5</v>
      </c>
      <c r="AA230" s="566">
        <f t="shared" si="39"/>
        <v>14.399999999999999</v>
      </c>
      <c r="AB230" s="566">
        <v>9</v>
      </c>
      <c r="AC230" s="566">
        <v>5</v>
      </c>
      <c r="AD230" s="566">
        <f t="shared" si="40"/>
        <v>5.6000000000000005</v>
      </c>
      <c r="AE230" s="566">
        <v>14</v>
      </c>
      <c r="AF230" s="566">
        <v>3</v>
      </c>
      <c r="AG230" s="566">
        <f t="shared" si="41"/>
        <v>10.199999999999999</v>
      </c>
      <c r="AH230" s="566">
        <v>5</v>
      </c>
      <c r="AI230" s="566">
        <v>4</v>
      </c>
      <c r="AJ230" s="566">
        <f t="shared" si="42"/>
        <v>1.8</v>
      </c>
      <c r="AK230" s="566">
        <v>110</v>
      </c>
      <c r="AL230" s="568">
        <f t="shared" si="43"/>
        <v>72</v>
      </c>
      <c r="AM230" s="21"/>
      <c r="AN230" s="21"/>
      <c r="AO230" s="21"/>
    </row>
    <row r="231" spans="1:41" x14ac:dyDescent="0.25">
      <c r="A231" s="565">
        <v>114</v>
      </c>
      <c r="B231" s="566">
        <f t="shared" si="33"/>
        <v>71.150000000000006</v>
      </c>
      <c r="C231" s="566" t="s">
        <v>3157</v>
      </c>
      <c r="D231" s="566">
        <v>4</v>
      </c>
      <c r="E231" s="566">
        <v>5</v>
      </c>
      <c r="F231" s="566">
        <v>5</v>
      </c>
      <c r="G231" s="566">
        <v>5</v>
      </c>
      <c r="H231" s="566">
        <f t="shared" si="34"/>
        <v>23.75</v>
      </c>
      <c r="I231" s="566">
        <v>5</v>
      </c>
      <c r="J231" s="566">
        <v>5</v>
      </c>
      <c r="K231" s="566">
        <v>5</v>
      </c>
      <c r="L231" s="566">
        <v>5</v>
      </c>
      <c r="M231" s="566">
        <f t="shared" si="35"/>
        <v>5</v>
      </c>
      <c r="N231" s="566">
        <v>5</v>
      </c>
      <c r="O231" s="566">
        <v>5</v>
      </c>
      <c r="P231" s="566">
        <v>5</v>
      </c>
      <c r="Q231" s="566">
        <v>5</v>
      </c>
      <c r="R231" s="566">
        <f t="shared" si="36"/>
        <v>5</v>
      </c>
      <c r="S231" s="566">
        <v>5</v>
      </c>
      <c r="T231" s="566">
        <v>5</v>
      </c>
      <c r="U231" s="566">
        <v>5</v>
      </c>
      <c r="V231" s="566">
        <f t="shared" si="37"/>
        <v>5</v>
      </c>
      <c r="W231" s="566">
        <f t="shared" si="38"/>
        <v>15</v>
      </c>
      <c r="X231" s="566">
        <v>5</v>
      </c>
      <c r="Y231" s="566">
        <v>5</v>
      </c>
      <c r="Z231" s="566">
        <v>3</v>
      </c>
      <c r="AA231" s="566">
        <f t="shared" si="39"/>
        <v>15.6</v>
      </c>
      <c r="AB231" s="566">
        <v>8</v>
      </c>
      <c r="AC231" s="566">
        <v>3</v>
      </c>
      <c r="AD231" s="566">
        <f t="shared" si="40"/>
        <v>4.4000000000000004</v>
      </c>
      <c r="AE231" s="566">
        <v>13</v>
      </c>
      <c r="AF231" s="566">
        <v>4</v>
      </c>
      <c r="AG231" s="566">
        <f t="shared" si="41"/>
        <v>10.199999999999999</v>
      </c>
      <c r="AH231" s="566">
        <v>7</v>
      </c>
      <c r="AI231" s="566">
        <v>4</v>
      </c>
      <c r="AJ231" s="566">
        <f t="shared" si="42"/>
        <v>2.2000000000000002</v>
      </c>
      <c r="AK231" s="566">
        <v>107</v>
      </c>
      <c r="AL231" s="568">
        <f t="shared" si="43"/>
        <v>71.150000000000006</v>
      </c>
      <c r="AM231" s="21"/>
      <c r="AN231" s="21"/>
      <c r="AO231" s="21"/>
    </row>
    <row r="232" spans="1:41" x14ac:dyDescent="0.25">
      <c r="A232" s="565">
        <v>115</v>
      </c>
      <c r="B232" s="569">
        <f t="shared" si="33"/>
        <v>69.466666666666683</v>
      </c>
      <c r="C232" s="569" t="s">
        <v>3158</v>
      </c>
      <c r="D232" s="569">
        <v>5</v>
      </c>
      <c r="E232" s="569">
        <v>5</v>
      </c>
      <c r="F232" s="569">
        <v>5</v>
      </c>
      <c r="G232" s="569">
        <v>5</v>
      </c>
      <c r="H232" s="566">
        <f t="shared" si="34"/>
        <v>25</v>
      </c>
      <c r="I232" s="569">
        <v>5</v>
      </c>
      <c r="J232" s="569">
        <v>5</v>
      </c>
      <c r="K232" s="569">
        <v>5</v>
      </c>
      <c r="L232" s="569">
        <v>5</v>
      </c>
      <c r="M232" s="566">
        <f t="shared" si="35"/>
        <v>5</v>
      </c>
      <c r="N232" s="569">
        <v>5</v>
      </c>
      <c r="O232" s="569">
        <v>5</v>
      </c>
      <c r="P232" s="569">
        <v>5</v>
      </c>
      <c r="Q232" s="569">
        <v>5</v>
      </c>
      <c r="R232" s="566">
        <f t="shared" si="36"/>
        <v>5</v>
      </c>
      <c r="S232" s="569">
        <v>5</v>
      </c>
      <c r="T232" s="569">
        <v>4</v>
      </c>
      <c r="U232" s="569">
        <v>5</v>
      </c>
      <c r="V232" s="566">
        <f t="shared" si="37"/>
        <v>4.666666666666667</v>
      </c>
      <c r="W232" s="566">
        <f t="shared" si="38"/>
        <v>14.666666666666668</v>
      </c>
      <c r="X232" s="569">
        <v>4</v>
      </c>
      <c r="Y232" s="569">
        <v>3</v>
      </c>
      <c r="Z232" s="569">
        <v>4</v>
      </c>
      <c r="AA232" s="566">
        <f t="shared" si="39"/>
        <v>13.2</v>
      </c>
      <c r="AB232" s="569">
        <v>9</v>
      </c>
      <c r="AC232" s="569">
        <v>4</v>
      </c>
      <c r="AD232" s="566">
        <f t="shared" si="40"/>
        <v>5.2</v>
      </c>
      <c r="AE232" s="569">
        <v>11</v>
      </c>
      <c r="AF232" s="569">
        <v>4</v>
      </c>
      <c r="AG232" s="566">
        <f t="shared" si="41"/>
        <v>9</v>
      </c>
      <c r="AH232" s="569">
        <v>4</v>
      </c>
      <c r="AI232" s="569">
        <v>8</v>
      </c>
      <c r="AJ232" s="566">
        <f t="shared" si="42"/>
        <v>2.4000000000000004</v>
      </c>
      <c r="AK232" s="569">
        <v>60</v>
      </c>
      <c r="AL232" s="570">
        <f t="shared" si="43"/>
        <v>69.466666666666683</v>
      </c>
      <c r="AM232" s="21"/>
      <c r="AN232" s="21"/>
      <c r="AO232" s="21"/>
    </row>
    <row r="233" spans="1:41" x14ac:dyDescent="0.25">
      <c r="A233" s="565">
        <v>116</v>
      </c>
      <c r="B233" s="569">
        <f t="shared" si="33"/>
        <v>69.016666666666666</v>
      </c>
      <c r="C233" s="567" t="s">
        <v>3159</v>
      </c>
      <c r="D233" s="566">
        <v>5</v>
      </c>
      <c r="E233" s="566">
        <v>5</v>
      </c>
      <c r="F233" s="566">
        <v>5</v>
      </c>
      <c r="G233" s="566">
        <v>5</v>
      </c>
      <c r="H233" s="566">
        <f t="shared" si="34"/>
        <v>25</v>
      </c>
      <c r="I233" s="566">
        <v>5</v>
      </c>
      <c r="J233" s="566">
        <v>5</v>
      </c>
      <c r="K233" s="566">
        <v>4</v>
      </c>
      <c r="L233" s="566">
        <v>5</v>
      </c>
      <c r="M233" s="566">
        <f t="shared" si="35"/>
        <v>4.75</v>
      </c>
      <c r="N233" s="566">
        <v>5</v>
      </c>
      <c r="O233" s="566">
        <v>5</v>
      </c>
      <c r="P233" s="566">
        <v>5</v>
      </c>
      <c r="Q233" s="566">
        <v>5</v>
      </c>
      <c r="R233" s="566">
        <f t="shared" si="36"/>
        <v>5</v>
      </c>
      <c r="S233" s="566">
        <v>5</v>
      </c>
      <c r="T233" s="566">
        <v>4</v>
      </c>
      <c r="U233" s="566">
        <v>5</v>
      </c>
      <c r="V233" s="566">
        <f t="shared" si="37"/>
        <v>4.666666666666667</v>
      </c>
      <c r="W233" s="566">
        <f t="shared" si="38"/>
        <v>14.416666666666668</v>
      </c>
      <c r="X233" s="566">
        <v>4</v>
      </c>
      <c r="Y233" s="566">
        <v>5</v>
      </c>
      <c r="Z233" s="566">
        <v>2</v>
      </c>
      <c r="AA233" s="566">
        <f t="shared" si="39"/>
        <v>13.2</v>
      </c>
      <c r="AB233" s="566">
        <v>9</v>
      </c>
      <c r="AC233" s="566">
        <v>4</v>
      </c>
      <c r="AD233" s="566">
        <f t="shared" si="40"/>
        <v>5.2</v>
      </c>
      <c r="AE233" s="566">
        <v>13</v>
      </c>
      <c r="AF233" s="566">
        <v>3</v>
      </c>
      <c r="AG233" s="566">
        <f t="shared" si="41"/>
        <v>9.6</v>
      </c>
      <c r="AH233" s="566">
        <v>5</v>
      </c>
      <c r="AI233" s="566">
        <v>3</v>
      </c>
      <c r="AJ233" s="566">
        <f t="shared" si="42"/>
        <v>1.6</v>
      </c>
      <c r="AK233" s="567">
        <v>34</v>
      </c>
      <c r="AL233" s="568">
        <f t="shared" si="43"/>
        <v>69.016666666666666</v>
      </c>
      <c r="AM233" s="21"/>
      <c r="AN233" s="21"/>
      <c r="AO233" s="21"/>
    </row>
    <row r="234" spans="1:41" x14ac:dyDescent="0.25">
      <c r="A234" s="565">
        <v>117</v>
      </c>
      <c r="B234" s="569">
        <f t="shared" si="33"/>
        <v>69</v>
      </c>
      <c r="C234" s="569" t="s">
        <v>3160</v>
      </c>
      <c r="D234" s="569">
        <v>5</v>
      </c>
      <c r="E234" s="569">
        <v>5</v>
      </c>
      <c r="F234" s="569">
        <v>5</v>
      </c>
      <c r="G234" s="569">
        <v>5</v>
      </c>
      <c r="H234" s="566">
        <f t="shared" si="34"/>
        <v>25</v>
      </c>
      <c r="I234" s="569">
        <v>5</v>
      </c>
      <c r="J234" s="569">
        <v>5</v>
      </c>
      <c r="K234" s="569">
        <v>5</v>
      </c>
      <c r="L234" s="569">
        <v>5</v>
      </c>
      <c r="M234" s="566">
        <f t="shared" si="35"/>
        <v>5</v>
      </c>
      <c r="N234" s="569">
        <v>5</v>
      </c>
      <c r="O234" s="569">
        <v>5</v>
      </c>
      <c r="P234" s="569">
        <v>5</v>
      </c>
      <c r="Q234" s="569">
        <v>5</v>
      </c>
      <c r="R234" s="566">
        <f t="shared" si="36"/>
        <v>5</v>
      </c>
      <c r="S234" s="569">
        <v>5</v>
      </c>
      <c r="T234" s="569">
        <v>5</v>
      </c>
      <c r="U234" s="569">
        <v>5</v>
      </c>
      <c r="V234" s="566">
        <f t="shared" si="37"/>
        <v>5</v>
      </c>
      <c r="W234" s="566">
        <f t="shared" si="38"/>
        <v>15</v>
      </c>
      <c r="X234" s="569">
        <v>5</v>
      </c>
      <c r="Y234" s="569">
        <v>5</v>
      </c>
      <c r="Z234" s="569">
        <v>1</v>
      </c>
      <c r="AA234" s="566">
        <f t="shared" si="39"/>
        <v>13.2</v>
      </c>
      <c r="AB234" s="569">
        <v>14</v>
      </c>
      <c r="AC234" s="569">
        <v>4</v>
      </c>
      <c r="AD234" s="566">
        <f t="shared" si="40"/>
        <v>7.2</v>
      </c>
      <c r="AE234" s="569">
        <v>7</v>
      </c>
      <c r="AF234" s="569">
        <v>3</v>
      </c>
      <c r="AG234" s="566">
        <f t="shared" si="41"/>
        <v>6</v>
      </c>
      <c r="AH234" s="569">
        <v>6</v>
      </c>
      <c r="AI234" s="569">
        <v>7</v>
      </c>
      <c r="AJ234" s="566">
        <f t="shared" si="42"/>
        <v>2.6</v>
      </c>
      <c r="AK234" s="569">
        <v>91</v>
      </c>
      <c r="AL234" s="570">
        <f t="shared" si="43"/>
        <v>69</v>
      </c>
      <c r="AM234" s="21"/>
      <c r="AN234" s="21"/>
      <c r="AO234" s="21"/>
    </row>
    <row r="235" spans="1:41" x14ac:dyDescent="0.25">
      <c r="A235" s="565">
        <v>118</v>
      </c>
      <c r="B235" s="569">
        <f t="shared" si="33"/>
        <v>68.600000000000009</v>
      </c>
      <c r="C235" s="566" t="s">
        <v>3161</v>
      </c>
      <c r="D235" s="566">
        <v>5</v>
      </c>
      <c r="E235" s="566">
        <v>5</v>
      </c>
      <c r="F235" s="566">
        <v>5</v>
      </c>
      <c r="G235" s="566">
        <v>5</v>
      </c>
      <c r="H235" s="566">
        <f t="shared" si="34"/>
        <v>25</v>
      </c>
      <c r="I235" s="566">
        <v>5</v>
      </c>
      <c r="J235" s="566">
        <v>5</v>
      </c>
      <c r="K235" s="566">
        <v>5</v>
      </c>
      <c r="L235" s="566">
        <v>5</v>
      </c>
      <c r="M235" s="566">
        <f t="shared" si="35"/>
        <v>5</v>
      </c>
      <c r="N235" s="566">
        <v>5</v>
      </c>
      <c r="O235" s="566">
        <v>5</v>
      </c>
      <c r="P235" s="566">
        <v>5</v>
      </c>
      <c r="Q235" s="566">
        <v>5</v>
      </c>
      <c r="R235" s="566">
        <f t="shared" si="36"/>
        <v>5</v>
      </c>
      <c r="S235" s="566">
        <v>5</v>
      </c>
      <c r="T235" s="566">
        <v>5</v>
      </c>
      <c r="U235" s="566">
        <v>5</v>
      </c>
      <c r="V235" s="566">
        <f t="shared" si="37"/>
        <v>5</v>
      </c>
      <c r="W235" s="566">
        <f t="shared" si="38"/>
        <v>15</v>
      </c>
      <c r="X235" s="566">
        <v>4</v>
      </c>
      <c r="Y235" s="566">
        <v>5</v>
      </c>
      <c r="Z235" s="566">
        <v>2</v>
      </c>
      <c r="AA235" s="566">
        <f t="shared" si="39"/>
        <v>13.2</v>
      </c>
      <c r="AB235" s="566">
        <v>10</v>
      </c>
      <c r="AC235" s="566">
        <v>2</v>
      </c>
      <c r="AD235" s="566">
        <f t="shared" si="40"/>
        <v>4.8000000000000007</v>
      </c>
      <c r="AE235" s="566">
        <v>9</v>
      </c>
      <c r="AF235" s="566">
        <v>5</v>
      </c>
      <c r="AG235" s="566">
        <f t="shared" si="41"/>
        <v>8.4</v>
      </c>
      <c r="AH235" s="566">
        <v>7</v>
      </c>
      <c r="AI235" s="566">
        <v>4</v>
      </c>
      <c r="AJ235" s="566">
        <f t="shared" si="42"/>
        <v>2.2000000000000002</v>
      </c>
      <c r="AK235" s="569">
        <v>41</v>
      </c>
      <c r="AL235" s="568">
        <f t="shared" si="43"/>
        <v>68.600000000000009</v>
      </c>
      <c r="AM235" s="21"/>
      <c r="AN235" s="21"/>
      <c r="AO235" s="21"/>
    </row>
    <row r="236" spans="1:41" x14ac:dyDescent="0.25">
      <c r="A236" s="565">
        <v>119</v>
      </c>
      <c r="B236" s="569">
        <f t="shared" si="33"/>
        <v>67.766666666666666</v>
      </c>
      <c r="C236" s="569" t="s">
        <v>3162</v>
      </c>
      <c r="D236" s="569">
        <v>4</v>
      </c>
      <c r="E236" s="569">
        <v>4</v>
      </c>
      <c r="F236" s="569">
        <v>4</v>
      </c>
      <c r="G236" s="569">
        <v>4</v>
      </c>
      <c r="H236" s="566">
        <f t="shared" si="34"/>
        <v>20</v>
      </c>
      <c r="I236" s="569">
        <v>4</v>
      </c>
      <c r="J236" s="569">
        <v>4</v>
      </c>
      <c r="K236" s="569">
        <v>5</v>
      </c>
      <c r="L236" s="569">
        <v>5</v>
      </c>
      <c r="M236" s="566">
        <f t="shared" si="35"/>
        <v>4.5</v>
      </c>
      <c r="N236" s="569">
        <v>5</v>
      </c>
      <c r="O236" s="569">
        <v>5</v>
      </c>
      <c r="P236" s="569">
        <v>5</v>
      </c>
      <c r="Q236" s="569">
        <v>5</v>
      </c>
      <c r="R236" s="566">
        <f t="shared" si="36"/>
        <v>5</v>
      </c>
      <c r="S236" s="569">
        <v>5</v>
      </c>
      <c r="T236" s="569">
        <v>5</v>
      </c>
      <c r="U236" s="569">
        <v>4</v>
      </c>
      <c r="V236" s="566">
        <f t="shared" si="37"/>
        <v>4.666666666666667</v>
      </c>
      <c r="W236" s="566">
        <f t="shared" si="38"/>
        <v>14.166666666666668</v>
      </c>
      <c r="X236" s="569">
        <v>6</v>
      </c>
      <c r="Y236" s="569">
        <v>2</v>
      </c>
      <c r="Z236" s="569">
        <v>7</v>
      </c>
      <c r="AA236" s="566">
        <f t="shared" si="39"/>
        <v>18</v>
      </c>
      <c r="AB236" s="569">
        <v>13</v>
      </c>
      <c r="AC236" s="569">
        <v>4</v>
      </c>
      <c r="AD236" s="566">
        <f t="shared" si="40"/>
        <v>6.8000000000000007</v>
      </c>
      <c r="AE236" s="569">
        <v>9</v>
      </c>
      <c r="AF236" s="569">
        <v>1</v>
      </c>
      <c r="AG236" s="566">
        <f t="shared" si="41"/>
        <v>6</v>
      </c>
      <c r="AH236" s="569">
        <v>8</v>
      </c>
      <c r="AI236" s="569">
        <v>6</v>
      </c>
      <c r="AJ236" s="566">
        <f t="shared" si="42"/>
        <v>2.8000000000000003</v>
      </c>
      <c r="AK236" s="569">
        <v>63</v>
      </c>
      <c r="AL236" s="570">
        <f t="shared" si="43"/>
        <v>67.766666666666666</v>
      </c>
      <c r="AM236" s="21"/>
      <c r="AN236" s="21"/>
      <c r="AO236" s="21"/>
    </row>
    <row r="237" spans="1:41" x14ac:dyDescent="0.25">
      <c r="A237" s="565">
        <v>120</v>
      </c>
      <c r="B237" s="569">
        <f t="shared" si="33"/>
        <v>67.75</v>
      </c>
      <c r="C237" s="566" t="s">
        <v>3163</v>
      </c>
      <c r="D237" s="566">
        <v>4</v>
      </c>
      <c r="E237" s="566">
        <v>5</v>
      </c>
      <c r="F237" s="566">
        <v>5</v>
      </c>
      <c r="G237" s="566">
        <v>5</v>
      </c>
      <c r="H237" s="566">
        <f t="shared" si="34"/>
        <v>23.75</v>
      </c>
      <c r="I237" s="566">
        <v>3</v>
      </c>
      <c r="J237" s="566">
        <v>4</v>
      </c>
      <c r="K237" s="566">
        <v>5</v>
      </c>
      <c r="L237" s="566">
        <v>5</v>
      </c>
      <c r="M237" s="566">
        <f t="shared" si="35"/>
        <v>4.25</v>
      </c>
      <c r="N237" s="566">
        <v>3</v>
      </c>
      <c r="O237" s="566">
        <v>3</v>
      </c>
      <c r="P237" s="566">
        <v>4</v>
      </c>
      <c r="Q237" s="566">
        <v>5</v>
      </c>
      <c r="R237" s="566">
        <f t="shared" si="36"/>
        <v>3.75</v>
      </c>
      <c r="S237" s="566">
        <v>5</v>
      </c>
      <c r="T237" s="566">
        <v>5</v>
      </c>
      <c r="U237" s="566">
        <v>5</v>
      </c>
      <c r="V237" s="566">
        <f t="shared" si="37"/>
        <v>5</v>
      </c>
      <c r="W237" s="566">
        <f t="shared" si="38"/>
        <v>13</v>
      </c>
      <c r="X237" s="566">
        <v>5</v>
      </c>
      <c r="Y237" s="566">
        <v>3</v>
      </c>
      <c r="Z237" s="566">
        <v>3</v>
      </c>
      <c r="AA237" s="566">
        <f t="shared" si="39"/>
        <v>13.2</v>
      </c>
      <c r="AB237" s="566">
        <v>16</v>
      </c>
      <c r="AC237" s="566">
        <v>5</v>
      </c>
      <c r="AD237" s="566">
        <f t="shared" si="40"/>
        <v>8.4</v>
      </c>
      <c r="AE237" s="566">
        <v>10</v>
      </c>
      <c r="AF237" s="566">
        <v>2</v>
      </c>
      <c r="AG237" s="566">
        <f t="shared" si="41"/>
        <v>7.1999999999999993</v>
      </c>
      <c r="AH237" s="566">
        <v>4</v>
      </c>
      <c r="AI237" s="566">
        <v>7</v>
      </c>
      <c r="AJ237" s="566">
        <f t="shared" si="42"/>
        <v>2.2000000000000002</v>
      </c>
      <c r="AK237" s="567">
        <v>36</v>
      </c>
      <c r="AL237" s="568">
        <f t="shared" si="43"/>
        <v>67.75</v>
      </c>
      <c r="AM237" s="21"/>
      <c r="AN237" s="21"/>
      <c r="AO237" s="21"/>
    </row>
    <row r="238" spans="1:41" ht="15.75" thickBot="1" x14ac:dyDescent="0.3">
      <c r="A238" s="565">
        <v>121</v>
      </c>
      <c r="B238" s="574">
        <f t="shared" si="33"/>
        <v>67.416666666666657</v>
      </c>
      <c r="C238" s="575" t="s">
        <v>3164</v>
      </c>
      <c r="D238" s="576">
        <v>5</v>
      </c>
      <c r="E238" s="576">
        <v>4</v>
      </c>
      <c r="F238" s="576">
        <v>5</v>
      </c>
      <c r="G238" s="576">
        <v>5</v>
      </c>
      <c r="H238" s="576">
        <f t="shared" si="34"/>
        <v>23.75</v>
      </c>
      <c r="I238" s="576">
        <v>5</v>
      </c>
      <c r="J238" s="576">
        <v>4</v>
      </c>
      <c r="K238" s="576">
        <v>5</v>
      </c>
      <c r="L238" s="576">
        <v>5</v>
      </c>
      <c r="M238" s="576">
        <f t="shared" si="35"/>
        <v>4.75</v>
      </c>
      <c r="N238" s="576">
        <v>4</v>
      </c>
      <c r="O238" s="576">
        <v>3</v>
      </c>
      <c r="P238" s="576">
        <v>5</v>
      </c>
      <c r="Q238" s="576">
        <v>5</v>
      </c>
      <c r="R238" s="576">
        <f t="shared" si="36"/>
        <v>4.25</v>
      </c>
      <c r="S238" s="576">
        <v>3</v>
      </c>
      <c r="T238" s="576">
        <v>3</v>
      </c>
      <c r="U238" s="576">
        <v>5</v>
      </c>
      <c r="V238" s="576">
        <f t="shared" si="37"/>
        <v>3.6666666666666665</v>
      </c>
      <c r="W238" s="576">
        <f t="shared" si="38"/>
        <v>12.666666666666666</v>
      </c>
      <c r="X238" s="576">
        <v>3</v>
      </c>
      <c r="Y238" s="576">
        <v>6</v>
      </c>
      <c r="Z238" s="576">
        <v>4</v>
      </c>
      <c r="AA238" s="576">
        <f t="shared" si="39"/>
        <v>15.6</v>
      </c>
      <c r="AB238" s="576">
        <v>7</v>
      </c>
      <c r="AC238" s="576">
        <v>4</v>
      </c>
      <c r="AD238" s="576">
        <f t="shared" si="40"/>
        <v>4.4000000000000004</v>
      </c>
      <c r="AE238" s="576">
        <v>10</v>
      </c>
      <c r="AF238" s="576">
        <v>5</v>
      </c>
      <c r="AG238" s="576">
        <f t="shared" si="41"/>
        <v>9</v>
      </c>
      <c r="AH238" s="576">
        <v>5</v>
      </c>
      <c r="AI238" s="576">
        <v>5</v>
      </c>
      <c r="AJ238" s="576">
        <f t="shared" si="42"/>
        <v>2</v>
      </c>
      <c r="AK238" s="575">
        <v>42</v>
      </c>
      <c r="AL238" s="577">
        <f t="shared" si="43"/>
        <v>67.416666666666657</v>
      </c>
      <c r="AM238" s="21"/>
      <c r="AN238" s="21"/>
      <c r="AO238" s="21"/>
    </row>
    <row r="239" spans="1:41" x14ac:dyDescent="0.25">
      <c r="A239" s="578"/>
      <c r="B239" s="578"/>
      <c r="C239" s="578"/>
      <c r="D239" s="578"/>
      <c r="E239" s="578"/>
      <c r="F239" s="578"/>
      <c r="G239" s="578"/>
      <c r="H239" s="578"/>
      <c r="I239" s="578"/>
      <c r="J239" s="578"/>
      <c r="K239" s="578"/>
      <c r="L239" s="578"/>
      <c r="M239" s="578"/>
      <c r="N239" s="578"/>
      <c r="O239" s="578"/>
      <c r="P239" s="578"/>
      <c r="Q239" s="578"/>
      <c r="R239" s="578"/>
      <c r="S239" s="578"/>
      <c r="T239" s="578"/>
      <c r="U239" s="578"/>
      <c r="V239" s="578"/>
      <c r="W239" s="578"/>
      <c r="X239" s="578"/>
      <c r="Y239" s="578"/>
      <c r="Z239" s="578"/>
      <c r="AA239" s="578"/>
      <c r="AB239" s="578"/>
      <c r="AC239" s="578"/>
      <c r="AD239" s="578"/>
      <c r="AE239" s="578"/>
      <c r="AF239" s="578"/>
      <c r="AG239" s="578"/>
      <c r="AH239" s="578"/>
      <c r="AI239" s="578"/>
      <c r="AJ239" s="578"/>
      <c r="AK239" s="578"/>
      <c r="AL239" s="578"/>
      <c r="AM239" s="21"/>
      <c r="AN239" s="21"/>
      <c r="AO239" s="21"/>
    </row>
    <row r="240" spans="1:41" x14ac:dyDescent="0.25">
      <c r="A240" s="578"/>
      <c r="B240" s="578"/>
      <c r="C240" s="578"/>
      <c r="D240" s="578"/>
      <c r="E240" s="578"/>
      <c r="F240" s="578"/>
      <c r="G240" s="578"/>
      <c r="H240" s="578"/>
      <c r="I240" s="578"/>
      <c r="J240" s="578"/>
      <c r="K240" s="578"/>
      <c r="L240" s="578"/>
      <c r="M240" s="578"/>
      <c r="N240" s="578"/>
      <c r="O240" s="578"/>
      <c r="P240" s="578"/>
      <c r="Q240" s="578"/>
      <c r="R240" s="578"/>
      <c r="S240" s="578"/>
      <c r="T240" s="578"/>
      <c r="U240" s="578"/>
      <c r="V240" s="578"/>
      <c r="W240" s="578"/>
      <c r="X240" s="578"/>
      <c r="Y240" s="578"/>
      <c r="Z240" s="578"/>
      <c r="AA240" s="578"/>
      <c r="AB240" s="578"/>
      <c r="AC240" s="578"/>
      <c r="AD240" s="578"/>
      <c r="AE240" s="578"/>
      <c r="AF240" s="578"/>
      <c r="AG240" s="578"/>
      <c r="AH240" s="578"/>
      <c r="AI240" s="578"/>
      <c r="AJ240" s="578"/>
      <c r="AK240" s="578"/>
      <c r="AL240" s="578"/>
      <c r="AM240" s="21"/>
      <c r="AN240" s="21"/>
      <c r="AO240" s="21"/>
    </row>
    <row r="241" spans="1:41" x14ac:dyDescent="0.25">
      <c r="A241" s="578"/>
      <c r="B241" s="578"/>
      <c r="C241" s="578"/>
      <c r="D241" s="578"/>
      <c r="E241" s="578"/>
      <c r="F241" s="578"/>
      <c r="G241" s="578"/>
      <c r="H241" s="578"/>
      <c r="I241" s="578"/>
      <c r="J241" s="578"/>
      <c r="K241" s="578"/>
      <c r="L241" s="578"/>
      <c r="M241" s="578"/>
      <c r="N241" s="578"/>
      <c r="O241" s="578"/>
      <c r="P241" s="578"/>
      <c r="Q241" s="578"/>
      <c r="R241" s="578"/>
      <c r="S241" s="578"/>
      <c r="T241" s="578"/>
      <c r="U241" s="578"/>
      <c r="V241" s="578"/>
      <c r="W241" s="578"/>
      <c r="X241" s="578"/>
      <c r="Y241" s="578"/>
      <c r="Z241" s="578"/>
      <c r="AA241" s="578"/>
      <c r="AB241" s="578"/>
      <c r="AC241" s="578"/>
      <c r="AD241" s="578"/>
      <c r="AE241" s="578"/>
      <c r="AF241" s="578"/>
      <c r="AG241" s="578"/>
      <c r="AH241" s="578"/>
      <c r="AI241" s="578"/>
      <c r="AJ241" s="578"/>
      <c r="AK241" s="578"/>
      <c r="AL241" s="578"/>
      <c r="AM241" s="21"/>
      <c r="AN241" s="21"/>
      <c r="AO241" s="21"/>
    </row>
    <row r="242" spans="1:41" x14ac:dyDescent="0.25">
      <c r="A242" s="578"/>
      <c r="B242" s="578"/>
      <c r="C242" s="578"/>
      <c r="D242" s="578"/>
      <c r="E242" s="578"/>
      <c r="F242" s="578"/>
      <c r="G242" s="578"/>
      <c r="H242" s="578"/>
      <c r="I242" s="578"/>
      <c r="J242" s="578"/>
      <c r="K242" s="578"/>
      <c r="L242" s="578"/>
      <c r="M242" s="578"/>
      <c r="N242" s="578"/>
      <c r="O242" s="578"/>
      <c r="P242" s="578"/>
      <c r="Q242" s="578"/>
      <c r="R242" s="578"/>
      <c r="S242" s="578"/>
      <c r="T242" s="578"/>
      <c r="U242" s="578"/>
      <c r="V242" s="578"/>
      <c r="W242" s="578"/>
      <c r="X242" s="578"/>
      <c r="Y242" s="578"/>
      <c r="Z242" s="578"/>
      <c r="AA242" s="578"/>
      <c r="AB242" s="578"/>
      <c r="AC242" s="578"/>
      <c r="AD242" s="578"/>
      <c r="AE242" s="578"/>
      <c r="AF242" s="578"/>
      <c r="AG242" s="578"/>
      <c r="AH242" s="578"/>
      <c r="AI242" s="578"/>
      <c r="AJ242" s="578"/>
      <c r="AK242" s="578"/>
      <c r="AL242" s="578"/>
      <c r="AM242" s="21"/>
      <c r="AN242" s="21"/>
      <c r="AO242" s="21"/>
    </row>
    <row r="243" spans="1:41" x14ac:dyDescent="0.25">
      <c r="A243" s="578"/>
      <c r="B243" s="578"/>
      <c r="C243" s="578"/>
      <c r="D243" s="578"/>
      <c r="E243" s="578"/>
      <c r="F243" s="578"/>
      <c r="G243" s="578"/>
      <c r="H243" s="578"/>
      <c r="I243" s="578"/>
      <c r="J243" s="578"/>
      <c r="K243" s="578"/>
      <c r="L243" s="578"/>
      <c r="M243" s="578"/>
      <c r="N243" s="578"/>
      <c r="O243" s="578"/>
      <c r="P243" s="578"/>
      <c r="Q243" s="578"/>
      <c r="R243" s="578"/>
      <c r="S243" s="578"/>
      <c r="T243" s="578"/>
      <c r="U243" s="578"/>
      <c r="V243" s="578"/>
      <c r="W243" s="578"/>
      <c r="X243" s="578"/>
      <c r="Y243" s="578"/>
      <c r="Z243" s="578"/>
      <c r="AA243" s="578"/>
      <c r="AB243" s="578"/>
      <c r="AC243" s="578"/>
      <c r="AD243" s="578"/>
      <c r="AE243" s="578"/>
      <c r="AF243" s="578"/>
      <c r="AG243" s="578"/>
      <c r="AH243" s="578"/>
      <c r="AI243" s="578"/>
      <c r="AJ243" s="578"/>
      <c r="AK243" s="578"/>
      <c r="AL243" s="578"/>
      <c r="AM243" s="21"/>
      <c r="AN243" s="21"/>
      <c r="AO243" s="21"/>
    </row>
    <row r="244" spans="1:41" ht="145.5" customHeight="1" x14ac:dyDescent="0.25">
      <c r="A244" s="579" t="s">
        <v>3328</v>
      </c>
      <c r="B244" s="579"/>
      <c r="C244" s="579"/>
      <c r="D244" s="579"/>
      <c r="E244" s="579"/>
      <c r="F244" s="579"/>
      <c r="G244" s="579"/>
      <c r="H244" s="579"/>
      <c r="I244" s="579"/>
      <c r="J244" s="579"/>
      <c r="K244" s="579"/>
      <c r="L244" s="579"/>
      <c r="M244" s="579"/>
      <c r="N244" s="579"/>
      <c r="O244" s="579"/>
      <c r="P244" s="579"/>
      <c r="Q244" s="579"/>
      <c r="R244" s="579"/>
      <c r="S244" s="579"/>
      <c r="T244" s="579"/>
      <c r="U244" s="579"/>
      <c r="V244" s="579"/>
      <c r="W244" s="579"/>
      <c r="X244" s="579"/>
      <c r="Y244" s="579"/>
      <c r="Z244" s="579"/>
      <c r="AA244" s="579"/>
      <c r="AB244" s="579"/>
      <c r="AC244" s="579"/>
      <c r="AD244" s="579"/>
      <c r="AE244" s="579"/>
      <c r="AF244" s="579"/>
      <c r="AG244" s="579"/>
      <c r="AH244" s="579"/>
      <c r="AI244" s="579"/>
      <c r="AJ244" s="579"/>
      <c r="AK244" s="579"/>
      <c r="AL244" s="579"/>
      <c r="AM244" s="21"/>
      <c r="AN244" s="21"/>
      <c r="AO244" s="21"/>
    </row>
    <row r="245" spans="1:41" ht="152.25" x14ac:dyDescent="0.3">
      <c r="A245" s="580" t="s">
        <v>2913</v>
      </c>
      <c r="B245" s="581" t="s">
        <v>2914</v>
      </c>
      <c r="C245" s="582" t="s">
        <v>2915</v>
      </c>
      <c r="D245" s="580" t="s">
        <v>2916</v>
      </c>
      <c r="E245" s="580" t="s">
        <v>2917</v>
      </c>
      <c r="F245" s="580" t="s">
        <v>2918</v>
      </c>
      <c r="G245" s="580" t="s">
        <v>2919</v>
      </c>
      <c r="H245" s="580" t="s">
        <v>2920</v>
      </c>
      <c r="I245" s="580" t="s">
        <v>2921</v>
      </c>
      <c r="J245" s="580" t="s">
        <v>2922</v>
      </c>
      <c r="K245" s="580" t="s">
        <v>2923</v>
      </c>
      <c r="L245" s="580" t="s">
        <v>2924</v>
      </c>
      <c r="M245" s="580" t="s">
        <v>2925</v>
      </c>
      <c r="N245" s="580" t="s">
        <v>2926</v>
      </c>
      <c r="O245" s="580" t="s">
        <v>2927</v>
      </c>
      <c r="P245" s="580" t="s">
        <v>2928</v>
      </c>
      <c r="Q245" s="580" t="s">
        <v>2929</v>
      </c>
      <c r="R245" s="580" t="s">
        <v>2930</v>
      </c>
      <c r="S245" s="580" t="s">
        <v>2931</v>
      </c>
      <c r="T245" s="580" t="s">
        <v>2932</v>
      </c>
      <c r="U245" s="580" t="s">
        <v>2933</v>
      </c>
      <c r="V245" s="580" t="s">
        <v>2934</v>
      </c>
      <c r="W245" s="580" t="s">
        <v>2935</v>
      </c>
      <c r="X245" s="580" t="s">
        <v>2936</v>
      </c>
      <c r="Y245" s="580" t="s">
        <v>2937</v>
      </c>
      <c r="Z245" s="580" t="s">
        <v>2938</v>
      </c>
      <c r="AA245" s="580" t="s">
        <v>2939</v>
      </c>
      <c r="AB245" s="580" t="s">
        <v>2940</v>
      </c>
      <c r="AC245" s="580" t="s">
        <v>2941</v>
      </c>
      <c r="AD245" s="580" t="s">
        <v>2942</v>
      </c>
      <c r="AE245" s="580" t="s">
        <v>2943</v>
      </c>
      <c r="AF245" s="580" t="s">
        <v>2944</v>
      </c>
      <c r="AG245" s="580" t="s">
        <v>2945</v>
      </c>
      <c r="AH245" s="581" t="s">
        <v>2946</v>
      </c>
      <c r="AI245" s="580" t="s">
        <v>2947</v>
      </c>
      <c r="AJ245" s="580" t="s">
        <v>2948</v>
      </c>
      <c r="AK245" s="581" t="s">
        <v>2949</v>
      </c>
      <c r="AL245" s="581" t="s">
        <v>2950</v>
      </c>
      <c r="AM245" s="21"/>
      <c r="AN245" s="21"/>
      <c r="AO245" s="21"/>
    </row>
    <row r="246" spans="1:41" ht="15.75" x14ac:dyDescent="0.25">
      <c r="A246" s="569">
        <v>65</v>
      </c>
      <c r="B246" s="566">
        <f t="shared" ref="B246:B309" si="44">SUM(AL246)</f>
        <v>88.61666666666666</v>
      </c>
      <c r="C246" s="583" t="s">
        <v>3166</v>
      </c>
      <c r="D246" s="566">
        <v>5</v>
      </c>
      <c r="E246" s="566">
        <v>5</v>
      </c>
      <c r="F246" s="566">
        <v>5</v>
      </c>
      <c r="G246" s="566">
        <v>5</v>
      </c>
      <c r="H246" s="566">
        <f t="shared" ref="H246:H309" si="45">SUM(D246:G246)/4*5</f>
        <v>25</v>
      </c>
      <c r="I246" s="566">
        <v>5</v>
      </c>
      <c r="J246" s="566">
        <v>4</v>
      </c>
      <c r="K246" s="566">
        <v>4</v>
      </c>
      <c r="L246" s="566">
        <v>5</v>
      </c>
      <c r="M246" s="566">
        <f t="shared" ref="M246:M309" si="46">SUM(I246:L246)/4</f>
        <v>4.5</v>
      </c>
      <c r="N246" s="566">
        <v>3</v>
      </c>
      <c r="O246" s="566">
        <v>5</v>
      </c>
      <c r="P246" s="566">
        <v>4</v>
      </c>
      <c r="Q246" s="566">
        <v>5</v>
      </c>
      <c r="R246" s="566">
        <f t="shared" ref="R246:R309" si="47">SUM(N246:Q246)/4</f>
        <v>4.25</v>
      </c>
      <c r="S246" s="566">
        <v>5</v>
      </c>
      <c r="T246" s="566">
        <v>5</v>
      </c>
      <c r="U246" s="566">
        <v>4</v>
      </c>
      <c r="V246" s="566">
        <f t="shared" ref="V246:V309" si="48">SUM(S246:U246)/3</f>
        <v>4.666666666666667</v>
      </c>
      <c r="W246" s="566">
        <f t="shared" ref="W246:W309" si="49">SUM(M246+R246+V246)</f>
        <v>13.416666666666668</v>
      </c>
      <c r="X246" s="566">
        <v>9</v>
      </c>
      <c r="Y246" s="566">
        <v>6</v>
      </c>
      <c r="Z246" s="566">
        <v>6</v>
      </c>
      <c r="AA246" s="566">
        <f t="shared" ref="AA246:AA309" si="50">SUM(X246:Z246)*1.2</f>
        <v>25.2</v>
      </c>
      <c r="AB246" s="566">
        <v>19</v>
      </c>
      <c r="AC246" s="566">
        <v>5</v>
      </c>
      <c r="AD246" s="566">
        <f t="shared" ref="AD246:AD309" si="51">SUM(AB246+AC246)*0.4</f>
        <v>9.6000000000000014</v>
      </c>
      <c r="AE246" s="566">
        <v>15</v>
      </c>
      <c r="AF246" s="566">
        <v>3</v>
      </c>
      <c r="AG246" s="566">
        <f t="shared" ref="AG246:AG309" si="52">SUM(AE246+AF246)*0.6</f>
        <v>10.799999999999999</v>
      </c>
      <c r="AH246" s="566">
        <v>12</v>
      </c>
      <c r="AI246" s="566">
        <v>11</v>
      </c>
      <c r="AJ246" s="566">
        <f t="shared" ref="AJ246:AJ309" si="53">SUM(AH246:AI246)*0.2</f>
        <v>4.6000000000000005</v>
      </c>
      <c r="AK246" s="566">
        <v>126</v>
      </c>
      <c r="AL246" s="566">
        <f t="shared" ref="AL246:AL309" si="54">SUM(H246+W246+AA246+AD246+AG246+AJ246)</f>
        <v>88.61666666666666</v>
      </c>
      <c r="AM246" s="21"/>
      <c r="AN246" s="21"/>
      <c r="AO246" s="21"/>
    </row>
    <row r="247" spans="1:41" ht="15.75" x14ac:dyDescent="0.25">
      <c r="A247" s="569">
        <v>66</v>
      </c>
      <c r="B247" s="566">
        <f t="shared" si="44"/>
        <v>88.6</v>
      </c>
      <c r="C247" s="583" t="s">
        <v>3167</v>
      </c>
      <c r="D247" s="566">
        <v>5</v>
      </c>
      <c r="E247" s="566">
        <v>5</v>
      </c>
      <c r="F247" s="566">
        <v>5</v>
      </c>
      <c r="G247" s="566">
        <v>5</v>
      </c>
      <c r="H247" s="566">
        <f t="shared" si="45"/>
        <v>25</v>
      </c>
      <c r="I247" s="566">
        <v>5</v>
      </c>
      <c r="J247" s="566">
        <v>5</v>
      </c>
      <c r="K247" s="566">
        <v>5</v>
      </c>
      <c r="L247" s="566">
        <v>5</v>
      </c>
      <c r="M247" s="566">
        <f t="shared" si="46"/>
        <v>5</v>
      </c>
      <c r="N247" s="566">
        <v>5</v>
      </c>
      <c r="O247" s="566">
        <v>5</v>
      </c>
      <c r="P247" s="566">
        <v>5</v>
      </c>
      <c r="Q247" s="566">
        <v>5</v>
      </c>
      <c r="R247" s="566">
        <f t="shared" si="47"/>
        <v>5</v>
      </c>
      <c r="S247" s="566">
        <v>5</v>
      </c>
      <c r="T247" s="566">
        <v>5</v>
      </c>
      <c r="U247" s="566">
        <v>5</v>
      </c>
      <c r="V247" s="566">
        <f t="shared" si="48"/>
        <v>5</v>
      </c>
      <c r="W247" s="566">
        <f t="shared" si="49"/>
        <v>15</v>
      </c>
      <c r="X247" s="566">
        <v>9</v>
      </c>
      <c r="Y247" s="566">
        <v>6</v>
      </c>
      <c r="Z247" s="566">
        <v>6</v>
      </c>
      <c r="AA247" s="566">
        <f t="shared" si="50"/>
        <v>25.2</v>
      </c>
      <c r="AB247" s="566">
        <v>17</v>
      </c>
      <c r="AC247" s="566">
        <v>3</v>
      </c>
      <c r="AD247" s="566">
        <f t="shared" si="51"/>
        <v>8</v>
      </c>
      <c r="AE247" s="566">
        <v>16</v>
      </c>
      <c r="AF247" s="566">
        <v>5</v>
      </c>
      <c r="AG247" s="566">
        <f t="shared" si="52"/>
        <v>12.6</v>
      </c>
      <c r="AH247" s="566">
        <v>7</v>
      </c>
      <c r="AI247" s="566">
        <v>7</v>
      </c>
      <c r="AJ247" s="566">
        <f t="shared" si="53"/>
        <v>2.8000000000000003</v>
      </c>
      <c r="AK247" s="566">
        <v>51</v>
      </c>
      <c r="AL247" s="566">
        <f t="shared" si="54"/>
        <v>88.6</v>
      </c>
      <c r="AM247" s="21"/>
      <c r="AN247" s="21"/>
      <c r="AO247" s="21"/>
    </row>
    <row r="248" spans="1:41" ht="15.75" x14ac:dyDescent="0.25">
      <c r="A248" s="569">
        <v>67</v>
      </c>
      <c r="B248" s="566">
        <f t="shared" si="44"/>
        <v>88.6</v>
      </c>
      <c r="C248" s="584" t="s">
        <v>3168</v>
      </c>
      <c r="D248" s="566">
        <v>5</v>
      </c>
      <c r="E248" s="566">
        <v>5</v>
      </c>
      <c r="F248" s="566">
        <v>5</v>
      </c>
      <c r="G248" s="566">
        <v>5</v>
      </c>
      <c r="H248" s="566">
        <f t="shared" si="45"/>
        <v>25</v>
      </c>
      <c r="I248" s="566">
        <v>5</v>
      </c>
      <c r="J248" s="566">
        <v>5</v>
      </c>
      <c r="K248" s="566">
        <v>5</v>
      </c>
      <c r="L248" s="566">
        <v>5</v>
      </c>
      <c r="M248" s="566">
        <f t="shared" si="46"/>
        <v>5</v>
      </c>
      <c r="N248" s="566">
        <v>5</v>
      </c>
      <c r="O248" s="566">
        <v>5</v>
      </c>
      <c r="P248" s="566">
        <v>5</v>
      </c>
      <c r="Q248" s="566">
        <v>5</v>
      </c>
      <c r="R248" s="566">
        <f t="shared" si="47"/>
        <v>5</v>
      </c>
      <c r="S248" s="566">
        <v>5</v>
      </c>
      <c r="T248" s="566">
        <v>5</v>
      </c>
      <c r="U248" s="566">
        <v>5</v>
      </c>
      <c r="V248" s="566">
        <f t="shared" si="48"/>
        <v>5</v>
      </c>
      <c r="W248" s="566">
        <f t="shared" si="49"/>
        <v>15</v>
      </c>
      <c r="X248" s="566">
        <v>6</v>
      </c>
      <c r="Y248" s="566">
        <v>7</v>
      </c>
      <c r="Z248" s="566">
        <v>5</v>
      </c>
      <c r="AA248" s="566">
        <f t="shared" si="50"/>
        <v>21.599999999999998</v>
      </c>
      <c r="AB248" s="566">
        <v>19</v>
      </c>
      <c r="AC248" s="566">
        <v>4</v>
      </c>
      <c r="AD248" s="566">
        <f t="shared" si="51"/>
        <v>9.2000000000000011</v>
      </c>
      <c r="AE248" s="566">
        <v>18</v>
      </c>
      <c r="AF248" s="566">
        <v>5</v>
      </c>
      <c r="AG248" s="566">
        <f t="shared" si="52"/>
        <v>13.799999999999999</v>
      </c>
      <c r="AH248" s="566">
        <v>10</v>
      </c>
      <c r="AI248" s="566">
        <v>10</v>
      </c>
      <c r="AJ248" s="566">
        <f t="shared" si="53"/>
        <v>4</v>
      </c>
      <c r="AK248" s="566">
        <v>115</v>
      </c>
      <c r="AL248" s="566">
        <f t="shared" si="54"/>
        <v>88.6</v>
      </c>
      <c r="AM248" s="21"/>
      <c r="AN248" s="21"/>
      <c r="AO248" s="21"/>
    </row>
    <row r="249" spans="1:41" ht="15.75" x14ac:dyDescent="0.25">
      <c r="A249" s="569">
        <v>68</v>
      </c>
      <c r="B249" s="566">
        <f t="shared" si="44"/>
        <v>88.533333333333317</v>
      </c>
      <c r="C249" s="585" t="s">
        <v>3169</v>
      </c>
      <c r="D249" s="569">
        <v>5</v>
      </c>
      <c r="E249" s="569">
        <v>5</v>
      </c>
      <c r="F249" s="569">
        <v>5</v>
      </c>
      <c r="G249" s="569">
        <v>5</v>
      </c>
      <c r="H249" s="566">
        <f t="shared" si="45"/>
        <v>25</v>
      </c>
      <c r="I249" s="569">
        <v>5</v>
      </c>
      <c r="J249" s="569">
        <v>5</v>
      </c>
      <c r="K249" s="569">
        <v>5</v>
      </c>
      <c r="L249" s="569">
        <v>5</v>
      </c>
      <c r="M249" s="566">
        <f t="shared" si="46"/>
        <v>5</v>
      </c>
      <c r="N249" s="569">
        <v>5</v>
      </c>
      <c r="O249" s="569">
        <v>5</v>
      </c>
      <c r="P249" s="569">
        <v>5</v>
      </c>
      <c r="Q249" s="569">
        <v>5</v>
      </c>
      <c r="R249" s="566">
        <f t="shared" si="47"/>
        <v>5</v>
      </c>
      <c r="S249" s="569">
        <v>4</v>
      </c>
      <c r="T249" s="569">
        <v>4</v>
      </c>
      <c r="U249" s="569">
        <v>5</v>
      </c>
      <c r="V249" s="566">
        <f t="shared" si="48"/>
        <v>4.333333333333333</v>
      </c>
      <c r="W249" s="566">
        <f t="shared" si="49"/>
        <v>14.333333333333332</v>
      </c>
      <c r="X249" s="569">
        <v>8</v>
      </c>
      <c r="Y249" s="569">
        <v>7</v>
      </c>
      <c r="Z249" s="569">
        <v>7</v>
      </c>
      <c r="AA249" s="566">
        <f t="shared" si="50"/>
        <v>26.4</v>
      </c>
      <c r="AB249" s="569">
        <v>15</v>
      </c>
      <c r="AC249" s="569">
        <v>5</v>
      </c>
      <c r="AD249" s="566">
        <f t="shared" si="51"/>
        <v>8</v>
      </c>
      <c r="AE249" s="569">
        <v>13</v>
      </c>
      <c r="AF249" s="569">
        <v>5</v>
      </c>
      <c r="AG249" s="566">
        <f t="shared" si="52"/>
        <v>10.799999999999999</v>
      </c>
      <c r="AH249" s="569">
        <v>11</v>
      </c>
      <c r="AI249" s="569">
        <v>9</v>
      </c>
      <c r="AJ249" s="566">
        <f t="shared" si="53"/>
        <v>4</v>
      </c>
      <c r="AK249" s="569">
        <v>72</v>
      </c>
      <c r="AL249" s="566">
        <f t="shared" si="54"/>
        <v>88.533333333333317</v>
      </c>
      <c r="AM249" s="21"/>
      <c r="AN249" s="21"/>
      <c r="AO249" s="21"/>
    </row>
    <row r="250" spans="1:41" ht="15.75" x14ac:dyDescent="0.25">
      <c r="A250" s="569">
        <v>69</v>
      </c>
      <c r="B250" s="566">
        <f t="shared" si="44"/>
        <v>88.399999999999991</v>
      </c>
      <c r="C250" s="585" t="s">
        <v>3170</v>
      </c>
      <c r="D250" s="569">
        <v>5</v>
      </c>
      <c r="E250" s="569">
        <v>5</v>
      </c>
      <c r="F250" s="569">
        <v>5</v>
      </c>
      <c r="G250" s="569">
        <v>5</v>
      </c>
      <c r="H250" s="566">
        <f t="shared" si="45"/>
        <v>25</v>
      </c>
      <c r="I250" s="569">
        <v>5</v>
      </c>
      <c r="J250" s="569">
        <v>5</v>
      </c>
      <c r="K250" s="569">
        <v>5</v>
      </c>
      <c r="L250" s="569">
        <v>5</v>
      </c>
      <c r="M250" s="566">
        <f t="shared" si="46"/>
        <v>5</v>
      </c>
      <c r="N250" s="569">
        <v>5</v>
      </c>
      <c r="O250" s="569">
        <v>5</v>
      </c>
      <c r="P250" s="569">
        <v>5</v>
      </c>
      <c r="Q250" s="569">
        <v>5</v>
      </c>
      <c r="R250" s="566">
        <f t="shared" si="47"/>
        <v>5</v>
      </c>
      <c r="S250" s="569">
        <v>5</v>
      </c>
      <c r="T250" s="569">
        <v>5</v>
      </c>
      <c r="U250" s="569">
        <v>5</v>
      </c>
      <c r="V250" s="566">
        <f t="shared" si="48"/>
        <v>5</v>
      </c>
      <c r="W250" s="566">
        <f t="shared" si="49"/>
        <v>15</v>
      </c>
      <c r="X250" s="569">
        <v>9</v>
      </c>
      <c r="Y250" s="569">
        <v>4</v>
      </c>
      <c r="Z250" s="569">
        <v>7</v>
      </c>
      <c r="AA250" s="566">
        <f t="shared" si="50"/>
        <v>24</v>
      </c>
      <c r="AB250" s="569">
        <v>14</v>
      </c>
      <c r="AC250" s="569">
        <v>5</v>
      </c>
      <c r="AD250" s="566">
        <f t="shared" si="51"/>
        <v>7.6000000000000005</v>
      </c>
      <c r="AE250" s="569">
        <v>16</v>
      </c>
      <c r="AF250" s="569">
        <v>5</v>
      </c>
      <c r="AG250" s="566">
        <f t="shared" si="52"/>
        <v>12.6</v>
      </c>
      <c r="AH250" s="569">
        <v>11</v>
      </c>
      <c r="AI250" s="569">
        <v>10</v>
      </c>
      <c r="AJ250" s="566">
        <f t="shared" si="53"/>
        <v>4.2</v>
      </c>
      <c r="AK250" s="569">
        <v>101</v>
      </c>
      <c r="AL250" s="566">
        <f t="shared" si="54"/>
        <v>88.399999999999991</v>
      </c>
      <c r="AM250" s="21"/>
      <c r="AN250" s="21"/>
      <c r="AO250" s="21"/>
    </row>
    <row r="251" spans="1:41" ht="15.75" x14ac:dyDescent="0.25">
      <c r="A251" s="569">
        <v>70</v>
      </c>
      <c r="B251" s="566">
        <f t="shared" si="44"/>
        <v>88.2</v>
      </c>
      <c r="C251" s="584" t="s">
        <v>3171</v>
      </c>
      <c r="D251" s="566">
        <v>5</v>
      </c>
      <c r="E251" s="566">
        <v>5</v>
      </c>
      <c r="F251" s="566">
        <v>5</v>
      </c>
      <c r="G251" s="566">
        <v>5</v>
      </c>
      <c r="H251" s="566">
        <f t="shared" si="45"/>
        <v>25</v>
      </c>
      <c r="I251" s="566">
        <v>5</v>
      </c>
      <c r="J251" s="566">
        <v>5</v>
      </c>
      <c r="K251" s="566">
        <v>5</v>
      </c>
      <c r="L251" s="566">
        <v>5</v>
      </c>
      <c r="M251" s="566">
        <f t="shared" si="46"/>
        <v>5</v>
      </c>
      <c r="N251" s="566">
        <v>5</v>
      </c>
      <c r="O251" s="566">
        <v>5</v>
      </c>
      <c r="P251" s="566">
        <v>5</v>
      </c>
      <c r="Q251" s="566">
        <v>5</v>
      </c>
      <c r="R251" s="566">
        <f t="shared" si="47"/>
        <v>5</v>
      </c>
      <c r="S251" s="566">
        <v>5</v>
      </c>
      <c r="T251" s="566">
        <v>5</v>
      </c>
      <c r="U251" s="566">
        <v>5</v>
      </c>
      <c r="V251" s="566">
        <f t="shared" si="48"/>
        <v>5</v>
      </c>
      <c r="W251" s="566">
        <f t="shared" si="49"/>
        <v>15</v>
      </c>
      <c r="X251" s="566">
        <v>8</v>
      </c>
      <c r="Y251" s="566">
        <v>6</v>
      </c>
      <c r="Z251" s="566">
        <v>5</v>
      </c>
      <c r="AA251" s="566">
        <f t="shared" si="50"/>
        <v>22.8</v>
      </c>
      <c r="AB251" s="566">
        <v>16</v>
      </c>
      <c r="AC251" s="566">
        <v>5</v>
      </c>
      <c r="AD251" s="566">
        <f t="shared" si="51"/>
        <v>8.4</v>
      </c>
      <c r="AE251" s="566">
        <v>17</v>
      </c>
      <c r="AF251" s="566">
        <v>5</v>
      </c>
      <c r="AG251" s="566">
        <f t="shared" si="52"/>
        <v>13.2</v>
      </c>
      <c r="AH251" s="566">
        <v>12</v>
      </c>
      <c r="AI251" s="566">
        <v>7</v>
      </c>
      <c r="AJ251" s="566">
        <f t="shared" si="53"/>
        <v>3.8000000000000003</v>
      </c>
      <c r="AK251" s="566">
        <v>152</v>
      </c>
      <c r="AL251" s="566">
        <f t="shared" si="54"/>
        <v>88.2</v>
      </c>
      <c r="AM251" s="21"/>
      <c r="AN251" s="21"/>
      <c r="AO251" s="21"/>
    </row>
    <row r="252" spans="1:41" ht="15.75" x14ac:dyDescent="0.25">
      <c r="A252" s="569">
        <v>71</v>
      </c>
      <c r="B252" s="566">
        <f t="shared" si="44"/>
        <v>88.2</v>
      </c>
      <c r="C252" s="584" t="s">
        <v>3172</v>
      </c>
      <c r="D252" s="566">
        <v>5</v>
      </c>
      <c r="E252" s="566">
        <v>5</v>
      </c>
      <c r="F252" s="566">
        <v>5</v>
      </c>
      <c r="G252" s="566">
        <v>5</v>
      </c>
      <c r="H252" s="566">
        <f t="shared" si="45"/>
        <v>25</v>
      </c>
      <c r="I252" s="566">
        <v>5</v>
      </c>
      <c r="J252" s="566">
        <v>5</v>
      </c>
      <c r="K252" s="566">
        <v>5</v>
      </c>
      <c r="L252" s="566">
        <v>5</v>
      </c>
      <c r="M252" s="566">
        <f t="shared" si="46"/>
        <v>5</v>
      </c>
      <c r="N252" s="566">
        <v>5</v>
      </c>
      <c r="O252" s="566">
        <v>5</v>
      </c>
      <c r="P252" s="566">
        <v>5</v>
      </c>
      <c r="Q252" s="566">
        <v>5</v>
      </c>
      <c r="R252" s="566">
        <f t="shared" si="47"/>
        <v>5</v>
      </c>
      <c r="S252" s="566">
        <v>5</v>
      </c>
      <c r="T252" s="566">
        <v>5</v>
      </c>
      <c r="U252" s="566">
        <v>5</v>
      </c>
      <c r="V252" s="566">
        <f t="shared" si="48"/>
        <v>5</v>
      </c>
      <c r="W252" s="566">
        <f t="shared" si="49"/>
        <v>15</v>
      </c>
      <c r="X252" s="566">
        <v>6</v>
      </c>
      <c r="Y252" s="566">
        <v>6</v>
      </c>
      <c r="Z252" s="566">
        <v>6</v>
      </c>
      <c r="AA252" s="566">
        <f t="shared" si="50"/>
        <v>21.599999999999998</v>
      </c>
      <c r="AB252" s="566">
        <v>17</v>
      </c>
      <c r="AC252" s="566">
        <v>4</v>
      </c>
      <c r="AD252" s="566">
        <f t="shared" si="51"/>
        <v>8.4</v>
      </c>
      <c r="AE252" s="566">
        <v>18</v>
      </c>
      <c r="AF252" s="566">
        <v>5</v>
      </c>
      <c r="AG252" s="566">
        <f t="shared" si="52"/>
        <v>13.799999999999999</v>
      </c>
      <c r="AH252" s="566">
        <v>12</v>
      </c>
      <c r="AI252" s="566">
        <v>10</v>
      </c>
      <c r="AJ252" s="566">
        <f t="shared" si="53"/>
        <v>4.4000000000000004</v>
      </c>
      <c r="AK252" s="566">
        <v>202</v>
      </c>
      <c r="AL252" s="566">
        <f t="shared" si="54"/>
        <v>88.2</v>
      </c>
      <c r="AM252" s="21"/>
      <c r="AN252" s="21"/>
      <c r="AO252" s="21"/>
    </row>
    <row r="253" spans="1:41" ht="15.75" x14ac:dyDescent="0.25">
      <c r="A253" s="569">
        <v>72</v>
      </c>
      <c r="B253" s="566">
        <f t="shared" si="44"/>
        <v>88.2</v>
      </c>
      <c r="C253" s="584" t="s">
        <v>3173</v>
      </c>
      <c r="D253" s="566">
        <v>5</v>
      </c>
      <c r="E253" s="566">
        <v>5</v>
      </c>
      <c r="F253" s="566">
        <v>5</v>
      </c>
      <c r="G253" s="566">
        <v>5</v>
      </c>
      <c r="H253" s="566">
        <f t="shared" si="45"/>
        <v>25</v>
      </c>
      <c r="I253" s="566">
        <v>5</v>
      </c>
      <c r="J253" s="566">
        <v>5</v>
      </c>
      <c r="K253" s="566">
        <v>5</v>
      </c>
      <c r="L253" s="566">
        <v>5</v>
      </c>
      <c r="M253" s="566">
        <f t="shared" si="46"/>
        <v>5</v>
      </c>
      <c r="N253" s="566">
        <v>5</v>
      </c>
      <c r="O253" s="566">
        <v>5</v>
      </c>
      <c r="P253" s="566">
        <v>5</v>
      </c>
      <c r="Q253" s="566">
        <v>5</v>
      </c>
      <c r="R253" s="566">
        <f t="shared" si="47"/>
        <v>5</v>
      </c>
      <c r="S253" s="566">
        <v>5</v>
      </c>
      <c r="T253" s="566">
        <v>5</v>
      </c>
      <c r="U253" s="566">
        <v>5</v>
      </c>
      <c r="V253" s="566">
        <f t="shared" si="48"/>
        <v>5</v>
      </c>
      <c r="W253" s="566">
        <f t="shared" si="49"/>
        <v>15</v>
      </c>
      <c r="X253" s="566">
        <v>6</v>
      </c>
      <c r="Y253" s="566">
        <v>6</v>
      </c>
      <c r="Z253" s="566">
        <v>6</v>
      </c>
      <c r="AA253" s="566">
        <f t="shared" si="50"/>
        <v>21.599999999999998</v>
      </c>
      <c r="AB253" s="566">
        <v>17</v>
      </c>
      <c r="AC253" s="566">
        <v>4</v>
      </c>
      <c r="AD253" s="566">
        <f t="shared" si="51"/>
        <v>8.4</v>
      </c>
      <c r="AE253" s="566">
        <v>18</v>
      </c>
      <c r="AF253" s="566">
        <v>5</v>
      </c>
      <c r="AG253" s="566">
        <f t="shared" si="52"/>
        <v>13.799999999999999</v>
      </c>
      <c r="AH253" s="566">
        <v>12</v>
      </c>
      <c r="AI253" s="566">
        <v>10</v>
      </c>
      <c r="AJ253" s="566">
        <f t="shared" si="53"/>
        <v>4.4000000000000004</v>
      </c>
      <c r="AK253" s="566">
        <v>209</v>
      </c>
      <c r="AL253" s="566">
        <f t="shared" si="54"/>
        <v>88.2</v>
      </c>
      <c r="AM253" s="21"/>
      <c r="AN253" s="21"/>
      <c r="AO253" s="21"/>
    </row>
    <row r="254" spans="1:41" ht="15.75" x14ac:dyDescent="0.25">
      <c r="A254" s="569">
        <v>73</v>
      </c>
      <c r="B254" s="566">
        <f t="shared" si="44"/>
        <v>88.100000000000009</v>
      </c>
      <c r="C254" s="583" t="s">
        <v>3174</v>
      </c>
      <c r="D254" s="566">
        <v>5</v>
      </c>
      <c r="E254" s="566">
        <v>5</v>
      </c>
      <c r="F254" s="566">
        <v>5</v>
      </c>
      <c r="G254" s="566">
        <v>5</v>
      </c>
      <c r="H254" s="566">
        <f t="shared" si="45"/>
        <v>25</v>
      </c>
      <c r="I254" s="566">
        <v>4</v>
      </c>
      <c r="J254" s="566">
        <v>4</v>
      </c>
      <c r="K254" s="566">
        <v>5</v>
      </c>
      <c r="L254" s="566">
        <v>5</v>
      </c>
      <c r="M254" s="566">
        <f t="shared" si="46"/>
        <v>4.5</v>
      </c>
      <c r="N254" s="566">
        <v>5</v>
      </c>
      <c r="O254" s="566">
        <v>5</v>
      </c>
      <c r="P254" s="566">
        <v>5</v>
      </c>
      <c r="Q254" s="566">
        <v>5</v>
      </c>
      <c r="R254" s="566">
        <f t="shared" si="47"/>
        <v>5</v>
      </c>
      <c r="S254" s="566">
        <v>5</v>
      </c>
      <c r="T254" s="566">
        <v>5</v>
      </c>
      <c r="U254" s="566">
        <v>5</v>
      </c>
      <c r="V254" s="566">
        <f t="shared" si="48"/>
        <v>5</v>
      </c>
      <c r="W254" s="566">
        <f t="shared" si="49"/>
        <v>14.5</v>
      </c>
      <c r="X254" s="566">
        <v>5</v>
      </c>
      <c r="Y254" s="566">
        <v>8</v>
      </c>
      <c r="Z254" s="566">
        <v>6</v>
      </c>
      <c r="AA254" s="566">
        <f t="shared" si="50"/>
        <v>22.8</v>
      </c>
      <c r="AB254" s="566">
        <v>18</v>
      </c>
      <c r="AC254" s="566">
        <v>5</v>
      </c>
      <c r="AD254" s="566">
        <f t="shared" si="51"/>
        <v>9.2000000000000011</v>
      </c>
      <c r="AE254" s="566">
        <v>17</v>
      </c>
      <c r="AF254" s="566">
        <v>5</v>
      </c>
      <c r="AG254" s="566">
        <f t="shared" si="52"/>
        <v>13.2</v>
      </c>
      <c r="AH254" s="566">
        <v>8</v>
      </c>
      <c r="AI254" s="566">
        <v>9</v>
      </c>
      <c r="AJ254" s="566">
        <f t="shared" si="53"/>
        <v>3.4000000000000004</v>
      </c>
      <c r="AK254" s="566">
        <v>65</v>
      </c>
      <c r="AL254" s="566">
        <f t="shared" si="54"/>
        <v>88.100000000000009</v>
      </c>
      <c r="AM254" s="21"/>
      <c r="AN254" s="21"/>
      <c r="AO254" s="21"/>
    </row>
    <row r="255" spans="1:41" ht="15.75" x14ac:dyDescent="0.25">
      <c r="A255" s="569">
        <v>74</v>
      </c>
      <c r="B255" s="566">
        <f t="shared" si="44"/>
        <v>88</v>
      </c>
      <c r="C255" s="585" t="s">
        <v>3175</v>
      </c>
      <c r="D255" s="569">
        <v>5</v>
      </c>
      <c r="E255" s="569">
        <v>5</v>
      </c>
      <c r="F255" s="569">
        <v>5</v>
      </c>
      <c r="G255" s="569">
        <v>5</v>
      </c>
      <c r="H255" s="566">
        <f t="shared" si="45"/>
        <v>25</v>
      </c>
      <c r="I255" s="569">
        <v>5</v>
      </c>
      <c r="J255" s="569">
        <v>5</v>
      </c>
      <c r="K255" s="569">
        <v>5</v>
      </c>
      <c r="L255" s="569">
        <v>5</v>
      </c>
      <c r="M255" s="566">
        <f t="shared" si="46"/>
        <v>5</v>
      </c>
      <c r="N255" s="569">
        <v>5</v>
      </c>
      <c r="O255" s="569">
        <v>5</v>
      </c>
      <c r="P255" s="569">
        <v>5</v>
      </c>
      <c r="Q255" s="569">
        <v>5</v>
      </c>
      <c r="R255" s="566">
        <f t="shared" si="47"/>
        <v>5</v>
      </c>
      <c r="S255" s="569">
        <v>5</v>
      </c>
      <c r="T255" s="569">
        <v>5</v>
      </c>
      <c r="U255" s="569">
        <v>5</v>
      </c>
      <c r="V255" s="566">
        <f t="shared" si="48"/>
        <v>5</v>
      </c>
      <c r="W255" s="566">
        <f t="shared" si="49"/>
        <v>15</v>
      </c>
      <c r="X255" s="569">
        <v>6</v>
      </c>
      <c r="Y255" s="569">
        <v>7</v>
      </c>
      <c r="Z255" s="569">
        <v>6</v>
      </c>
      <c r="AA255" s="566">
        <f t="shared" si="50"/>
        <v>22.8</v>
      </c>
      <c r="AB255" s="569">
        <v>20</v>
      </c>
      <c r="AC255" s="569">
        <v>3</v>
      </c>
      <c r="AD255" s="566">
        <f t="shared" si="51"/>
        <v>9.2000000000000011</v>
      </c>
      <c r="AE255" s="569">
        <v>15</v>
      </c>
      <c r="AF255" s="569">
        <v>5</v>
      </c>
      <c r="AG255" s="566">
        <f t="shared" si="52"/>
        <v>12</v>
      </c>
      <c r="AH255" s="569">
        <v>8</v>
      </c>
      <c r="AI255" s="569">
        <v>12</v>
      </c>
      <c r="AJ255" s="566">
        <f t="shared" si="53"/>
        <v>4</v>
      </c>
      <c r="AK255" s="569">
        <v>84</v>
      </c>
      <c r="AL255" s="566">
        <f t="shared" si="54"/>
        <v>88</v>
      </c>
      <c r="AM255" s="21"/>
      <c r="AN255" s="21"/>
      <c r="AO255" s="21"/>
    </row>
    <row r="256" spans="1:41" ht="15.75" x14ac:dyDescent="0.25">
      <c r="A256" s="569">
        <v>75</v>
      </c>
      <c r="B256" s="566">
        <f t="shared" si="44"/>
        <v>87.999999999999986</v>
      </c>
      <c r="C256" s="585" t="s">
        <v>3176</v>
      </c>
      <c r="D256" s="569">
        <v>5</v>
      </c>
      <c r="E256" s="569">
        <v>5</v>
      </c>
      <c r="F256" s="569">
        <v>5</v>
      </c>
      <c r="G256" s="569">
        <v>5</v>
      </c>
      <c r="H256" s="566">
        <f t="shared" si="45"/>
        <v>25</v>
      </c>
      <c r="I256" s="569">
        <v>5</v>
      </c>
      <c r="J256" s="569">
        <v>5</v>
      </c>
      <c r="K256" s="569">
        <v>5</v>
      </c>
      <c r="L256" s="569">
        <v>5</v>
      </c>
      <c r="M256" s="566">
        <f t="shared" si="46"/>
        <v>5</v>
      </c>
      <c r="N256" s="569">
        <v>5</v>
      </c>
      <c r="O256" s="569">
        <v>5</v>
      </c>
      <c r="P256" s="569">
        <v>5</v>
      </c>
      <c r="Q256" s="569">
        <v>5</v>
      </c>
      <c r="R256" s="566">
        <f t="shared" si="47"/>
        <v>5</v>
      </c>
      <c r="S256" s="569">
        <v>5</v>
      </c>
      <c r="T256" s="569">
        <v>5</v>
      </c>
      <c r="U256" s="569">
        <v>5</v>
      </c>
      <c r="V256" s="566">
        <f t="shared" si="48"/>
        <v>5</v>
      </c>
      <c r="W256" s="566">
        <f t="shared" si="49"/>
        <v>15</v>
      </c>
      <c r="X256" s="569">
        <v>6</v>
      </c>
      <c r="Y256" s="569">
        <v>7</v>
      </c>
      <c r="Z256" s="569">
        <v>7</v>
      </c>
      <c r="AA256" s="566">
        <f t="shared" si="50"/>
        <v>24</v>
      </c>
      <c r="AB256" s="569">
        <v>18</v>
      </c>
      <c r="AC256" s="569">
        <v>4</v>
      </c>
      <c r="AD256" s="566">
        <f t="shared" si="51"/>
        <v>8.8000000000000007</v>
      </c>
      <c r="AE256" s="569">
        <v>16</v>
      </c>
      <c r="AF256" s="569">
        <v>5</v>
      </c>
      <c r="AG256" s="566">
        <f t="shared" si="52"/>
        <v>12.6</v>
      </c>
      <c r="AH256" s="569">
        <v>2</v>
      </c>
      <c r="AI256" s="569">
        <v>11</v>
      </c>
      <c r="AJ256" s="566">
        <f t="shared" si="53"/>
        <v>2.6</v>
      </c>
      <c r="AK256" s="569">
        <v>99</v>
      </c>
      <c r="AL256" s="566">
        <f t="shared" si="54"/>
        <v>87.999999999999986</v>
      </c>
      <c r="AM256" s="21"/>
      <c r="AN256" s="21"/>
      <c r="AO256" s="21"/>
    </row>
    <row r="257" spans="1:41" ht="15.75" x14ac:dyDescent="0.25">
      <c r="A257" s="569">
        <v>76</v>
      </c>
      <c r="B257" s="566">
        <f t="shared" si="44"/>
        <v>87.98333333333332</v>
      </c>
      <c r="C257" s="584" t="s">
        <v>3177</v>
      </c>
      <c r="D257" s="566">
        <v>5</v>
      </c>
      <c r="E257" s="566">
        <v>5</v>
      </c>
      <c r="F257" s="566">
        <v>4</v>
      </c>
      <c r="G257" s="566">
        <v>4</v>
      </c>
      <c r="H257" s="566">
        <f t="shared" si="45"/>
        <v>22.5</v>
      </c>
      <c r="I257" s="566">
        <v>5</v>
      </c>
      <c r="J257" s="566">
        <v>5</v>
      </c>
      <c r="K257" s="566">
        <v>4</v>
      </c>
      <c r="L257" s="566">
        <v>4</v>
      </c>
      <c r="M257" s="566">
        <f t="shared" si="46"/>
        <v>4.5</v>
      </c>
      <c r="N257" s="566">
        <v>5</v>
      </c>
      <c r="O257" s="566">
        <v>3</v>
      </c>
      <c r="P257" s="566">
        <v>2</v>
      </c>
      <c r="Q257" s="566">
        <v>3</v>
      </c>
      <c r="R257" s="566">
        <f t="shared" si="47"/>
        <v>3.25</v>
      </c>
      <c r="S257" s="566">
        <v>5</v>
      </c>
      <c r="T257" s="566">
        <v>4</v>
      </c>
      <c r="U257" s="566">
        <v>4</v>
      </c>
      <c r="V257" s="566">
        <f t="shared" si="48"/>
        <v>4.333333333333333</v>
      </c>
      <c r="W257" s="566">
        <f t="shared" si="49"/>
        <v>12.083333333333332</v>
      </c>
      <c r="X257" s="566">
        <v>8</v>
      </c>
      <c r="Y257" s="566">
        <v>6</v>
      </c>
      <c r="Z257" s="566">
        <v>8</v>
      </c>
      <c r="AA257" s="566">
        <f t="shared" si="50"/>
        <v>26.4</v>
      </c>
      <c r="AB257" s="566">
        <v>16</v>
      </c>
      <c r="AC257" s="566">
        <v>5</v>
      </c>
      <c r="AD257" s="566">
        <f t="shared" si="51"/>
        <v>8.4</v>
      </c>
      <c r="AE257" s="566">
        <v>18</v>
      </c>
      <c r="AF257" s="566">
        <v>5</v>
      </c>
      <c r="AG257" s="566">
        <f t="shared" si="52"/>
        <v>13.799999999999999</v>
      </c>
      <c r="AH257" s="566">
        <v>12</v>
      </c>
      <c r="AI257" s="566">
        <v>12</v>
      </c>
      <c r="AJ257" s="566">
        <f t="shared" si="53"/>
        <v>4.8000000000000007</v>
      </c>
      <c r="AK257" s="566">
        <v>156</v>
      </c>
      <c r="AL257" s="566">
        <f t="shared" si="54"/>
        <v>87.98333333333332</v>
      </c>
      <c r="AM257" s="21"/>
      <c r="AN257" s="21"/>
      <c r="AO257" s="21"/>
    </row>
    <row r="258" spans="1:41" ht="15.75" x14ac:dyDescent="0.25">
      <c r="A258" s="569">
        <v>77</v>
      </c>
      <c r="B258" s="566">
        <f t="shared" si="44"/>
        <v>87.866666666666674</v>
      </c>
      <c r="C258" s="584" t="s">
        <v>3178</v>
      </c>
      <c r="D258" s="566">
        <v>5</v>
      </c>
      <c r="E258" s="566">
        <v>5</v>
      </c>
      <c r="F258" s="566">
        <v>5</v>
      </c>
      <c r="G258" s="566">
        <v>5</v>
      </c>
      <c r="H258" s="566">
        <f t="shared" si="45"/>
        <v>25</v>
      </c>
      <c r="I258" s="566">
        <v>5</v>
      </c>
      <c r="J258" s="566">
        <v>4</v>
      </c>
      <c r="K258" s="566">
        <v>5</v>
      </c>
      <c r="L258" s="566">
        <v>5</v>
      </c>
      <c r="M258" s="566">
        <f t="shared" si="46"/>
        <v>4.75</v>
      </c>
      <c r="N258" s="566">
        <v>5</v>
      </c>
      <c r="O258" s="566">
        <v>4</v>
      </c>
      <c r="P258" s="566">
        <v>3</v>
      </c>
      <c r="Q258" s="566">
        <v>5</v>
      </c>
      <c r="R258" s="566">
        <f t="shared" si="47"/>
        <v>4.25</v>
      </c>
      <c r="S258" s="566">
        <v>5</v>
      </c>
      <c r="T258" s="566">
        <v>4</v>
      </c>
      <c r="U258" s="566">
        <v>5</v>
      </c>
      <c r="V258" s="566">
        <f t="shared" si="48"/>
        <v>4.666666666666667</v>
      </c>
      <c r="W258" s="566">
        <f t="shared" si="49"/>
        <v>13.666666666666668</v>
      </c>
      <c r="X258" s="566">
        <v>8</v>
      </c>
      <c r="Y258" s="566">
        <v>5</v>
      </c>
      <c r="Z258" s="566">
        <v>8</v>
      </c>
      <c r="AA258" s="566">
        <f t="shared" si="50"/>
        <v>25.2</v>
      </c>
      <c r="AB258" s="566">
        <v>17</v>
      </c>
      <c r="AC258" s="566">
        <v>3</v>
      </c>
      <c r="AD258" s="566">
        <f t="shared" si="51"/>
        <v>8</v>
      </c>
      <c r="AE258" s="566">
        <v>15</v>
      </c>
      <c r="AF258" s="566">
        <v>4</v>
      </c>
      <c r="AG258" s="566">
        <f t="shared" si="52"/>
        <v>11.4</v>
      </c>
      <c r="AH258" s="566">
        <v>12</v>
      </c>
      <c r="AI258" s="566">
        <v>11</v>
      </c>
      <c r="AJ258" s="566">
        <f t="shared" si="53"/>
        <v>4.6000000000000005</v>
      </c>
      <c r="AK258" s="566">
        <v>174</v>
      </c>
      <c r="AL258" s="566">
        <f t="shared" si="54"/>
        <v>87.866666666666674</v>
      </c>
      <c r="AM258" s="21"/>
      <c r="AN258" s="21"/>
      <c r="AO258" s="21"/>
    </row>
    <row r="259" spans="1:41" ht="15.75" x14ac:dyDescent="0.25">
      <c r="A259" s="569">
        <v>78</v>
      </c>
      <c r="B259" s="566">
        <f t="shared" si="44"/>
        <v>87.816666666666663</v>
      </c>
      <c r="C259" s="584" t="s">
        <v>3179</v>
      </c>
      <c r="D259" s="566">
        <v>5</v>
      </c>
      <c r="E259" s="566">
        <v>5</v>
      </c>
      <c r="F259" s="566">
        <v>5</v>
      </c>
      <c r="G259" s="566">
        <v>5</v>
      </c>
      <c r="H259" s="566">
        <f t="shared" si="45"/>
        <v>25</v>
      </c>
      <c r="I259" s="566">
        <v>5</v>
      </c>
      <c r="J259" s="566">
        <v>5</v>
      </c>
      <c r="K259" s="566">
        <v>5</v>
      </c>
      <c r="L259" s="566">
        <v>5</v>
      </c>
      <c r="M259" s="566">
        <f t="shared" si="46"/>
        <v>5</v>
      </c>
      <c r="N259" s="566">
        <v>5</v>
      </c>
      <c r="O259" s="566">
        <v>5</v>
      </c>
      <c r="P259" s="566">
        <v>5</v>
      </c>
      <c r="Q259" s="566">
        <v>4</v>
      </c>
      <c r="R259" s="566">
        <f t="shared" si="47"/>
        <v>4.75</v>
      </c>
      <c r="S259" s="566">
        <v>5</v>
      </c>
      <c r="T259" s="566">
        <v>4</v>
      </c>
      <c r="U259" s="566">
        <v>5</v>
      </c>
      <c r="V259" s="566">
        <f t="shared" si="48"/>
        <v>4.666666666666667</v>
      </c>
      <c r="W259" s="566">
        <f t="shared" si="49"/>
        <v>14.416666666666668</v>
      </c>
      <c r="X259" s="566">
        <v>7</v>
      </c>
      <c r="Y259" s="566">
        <v>8</v>
      </c>
      <c r="Z259" s="566">
        <v>6</v>
      </c>
      <c r="AA259" s="566">
        <f t="shared" si="50"/>
        <v>25.2</v>
      </c>
      <c r="AB259" s="566">
        <v>19</v>
      </c>
      <c r="AC259" s="566">
        <v>5</v>
      </c>
      <c r="AD259" s="566">
        <f t="shared" si="51"/>
        <v>9.6000000000000014</v>
      </c>
      <c r="AE259" s="566">
        <v>12</v>
      </c>
      <c r="AF259" s="566">
        <v>4</v>
      </c>
      <c r="AG259" s="566">
        <f t="shared" si="52"/>
        <v>9.6</v>
      </c>
      <c r="AH259" s="566">
        <v>10</v>
      </c>
      <c r="AI259" s="566">
        <v>10</v>
      </c>
      <c r="AJ259" s="566">
        <f t="shared" si="53"/>
        <v>4</v>
      </c>
      <c r="AK259" s="567">
        <v>1</v>
      </c>
      <c r="AL259" s="566">
        <f t="shared" si="54"/>
        <v>87.816666666666663</v>
      </c>
      <c r="AM259" s="21"/>
      <c r="AN259" s="21"/>
      <c r="AO259" s="21"/>
    </row>
    <row r="260" spans="1:41" ht="15.75" x14ac:dyDescent="0.25">
      <c r="A260" s="569">
        <v>79</v>
      </c>
      <c r="B260" s="566">
        <f t="shared" si="44"/>
        <v>87.800000000000011</v>
      </c>
      <c r="C260" s="584" t="s">
        <v>3180</v>
      </c>
      <c r="D260" s="566">
        <v>5</v>
      </c>
      <c r="E260" s="566">
        <v>5</v>
      </c>
      <c r="F260" s="566">
        <v>5</v>
      </c>
      <c r="G260" s="566">
        <v>5</v>
      </c>
      <c r="H260" s="566">
        <f t="shared" si="45"/>
        <v>25</v>
      </c>
      <c r="I260" s="566">
        <v>5</v>
      </c>
      <c r="J260" s="566">
        <v>5</v>
      </c>
      <c r="K260" s="566">
        <v>5</v>
      </c>
      <c r="L260" s="566">
        <v>5</v>
      </c>
      <c r="M260" s="566">
        <f t="shared" si="46"/>
        <v>5</v>
      </c>
      <c r="N260" s="566">
        <v>5</v>
      </c>
      <c r="O260" s="566">
        <v>5</v>
      </c>
      <c r="P260" s="566">
        <v>5</v>
      </c>
      <c r="Q260" s="566">
        <v>5</v>
      </c>
      <c r="R260" s="566">
        <f t="shared" si="47"/>
        <v>5</v>
      </c>
      <c r="S260" s="566">
        <v>5</v>
      </c>
      <c r="T260" s="566">
        <v>5</v>
      </c>
      <c r="U260" s="566">
        <v>5</v>
      </c>
      <c r="V260" s="566">
        <f t="shared" si="48"/>
        <v>5</v>
      </c>
      <c r="W260" s="566">
        <f t="shared" si="49"/>
        <v>15</v>
      </c>
      <c r="X260" s="566">
        <v>5</v>
      </c>
      <c r="Y260" s="566">
        <v>7</v>
      </c>
      <c r="Z260" s="566">
        <v>7</v>
      </c>
      <c r="AA260" s="566">
        <f t="shared" si="50"/>
        <v>22.8</v>
      </c>
      <c r="AB260" s="566">
        <v>20</v>
      </c>
      <c r="AC260" s="566">
        <v>4</v>
      </c>
      <c r="AD260" s="566">
        <f t="shared" si="51"/>
        <v>9.6000000000000014</v>
      </c>
      <c r="AE260" s="566">
        <v>14</v>
      </c>
      <c r="AF260" s="566">
        <v>5</v>
      </c>
      <c r="AG260" s="566">
        <f t="shared" si="52"/>
        <v>11.4</v>
      </c>
      <c r="AH260" s="566">
        <v>11</v>
      </c>
      <c r="AI260" s="566">
        <v>9</v>
      </c>
      <c r="AJ260" s="566">
        <f t="shared" si="53"/>
        <v>4</v>
      </c>
      <c r="AK260" s="566">
        <v>22</v>
      </c>
      <c r="AL260" s="566">
        <f t="shared" si="54"/>
        <v>87.800000000000011</v>
      </c>
      <c r="AM260" s="21"/>
      <c r="AN260" s="21"/>
      <c r="AO260" s="21"/>
    </row>
    <row r="261" spans="1:41" ht="15.75" x14ac:dyDescent="0.25">
      <c r="A261" s="569">
        <v>80</v>
      </c>
      <c r="B261" s="566">
        <f t="shared" si="44"/>
        <v>87.8</v>
      </c>
      <c r="C261" s="583" t="s">
        <v>3181</v>
      </c>
      <c r="D261" s="566">
        <v>5</v>
      </c>
      <c r="E261" s="566">
        <v>5</v>
      </c>
      <c r="F261" s="566">
        <v>5</v>
      </c>
      <c r="G261" s="566">
        <v>5</v>
      </c>
      <c r="H261" s="566">
        <f t="shared" si="45"/>
        <v>25</v>
      </c>
      <c r="I261" s="566">
        <v>5</v>
      </c>
      <c r="J261" s="566">
        <v>5</v>
      </c>
      <c r="K261" s="566">
        <v>5</v>
      </c>
      <c r="L261" s="566">
        <v>5</v>
      </c>
      <c r="M261" s="566">
        <f t="shared" si="46"/>
        <v>5</v>
      </c>
      <c r="N261" s="566">
        <v>5</v>
      </c>
      <c r="O261" s="566">
        <v>5</v>
      </c>
      <c r="P261" s="566">
        <v>5</v>
      </c>
      <c r="Q261" s="566">
        <v>5</v>
      </c>
      <c r="R261" s="566">
        <f t="shared" si="47"/>
        <v>5</v>
      </c>
      <c r="S261" s="566">
        <v>5</v>
      </c>
      <c r="T261" s="566">
        <v>5</v>
      </c>
      <c r="U261" s="566">
        <v>5</v>
      </c>
      <c r="V261" s="566">
        <f t="shared" si="48"/>
        <v>5</v>
      </c>
      <c r="W261" s="566">
        <f t="shared" si="49"/>
        <v>15</v>
      </c>
      <c r="X261" s="566">
        <v>7</v>
      </c>
      <c r="Y261" s="566">
        <v>7</v>
      </c>
      <c r="Z261" s="566">
        <v>6</v>
      </c>
      <c r="AA261" s="566">
        <f t="shared" si="50"/>
        <v>24</v>
      </c>
      <c r="AB261" s="566">
        <v>18</v>
      </c>
      <c r="AC261" s="566">
        <v>4</v>
      </c>
      <c r="AD261" s="566">
        <f t="shared" si="51"/>
        <v>8.8000000000000007</v>
      </c>
      <c r="AE261" s="566">
        <v>14</v>
      </c>
      <c r="AF261" s="566">
        <v>4</v>
      </c>
      <c r="AG261" s="566">
        <f t="shared" si="52"/>
        <v>10.799999999999999</v>
      </c>
      <c r="AH261" s="566">
        <v>11</v>
      </c>
      <c r="AI261" s="566">
        <v>10</v>
      </c>
      <c r="AJ261" s="566">
        <f t="shared" si="53"/>
        <v>4.2</v>
      </c>
      <c r="AK261" s="566">
        <v>64</v>
      </c>
      <c r="AL261" s="566">
        <f t="shared" si="54"/>
        <v>87.8</v>
      </c>
      <c r="AM261" s="21"/>
      <c r="AN261" s="21"/>
      <c r="AO261" s="21"/>
    </row>
    <row r="262" spans="1:41" ht="15.75" x14ac:dyDescent="0.25">
      <c r="A262" s="569">
        <v>81</v>
      </c>
      <c r="B262" s="566">
        <f t="shared" si="44"/>
        <v>87.8</v>
      </c>
      <c r="C262" s="584" t="s">
        <v>3182</v>
      </c>
      <c r="D262" s="569">
        <v>5</v>
      </c>
      <c r="E262" s="569">
        <v>5</v>
      </c>
      <c r="F262" s="569">
        <v>5</v>
      </c>
      <c r="G262" s="569">
        <v>5</v>
      </c>
      <c r="H262" s="566">
        <f t="shared" si="45"/>
        <v>25</v>
      </c>
      <c r="I262" s="569">
        <v>5</v>
      </c>
      <c r="J262" s="569">
        <v>5</v>
      </c>
      <c r="K262" s="569">
        <v>5</v>
      </c>
      <c r="L262" s="569">
        <v>5</v>
      </c>
      <c r="M262" s="566">
        <f t="shared" si="46"/>
        <v>5</v>
      </c>
      <c r="N262" s="569">
        <v>5</v>
      </c>
      <c r="O262" s="569">
        <v>5</v>
      </c>
      <c r="P262" s="569">
        <v>5</v>
      </c>
      <c r="Q262" s="569">
        <v>5</v>
      </c>
      <c r="R262" s="566">
        <f t="shared" si="47"/>
        <v>5</v>
      </c>
      <c r="S262" s="569">
        <v>5</v>
      </c>
      <c r="T262" s="569">
        <v>5</v>
      </c>
      <c r="U262" s="569">
        <v>5</v>
      </c>
      <c r="V262" s="566">
        <f t="shared" si="48"/>
        <v>5</v>
      </c>
      <c r="W262" s="566">
        <f t="shared" si="49"/>
        <v>15</v>
      </c>
      <c r="X262" s="569">
        <v>8</v>
      </c>
      <c r="Y262" s="569">
        <v>6</v>
      </c>
      <c r="Z262" s="569">
        <v>5</v>
      </c>
      <c r="AA262" s="566">
        <f t="shared" si="50"/>
        <v>22.8</v>
      </c>
      <c r="AB262" s="569">
        <v>17</v>
      </c>
      <c r="AC262" s="569">
        <v>4</v>
      </c>
      <c r="AD262" s="566">
        <f t="shared" si="51"/>
        <v>8.4</v>
      </c>
      <c r="AE262" s="569">
        <v>18</v>
      </c>
      <c r="AF262" s="569">
        <v>3</v>
      </c>
      <c r="AG262" s="566">
        <f t="shared" si="52"/>
        <v>12.6</v>
      </c>
      <c r="AH262" s="569">
        <v>10</v>
      </c>
      <c r="AI262" s="569">
        <v>10</v>
      </c>
      <c r="AJ262" s="566">
        <f t="shared" si="53"/>
        <v>4</v>
      </c>
      <c r="AK262" s="569">
        <v>103</v>
      </c>
      <c r="AL262" s="566">
        <f t="shared" si="54"/>
        <v>87.8</v>
      </c>
      <c r="AM262" s="21"/>
      <c r="AN262" s="21"/>
      <c r="AO262" s="21"/>
    </row>
    <row r="263" spans="1:41" ht="15.75" x14ac:dyDescent="0.25">
      <c r="A263" s="569">
        <v>82</v>
      </c>
      <c r="B263" s="566">
        <f t="shared" si="44"/>
        <v>87.783333333333331</v>
      </c>
      <c r="C263" s="585" t="s">
        <v>3183</v>
      </c>
      <c r="D263" s="569">
        <v>5</v>
      </c>
      <c r="E263" s="569">
        <v>5</v>
      </c>
      <c r="F263" s="569">
        <v>4</v>
      </c>
      <c r="G263" s="569">
        <v>5</v>
      </c>
      <c r="H263" s="566">
        <f t="shared" si="45"/>
        <v>23.75</v>
      </c>
      <c r="I263" s="569">
        <v>5</v>
      </c>
      <c r="J263" s="569">
        <v>5</v>
      </c>
      <c r="K263" s="569">
        <v>5</v>
      </c>
      <c r="L263" s="569">
        <v>5</v>
      </c>
      <c r="M263" s="566">
        <f t="shared" si="46"/>
        <v>5</v>
      </c>
      <c r="N263" s="569">
        <v>4</v>
      </c>
      <c r="O263" s="569">
        <v>5</v>
      </c>
      <c r="P263" s="569">
        <v>4</v>
      </c>
      <c r="Q263" s="569">
        <v>5</v>
      </c>
      <c r="R263" s="566">
        <f t="shared" si="47"/>
        <v>4.5</v>
      </c>
      <c r="S263" s="569">
        <v>4</v>
      </c>
      <c r="T263" s="569">
        <v>4</v>
      </c>
      <c r="U263" s="569">
        <v>5</v>
      </c>
      <c r="V263" s="566">
        <f t="shared" si="48"/>
        <v>4.333333333333333</v>
      </c>
      <c r="W263" s="566">
        <f t="shared" si="49"/>
        <v>13.833333333333332</v>
      </c>
      <c r="X263" s="569">
        <v>5</v>
      </c>
      <c r="Y263" s="569">
        <v>8</v>
      </c>
      <c r="Z263" s="569">
        <v>7</v>
      </c>
      <c r="AA263" s="566">
        <f t="shared" si="50"/>
        <v>24</v>
      </c>
      <c r="AB263" s="569">
        <v>20</v>
      </c>
      <c r="AC263" s="569">
        <v>3</v>
      </c>
      <c r="AD263" s="566">
        <f t="shared" si="51"/>
        <v>9.2000000000000011</v>
      </c>
      <c r="AE263" s="569">
        <v>17</v>
      </c>
      <c r="AF263" s="569">
        <v>5</v>
      </c>
      <c r="AG263" s="566">
        <f t="shared" si="52"/>
        <v>13.2</v>
      </c>
      <c r="AH263" s="569">
        <v>10</v>
      </c>
      <c r="AI263" s="569">
        <v>9</v>
      </c>
      <c r="AJ263" s="566">
        <f t="shared" si="53"/>
        <v>3.8000000000000003</v>
      </c>
      <c r="AK263" s="569">
        <v>110</v>
      </c>
      <c r="AL263" s="566">
        <f t="shared" si="54"/>
        <v>87.783333333333331</v>
      </c>
      <c r="AM263" s="21"/>
      <c r="AN263" s="21"/>
      <c r="AO263" s="21"/>
    </row>
    <row r="264" spans="1:41" ht="15.75" x14ac:dyDescent="0.25">
      <c r="A264" s="569">
        <v>83</v>
      </c>
      <c r="B264" s="566">
        <f t="shared" si="44"/>
        <v>87.65</v>
      </c>
      <c r="C264" s="585" t="s">
        <v>3184</v>
      </c>
      <c r="D264" s="566">
        <v>5</v>
      </c>
      <c r="E264" s="566">
        <v>5</v>
      </c>
      <c r="F264" s="566">
        <v>4</v>
      </c>
      <c r="G264" s="566">
        <v>5</v>
      </c>
      <c r="H264" s="566">
        <f t="shared" si="45"/>
        <v>23.75</v>
      </c>
      <c r="I264" s="566">
        <v>5</v>
      </c>
      <c r="J264" s="566">
        <v>5</v>
      </c>
      <c r="K264" s="566">
        <v>4</v>
      </c>
      <c r="L264" s="566">
        <v>5</v>
      </c>
      <c r="M264" s="566">
        <f t="shared" si="46"/>
        <v>4.75</v>
      </c>
      <c r="N264" s="566">
        <v>5</v>
      </c>
      <c r="O264" s="566">
        <v>4</v>
      </c>
      <c r="P264" s="566">
        <v>5</v>
      </c>
      <c r="Q264" s="566">
        <v>5</v>
      </c>
      <c r="R264" s="566">
        <f t="shared" si="47"/>
        <v>4.75</v>
      </c>
      <c r="S264" s="566">
        <v>4</v>
      </c>
      <c r="T264" s="566">
        <v>4</v>
      </c>
      <c r="U264" s="566">
        <v>4</v>
      </c>
      <c r="V264" s="566">
        <f t="shared" si="48"/>
        <v>4</v>
      </c>
      <c r="W264" s="566">
        <f t="shared" si="49"/>
        <v>13.5</v>
      </c>
      <c r="X264" s="566">
        <v>9</v>
      </c>
      <c r="Y264" s="566">
        <v>6</v>
      </c>
      <c r="Z264" s="566">
        <v>7</v>
      </c>
      <c r="AA264" s="566">
        <f t="shared" si="50"/>
        <v>26.4</v>
      </c>
      <c r="AB264" s="566">
        <v>19</v>
      </c>
      <c r="AC264" s="566">
        <v>5</v>
      </c>
      <c r="AD264" s="566">
        <f t="shared" si="51"/>
        <v>9.6000000000000014</v>
      </c>
      <c r="AE264" s="566">
        <v>13</v>
      </c>
      <c r="AF264" s="566">
        <v>4</v>
      </c>
      <c r="AG264" s="566">
        <f t="shared" si="52"/>
        <v>10.199999999999999</v>
      </c>
      <c r="AH264" s="566">
        <v>11</v>
      </c>
      <c r="AI264" s="566">
        <v>10</v>
      </c>
      <c r="AJ264" s="566">
        <f t="shared" si="53"/>
        <v>4.2</v>
      </c>
      <c r="AK264" s="566">
        <v>26</v>
      </c>
      <c r="AL264" s="566">
        <f t="shared" si="54"/>
        <v>87.65</v>
      </c>
      <c r="AM264" s="21"/>
      <c r="AN264" s="21"/>
      <c r="AO264" s="21"/>
    </row>
    <row r="265" spans="1:41" ht="15.75" x14ac:dyDescent="0.25">
      <c r="A265" s="569">
        <v>84</v>
      </c>
      <c r="B265" s="566">
        <f t="shared" si="44"/>
        <v>87.600000000000009</v>
      </c>
      <c r="C265" s="584" t="s">
        <v>3185</v>
      </c>
      <c r="D265" s="566">
        <v>5</v>
      </c>
      <c r="E265" s="566">
        <v>5</v>
      </c>
      <c r="F265" s="566">
        <v>5</v>
      </c>
      <c r="G265" s="566">
        <v>5</v>
      </c>
      <c r="H265" s="566">
        <f t="shared" si="45"/>
        <v>25</v>
      </c>
      <c r="I265" s="566">
        <v>5</v>
      </c>
      <c r="J265" s="566">
        <v>5</v>
      </c>
      <c r="K265" s="566">
        <v>5</v>
      </c>
      <c r="L265" s="566">
        <v>5</v>
      </c>
      <c r="M265" s="566">
        <f t="shared" si="46"/>
        <v>5</v>
      </c>
      <c r="N265" s="566">
        <v>5</v>
      </c>
      <c r="O265" s="566">
        <v>5</v>
      </c>
      <c r="P265" s="566">
        <v>5</v>
      </c>
      <c r="Q265" s="566">
        <v>5</v>
      </c>
      <c r="R265" s="566">
        <f t="shared" si="47"/>
        <v>5</v>
      </c>
      <c r="S265" s="566">
        <v>5</v>
      </c>
      <c r="T265" s="566">
        <v>5</v>
      </c>
      <c r="U265" s="566">
        <v>5</v>
      </c>
      <c r="V265" s="566">
        <f t="shared" si="48"/>
        <v>5</v>
      </c>
      <c r="W265" s="566">
        <f t="shared" si="49"/>
        <v>15</v>
      </c>
      <c r="X265" s="566">
        <v>7</v>
      </c>
      <c r="Y265" s="566">
        <v>4</v>
      </c>
      <c r="Z265" s="566">
        <v>8</v>
      </c>
      <c r="AA265" s="566">
        <f t="shared" si="50"/>
        <v>22.8</v>
      </c>
      <c r="AB265" s="566">
        <v>20</v>
      </c>
      <c r="AC265" s="566">
        <v>4</v>
      </c>
      <c r="AD265" s="566">
        <f t="shared" si="51"/>
        <v>9.6000000000000014</v>
      </c>
      <c r="AE265" s="566">
        <v>15</v>
      </c>
      <c r="AF265" s="566">
        <v>5</v>
      </c>
      <c r="AG265" s="566">
        <f t="shared" si="52"/>
        <v>12</v>
      </c>
      <c r="AH265" s="566">
        <v>8</v>
      </c>
      <c r="AI265" s="566">
        <v>8</v>
      </c>
      <c r="AJ265" s="566">
        <f t="shared" si="53"/>
        <v>3.2</v>
      </c>
      <c r="AK265" s="566">
        <v>96</v>
      </c>
      <c r="AL265" s="566">
        <f t="shared" si="54"/>
        <v>87.600000000000009</v>
      </c>
      <c r="AM265" s="21"/>
      <c r="AN265" s="21"/>
      <c r="AO265" s="21"/>
    </row>
    <row r="266" spans="1:41" ht="15.75" x14ac:dyDescent="0.25">
      <c r="A266" s="569">
        <v>85</v>
      </c>
      <c r="B266" s="566">
        <f t="shared" si="44"/>
        <v>87.600000000000009</v>
      </c>
      <c r="C266" s="584" t="s">
        <v>3186</v>
      </c>
      <c r="D266" s="566">
        <v>5</v>
      </c>
      <c r="E266" s="566">
        <v>5</v>
      </c>
      <c r="F266" s="566">
        <v>5</v>
      </c>
      <c r="G266" s="566">
        <v>5</v>
      </c>
      <c r="H266" s="566">
        <f t="shared" si="45"/>
        <v>25</v>
      </c>
      <c r="I266" s="566">
        <v>5</v>
      </c>
      <c r="J266" s="566">
        <v>5</v>
      </c>
      <c r="K266" s="566">
        <v>5</v>
      </c>
      <c r="L266" s="566">
        <v>5</v>
      </c>
      <c r="M266" s="566">
        <f t="shared" si="46"/>
        <v>5</v>
      </c>
      <c r="N266" s="566">
        <v>5</v>
      </c>
      <c r="O266" s="566">
        <v>5</v>
      </c>
      <c r="P266" s="566">
        <v>5</v>
      </c>
      <c r="Q266" s="566">
        <v>5</v>
      </c>
      <c r="R266" s="566">
        <f t="shared" si="47"/>
        <v>5</v>
      </c>
      <c r="S266" s="566">
        <v>5</v>
      </c>
      <c r="T266" s="566">
        <v>5</v>
      </c>
      <c r="U266" s="566">
        <v>5</v>
      </c>
      <c r="V266" s="566">
        <f t="shared" si="48"/>
        <v>5</v>
      </c>
      <c r="W266" s="566">
        <f t="shared" si="49"/>
        <v>15</v>
      </c>
      <c r="X266" s="566">
        <v>7</v>
      </c>
      <c r="Y266" s="566">
        <v>6</v>
      </c>
      <c r="Z266" s="566">
        <v>7</v>
      </c>
      <c r="AA266" s="566">
        <f t="shared" si="50"/>
        <v>24</v>
      </c>
      <c r="AB266" s="566">
        <v>13</v>
      </c>
      <c r="AC266" s="566">
        <v>5</v>
      </c>
      <c r="AD266" s="566">
        <f t="shared" si="51"/>
        <v>7.2</v>
      </c>
      <c r="AE266" s="566">
        <v>16</v>
      </c>
      <c r="AF266" s="566">
        <v>4</v>
      </c>
      <c r="AG266" s="566">
        <f t="shared" si="52"/>
        <v>12</v>
      </c>
      <c r="AH266" s="566">
        <v>11</v>
      </c>
      <c r="AI266" s="566">
        <v>11</v>
      </c>
      <c r="AJ266" s="566">
        <f t="shared" si="53"/>
        <v>4.4000000000000004</v>
      </c>
      <c r="AK266" s="566">
        <v>178</v>
      </c>
      <c r="AL266" s="566">
        <f t="shared" si="54"/>
        <v>87.600000000000009</v>
      </c>
      <c r="AM266" s="21"/>
      <c r="AN266" s="21"/>
      <c r="AO266" s="21"/>
    </row>
    <row r="267" spans="1:41" ht="15.75" x14ac:dyDescent="0.25">
      <c r="A267" s="569">
        <v>86</v>
      </c>
      <c r="B267" s="566">
        <f t="shared" si="44"/>
        <v>87.6</v>
      </c>
      <c r="C267" s="584" t="s">
        <v>3187</v>
      </c>
      <c r="D267" s="566">
        <v>5</v>
      </c>
      <c r="E267" s="566">
        <v>5</v>
      </c>
      <c r="F267" s="566">
        <v>5</v>
      </c>
      <c r="G267" s="566">
        <v>5</v>
      </c>
      <c r="H267" s="566">
        <f t="shared" si="45"/>
        <v>25</v>
      </c>
      <c r="I267" s="566">
        <v>5</v>
      </c>
      <c r="J267" s="566">
        <v>5</v>
      </c>
      <c r="K267" s="566">
        <v>5</v>
      </c>
      <c r="L267" s="566">
        <v>5</v>
      </c>
      <c r="M267" s="566">
        <f t="shared" si="46"/>
        <v>5</v>
      </c>
      <c r="N267" s="566">
        <v>5</v>
      </c>
      <c r="O267" s="566">
        <v>5</v>
      </c>
      <c r="P267" s="566">
        <v>5</v>
      </c>
      <c r="Q267" s="566">
        <v>5</v>
      </c>
      <c r="R267" s="566">
        <f t="shared" si="47"/>
        <v>5</v>
      </c>
      <c r="S267" s="566">
        <v>5</v>
      </c>
      <c r="T267" s="566">
        <v>5</v>
      </c>
      <c r="U267" s="566">
        <v>5</v>
      </c>
      <c r="V267" s="566">
        <f t="shared" si="48"/>
        <v>5</v>
      </c>
      <c r="W267" s="566">
        <f t="shared" si="49"/>
        <v>15</v>
      </c>
      <c r="X267" s="566">
        <v>6</v>
      </c>
      <c r="Y267" s="566">
        <v>7</v>
      </c>
      <c r="Z267" s="566">
        <v>6</v>
      </c>
      <c r="AA267" s="566">
        <f t="shared" si="50"/>
        <v>22.8</v>
      </c>
      <c r="AB267" s="566">
        <v>14</v>
      </c>
      <c r="AC267" s="566">
        <v>4</v>
      </c>
      <c r="AD267" s="566">
        <f t="shared" si="51"/>
        <v>7.2</v>
      </c>
      <c r="AE267" s="566">
        <v>18</v>
      </c>
      <c r="AF267" s="566">
        <v>5</v>
      </c>
      <c r="AG267" s="566">
        <f t="shared" si="52"/>
        <v>13.799999999999999</v>
      </c>
      <c r="AH267" s="566">
        <v>8</v>
      </c>
      <c r="AI267" s="566">
        <v>11</v>
      </c>
      <c r="AJ267" s="566">
        <f t="shared" si="53"/>
        <v>3.8000000000000003</v>
      </c>
      <c r="AK267" s="567">
        <v>87</v>
      </c>
      <c r="AL267" s="566">
        <f t="shared" si="54"/>
        <v>87.6</v>
      </c>
      <c r="AM267" s="21"/>
      <c r="AN267" s="21"/>
      <c r="AO267" s="21"/>
    </row>
    <row r="268" spans="1:41" ht="15.75" x14ac:dyDescent="0.25">
      <c r="A268" s="569">
        <v>87</v>
      </c>
      <c r="B268" s="566">
        <f t="shared" si="44"/>
        <v>87.6</v>
      </c>
      <c r="C268" s="584" t="s">
        <v>3188</v>
      </c>
      <c r="D268" s="566">
        <v>5</v>
      </c>
      <c r="E268" s="566">
        <v>5</v>
      </c>
      <c r="F268" s="566">
        <v>5</v>
      </c>
      <c r="G268" s="566">
        <v>5</v>
      </c>
      <c r="H268" s="566">
        <f t="shared" si="45"/>
        <v>25</v>
      </c>
      <c r="I268" s="566">
        <v>5</v>
      </c>
      <c r="J268" s="566">
        <v>5</v>
      </c>
      <c r="K268" s="566">
        <v>5</v>
      </c>
      <c r="L268" s="566">
        <v>5</v>
      </c>
      <c r="M268" s="566">
        <f t="shared" si="46"/>
        <v>5</v>
      </c>
      <c r="N268" s="566">
        <v>5</v>
      </c>
      <c r="O268" s="566">
        <v>5</v>
      </c>
      <c r="P268" s="566">
        <v>5</v>
      </c>
      <c r="Q268" s="566">
        <v>5</v>
      </c>
      <c r="R268" s="566">
        <f t="shared" si="47"/>
        <v>5</v>
      </c>
      <c r="S268" s="566">
        <v>5</v>
      </c>
      <c r="T268" s="566">
        <v>5</v>
      </c>
      <c r="U268" s="566">
        <v>5</v>
      </c>
      <c r="V268" s="566">
        <f t="shared" si="48"/>
        <v>5</v>
      </c>
      <c r="W268" s="566">
        <f t="shared" si="49"/>
        <v>15</v>
      </c>
      <c r="X268" s="566">
        <v>7</v>
      </c>
      <c r="Y268" s="566">
        <v>7</v>
      </c>
      <c r="Z268" s="566">
        <v>6</v>
      </c>
      <c r="AA268" s="566">
        <f t="shared" si="50"/>
        <v>24</v>
      </c>
      <c r="AB268" s="566">
        <v>18</v>
      </c>
      <c r="AC268" s="566">
        <v>4</v>
      </c>
      <c r="AD268" s="566">
        <f t="shared" si="51"/>
        <v>8.8000000000000007</v>
      </c>
      <c r="AE268" s="566">
        <v>14</v>
      </c>
      <c r="AF268" s="566">
        <v>4</v>
      </c>
      <c r="AG268" s="566">
        <f t="shared" si="52"/>
        <v>10.799999999999999</v>
      </c>
      <c r="AH268" s="566">
        <v>10</v>
      </c>
      <c r="AI268" s="566">
        <v>10</v>
      </c>
      <c r="AJ268" s="566">
        <f t="shared" si="53"/>
        <v>4</v>
      </c>
      <c r="AK268" s="566">
        <v>201</v>
      </c>
      <c r="AL268" s="566">
        <f t="shared" si="54"/>
        <v>87.6</v>
      </c>
      <c r="AM268" s="21"/>
      <c r="AN268" s="21"/>
      <c r="AO268" s="21"/>
    </row>
    <row r="269" spans="1:41" ht="15.75" x14ac:dyDescent="0.25">
      <c r="A269" s="569">
        <v>88</v>
      </c>
      <c r="B269" s="566">
        <f t="shared" si="44"/>
        <v>87.5</v>
      </c>
      <c r="C269" s="585" t="s">
        <v>3189</v>
      </c>
      <c r="D269" s="569">
        <v>5</v>
      </c>
      <c r="E269" s="569">
        <v>5</v>
      </c>
      <c r="F269" s="569">
        <v>5</v>
      </c>
      <c r="G269" s="569">
        <v>5</v>
      </c>
      <c r="H269" s="566">
        <f t="shared" si="45"/>
        <v>25</v>
      </c>
      <c r="I269" s="569">
        <v>5</v>
      </c>
      <c r="J269" s="569">
        <v>5</v>
      </c>
      <c r="K269" s="569">
        <v>5</v>
      </c>
      <c r="L269" s="569">
        <v>5</v>
      </c>
      <c r="M269" s="566">
        <f t="shared" si="46"/>
        <v>5</v>
      </c>
      <c r="N269" s="569">
        <v>4</v>
      </c>
      <c r="O269" s="569">
        <v>4</v>
      </c>
      <c r="P269" s="569">
        <v>5</v>
      </c>
      <c r="Q269" s="569">
        <v>5</v>
      </c>
      <c r="R269" s="566">
        <f t="shared" si="47"/>
        <v>4.5</v>
      </c>
      <c r="S269" s="569">
        <v>5</v>
      </c>
      <c r="T269" s="569">
        <v>5</v>
      </c>
      <c r="U269" s="569">
        <v>5</v>
      </c>
      <c r="V269" s="566">
        <f t="shared" si="48"/>
        <v>5</v>
      </c>
      <c r="W269" s="566">
        <f t="shared" si="49"/>
        <v>14.5</v>
      </c>
      <c r="X269" s="569">
        <v>7</v>
      </c>
      <c r="Y269" s="569">
        <v>7</v>
      </c>
      <c r="Z269" s="569">
        <v>7</v>
      </c>
      <c r="AA269" s="566">
        <f t="shared" si="50"/>
        <v>25.2</v>
      </c>
      <c r="AB269" s="569">
        <v>15</v>
      </c>
      <c r="AC269" s="569">
        <v>5</v>
      </c>
      <c r="AD269" s="566">
        <f t="shared" si="51"/>
        <v>8</v>
      </c>
      <c r="AE269" s="569">
        <v>16</v>
      </c>
      <c r="AF269" s="569">
        <v>4</v>
      </c>
      <c r="AG269" s="566">
        <f t="shared" si="52"/>
        <v>12</v>
      </c>
      <c r="AH269" s="569">
        <v>6</v>
      </c>
      <c r="AI269" s="569">
        <v>8</v>
      </c>
      <c r="AJ269" s="566">
        <f t="shared" si="53"/>
        <v>2.8000000000000003</v>
      </c>
      <c r="AK269" s="569">
        <v>39</v>
      </c>
      <c r="AL269" s="566">
        <f t="shared" si="54"/>
        <v>87.5</v>
      </c>
      <c r="AM269" s="21"/>
      <c r="AN269" s="21"/>
      <c r="AO269" s="21"/>
    </row>
    <row r="270" spans="1:41" ht="15.75" x14ac:dyDescent="0.25">
      <c r="A270" s="569">
        <v>89</v>
      </c>
      <c r="B270" s="566">
        <f t="shared" si="44"/>
        <v>87.399999999999991</v>
      </c>
      <c r="C270" s="586" t="s">
        <v>3190</v>
      </c>
      <c r="D270" s="569">
        <v>5</v>
      </c>
      <c r="E270" s="569">
        <v>5</v>
      </c>
      <c r="F270" s="569">
        <v>5</v>
      </c>
      <c r="G270" s="569">
        <v>5</v>
      </c>
      <c r="H270" s="566">
        <f t="shared" si="45"/>
        <v>25</v>
      </c>
      <c r="I270" s="569">
        <v>5</v>
      </c>
      <c r="J270" s="569">
        <v>5</v>
      </c>
      <c r="K270" s="569">
        <v>5</v>
      </c>
      <c r="L270" s="569">
        <v>5</v>
      </c>
      <c r="M270" s="566">
        <f t="shared" si="46"/>
        <v>5</v>
      </c>
      <c r="N270" s="569">
        <v>5</v>
      </c>
      <c r="O270" s="569">
        <v>5</v>
      </c>
      <c r="P270" s="569">
        <v>5</v>
      </c>
      <c r="Q270" s="569">
        <v>5</v>
      </c>
      <c r="R270" s="566">
        <f t="shared" si="47"/>
        <v>5</v>
      </c>
      <c r="S270" s="569">
        <v>5</v>
      </c>
      <c r="T270" s="569">
        <v>5</v>
      </c>
      <c r="U270" s="569">
        <v>5</v>
      </c>
      <c r="V270" s="566">
        <f t="shared" si="48"/>
        <v>5</v>
      </c>
      <c r="W270" s="566">
        <f t="shared" si="49"/>
        <v>15</v>
      </c>
      <c r="X270" s="569">
        <v>5</v>
      </c>
      <c r="Y270" s="569">
        <v>6</v>
      </c>
      <c r="Z270" s="569">
        <v>6</v>
      </c>
      <c r="AA270" s="566">
        <f t="shared" si="50"/>
        <v>20.399999999999999</v>
      </c>
      <c r="AB270" s="569">
        <v>18</v>
      </c>
      <c r="AC270" s="569">
        <v>4</v>
      </c>
      <c r="AD270" s="566">
        <f t="shared" si="51"/>
        <v>8.8000000000000007</v>
      </c>
      <c r="AE270" s="569">
        <v>19</v>
      </c>
      <c r="AF270" s="569">
        <v>5</v>
      </c>
      <c r="AG270" s="566">
        <f t="shared" si="52"/>
        <v>14.399999999999999</v>
      </c>
      <c r="AH270" s="569">
        <v>8</v>
      </c>
      <c r="AI270" s="569">
        <v>11</v>
      </c>
      <c r="AJ270" s="566">
        <f t="shared" si="53"/>
        <v>3.8000000000000003</v>
      </c>
      <c r="AK270" s="569">
        <v>95</v>
      </c>
      <c r="AL270" s="566">
        <f t="shared" si="54"/>
        <v>87.399999999999991</v>
      </c>
      <c r="AM270" s="21"/>
      <c r="AN270" s="21"/>
      <c r="AO270" s="21"/>
    </row>
    <row r="271" spans="1:41" ht="15.75" x14ac:dyDescent="0.25">
      <c r="A271" s="569">
        <v>90</v>
      </c>
      <c r="B271" s="566">
        <f t="shared" si="44"/>
        <v>87.333333333333329</v>
      </c>
      <c r="C271" s="585" t="s">
        <v>3191</v>
      </c>
      <c r="D271" s="569">
        <v>5</v>
      </c>
      <c r="E271" s="569">
        <v>5</v>
      </c>
      <c r="F271" s="569">
        <v>5</v>
      </c>
      <c r="G271" s="569">
        <v>5</v>
      </c>
      <c r="H271" s="566">
        <f t="shared" si="45"/>
        <v>25</v>
      </c>
      <c r="I271" s="569">
        <v>5</v>
      </c>
      <c r="J271" s="569">
        <v>5</v>
      </c>
      <c r="K271" s="569">
        <v>5</v>
      </c>
      <c r="L271" s="569">
        <v>5</v>
      </c>
      <c r="M271" s="566">
        <f t="shared" si="46"/>
        <v>5</v>
      </c>
      <c r="N271" s="569">
        <v>5</v>
      </c>
      <c r="O271" s="569">
        <v>5</v>
      </c>
      <c r="P271" s="569">
        <v>5</v>
      </c>
      <c r="Q271" s="569">
        <v>5</v>
      </c>
      <c r="R271" s="566">
        <f t="shared" si="47"/>
        <v>5</v>
      </c>
      <c r="S271" s="569">
        <v>5</v>
      </c>
      <c r="T271" s="569">
        <v>4</v>
      </c>
      <c r="U271" s="569">
        <v>4</v>
      </c>
      <c r="V271" s="566">
        <f t="shared" si="48"/>
        <v>4.333333333333333</v>
      </c>
      <c r="W271" s="566">
        <f t="shared" si="49"/>
        <v>14.333333333333332</v>
      </c>
      <c r="X271" s="569">
        <v>7</v>
      </c>
      <c r="Y271" s="569">
        <v>7</v>
      </c>
      <c r="Z271" s="569">
        <v>7</v>
      </c>
      <c r="AA271" s="566">
        <f t="shared" si="50"/>
        <v>25.2</v>
      </c>
      <c r="AB271" s="569">
        <v>14</v>
      </c>
      <c r="AC271" s="569">
        <v>4</v>
      </c>
      <c r="AD271" s="566">
        <f t="shared" si="51"/>
        <v>7.2</v>
      </c>
      <c r="AE271" s="569">
        <v>13</v>
      </c>
      <c r="AF271" s="569">
        <v>5</v>
      </c>
      <c r="AG271" s="566">
        <f t="shared" si="52"/>
        <v>10.799999999999999</v>
      </c>
      <c r="AH271" s="569">
        <v>13</v>
      </c>
      <c r="AI271" s="569">
        <v>11</v>
      </c>
      <c r="AJ271" s="566">
        <f t="shared" si="53"/>
        <v>4.8000000000000007</v>
      </c>
      <c r="AK271" s="569">
        <v>148</v>
      </c>
      <c r="AL271" s="566">
        <f t="shared" si="54"/>
        <v>87.333333333333329</v>
      </c>
      <c r="AM271" s="21"/>
      <c r="AN271" s="21"/>
      <c r="AO271" s="21"/>
    </row>
    <row r="272" spans="1:41" ht="15.75" x14ac:dyDescent="0.25">
      <c r="A272" s="569">
        <v>91</v>
      </c>
      <c r="B272" s="566">
        <f t="shared" si="44"/>
        <v>87.2</v>
      </c>
      <c r="C272" s="583" t="s">
        <v>3192</v>
      </c>
      <c r="D272" s="566">
        <v>5</v>
      </c>
      <c r="E272" s="566">
        <v>5</v>
      </c>
      <c r="F272" s="566">
        <v>5</v>
      </c>
      <c r="G272" s="566">
        <v>5</v>
      </c>
      <c r="H272" s="566">
        <f t="shared" si="45"/>
        <v>25</v>
      </c>
      <c r="I272" s="566">
        <v>5</v>
      </c>
      <c r="J272" s="566">
        <v>5</v>
      </c>
      <c r="K272" s="566">
        <v>5</v>
      </c>
      <c r="L272" s="566">
        <v>5</v>
      </c>
      <c r="M272" s="566">
        <f t="shared" si="46"/>
        <v>5</v>
      </c>
      <c r="N272" s="566">
        <v>5</v>
      </c>
      <c r="O272" s="566">
        <v>5</v>
      </c>
      <c r="P272" s="566">
        <v>5</v>
      </c>
      <c r="Q272" s="566">
        <v>5</v>
      </c>
      <c r="R272" s="566">
        <f t="shared" si="47"/>
        <v>5</v>
      </c>
      <c r="S272" s="566">
        <v>5</v>
      </c>
      <c r="T272" s="566">
        <v>5</v>
      </c>
      <c r="U272" s="566">
        <v>5</v>
      </c>
      <c r="V272" s="566">
        <f t="shared" si="48"/>
        <v>5</v>
      </c>
      <c r="W272" s="566">
        <f t="shared" si="49"/>
        <v>15</v>
      </c>
      <c r="X272" s="566">
        <v>7</v>
      </c>
      <c r="Y272" s="566">
        <v>7</v>
      </c>
      <c r="Z272" s="566">
        <v>7</v>
      </c>
      <c r="AA272" s="566">
        <f t="shared" si="50"/>
        <v>25.2</v>
      </c>
      <c r="AB272" s="566">
        <v>20</v>
      </c>
      <c r="AC272" s="566">
        <v>5</v>
      </c>
      <c r="AD272" s="566">
        <f t="shared" si="51"/>
        <v>10</v>
      </c>
      <c r="AE272" s="566">
        <v>11</v>
      </c>
      <c r="AF272" s="566">
        <v>3</v>
      </c>
      <c r="AG272" s="566">
        <f t="shared" si="52"/>
        <v>8.4</v>
      </c>
      <c r="AH272" s="566">
        <v>11</v>
      </c>
      <c r="AI272" s="566">
        <v>7</v>
      </c>
      <c r="AJ272" s="566">
        <f t="shared" si="53"/>
        <v>3.6</v>
      </c>
      <c r="AK272" s="566">
        <v>9</v>
      </c>
      <c r="AL272" s="566">
        <f t="shared" si="54"/>
        <v>87.2</v>
      </c>
      <c r="AM272" s="21"/>
      <c r="AN272" s="21"/>
      <c r="AO272" s="21"/>
    </row>
    <row r="273" spans="1:41" ht="15.75" x14ac:dyDescent="0.25">
      <c r="A273" s="569">
        <v>92</v>
      </c>
      <c r="B273" s="566">
        <f t="shared" si="44"/>
        <v>87.199999999999989</v>
      </c>
      <c r="C273" s="585" t="s">
        <v>3193</v>
      </c>
      <c r="D273" s="569">
        <v>5</v>
      </c>
      <c r="E273" s="569">
        <v>5</v>
      </c>
      <c r="F273" s="569">
        <v>5</v>
      </c>
      <c r="G273" s="569">
        <v>5</v>
      </c>
      <c r="H273" s="566">
        <f t="shared" si="45"/>
        <v>25</v>
      </c>
      <c r="I273" s="569">
        <v>5</v>
      </c>
      <c r="J273" s="569">
        <v>5</v>
      </c>
      <c r="K273" s="569">
        <v>5</v>
      </c>
      <c r="L273" s="569">
        <v>5</v>
      </c>
      <c r="M273" s="566">
        <f t="shared" si="46"/>
        <v>5</v>
      </c>
      <c r="N273" s="569">
        <v>5</v>
      </c>
      <c r="O273" s="569">
        <v>5</v>
      </c>
      <c r="P273" s="569">
        <v>5</v>
      </c>
      <c r="Q273" s="569">
        <v>5</v>
      </c>
      <c r="R273" s="566">
        <f t="shared" si="47"/>
        <v>5</v>
      </c>
      <c r="S273" s="569">
        <v>5</v>
      </c>
      <c r="T273" s="569">
        <v>5</v>
      </c>
      <c r="U273" s="569">
        <v>5</v>
      </c>
      <c r="V273" s="566">
        <f t="shared" si="48"/>
        <v>5</v>
      </c>
      <c r="W273" s="566">
        <f t="shared" si="49"/>
        <v>15</v>
      </c>
      <c r="X273" s="569">
        <v>9</v>
      </c>
      <c r="Y273" s="569">
        <v>5</v>
      </c>
      <c r="Z273" s="569">
        <v>6</v>
      </c>
      <c r="AA273" s="566">
        <f t="shared" si="50"/>
        <v>24</v>
      </c>
      <c r="AB273" s="569">
        <v>15</v>
      </c>
      <c r="AC273" s="569">
        <v>4</v>
      </c>
      <c r="AD273" s="566">
        <f t="shared" si="51"/>
        <v>7.6000000000000005</v>
      </c>
      <c r="AE273" s="569">
        <v>15</v>
      </c>
      <c r="AF273" s="569">
        <v>5</v>
      </c>
      <c r="AG273" s="566">
        <f t="shared" si="52"/>
        <v>12</v>
      </c>
      <c r="AH273" s="569">
        <v>8</v>
      </c>
      <c r="AI273" s="569">
        <v>10</v>
      </c>
      <c r="AJ273" s="566">
        <f t="shared" si="53"/>
        <v>3.6</v>
      </c>
      <c r="AK273" s="569">
        <v>68</v>
      </c>
      <c r="AL273" s="566">
        <f t="shared" si="54"/>
        <v>87.199999999999989</v>
      </c>
      <c r="AM273" s="21"/>
      <c r="AN273" s="21"/>
      <c r="AO273" s="21"/>
    </row>
    <row r="274" spans="1:41" ht="15.75" x14ac:dyDescent="0.25">
      <c r="A274" s="569">
        <v>93</v>
      </c>
      <c r="B274" s="566">
        <f t="shared" si="44"/>
        <v>87.199999999999989</v>
      </c>
      <c r="C274" s="584" t="s">
        <v>3194</v>
      </c>
      <c r="D274" s="566">
        <v>5</v>
      </c>
      <c r="E274" s="566">
        <v>5</v>
      </c>
      <c r="F274" s="566">
        <v>5</v>
      </c>
      <c r="G274" s="566">
        <v>5</v>
      </c>
      <c r="H274" s="566">
        <f t="shared" si="45"/>
        <v>25</v>
      </c>
      <c r="I274" s="566">
        <v>5</v>
      </c>
      <c r="J274" s="566">
        <v>5</v>
      </c>
      <c r="K274" s="566">
        <v>5</v>
      </c>
      <c r="L274" s="566">
        <v>5</v>
      </c>
      <c r="M274" s="566">
        <f t="shared" si="46"/>
        <v>5</v>
      </c>
      <c r="N274" s="566">
        <v>5</v>
      </c>
      <c r="O274" s="566">
        <v>5</v>
      </c>
      <c r="P274" s="566">
        <v>5</v>
      </c>
      <c r="Q274" s="566">
        <v>5</v>
      </c>
      <c r="R274" s="566">
        <f t="shared" si="47"/>
        <v>5</v>
      </c>
      <c r="S274" s="566">
        <v>5</v>
      </c>
      <c r="T274" s="566">
        <v>5</v>
      </c>
      <c r="U274" s="566">
        <v>5</v>
      </c>
      <c r="V274" s="566">
        <f t="shared" si="48"/>
        <v>5</v>
      </c>
      <c r="W274" s="566">
        <f t="shared" si="49"/>
        <v>15</v>
      </c>
      <c r="X274" s="566">
        <v>5</v>
      </c>
      <c r="Y274" s="566">
        <v>5</v>
      </c>
      <c r="Z274" s="566">
        <v>7</v>
      </c>
      <c r="AA274" s="566">
        <f t="shared" si="50"/>
        <v>20.399999999999999</v>
      </c>
      <c r="AB274" s="566">
        <v>18</v>
      </c>
      <c r="AC274" s="566">
        <v>5</v>
      </c>
      <c r="AD274" s="566">
        <f t="shared" si="51"/>
        <v>9.2000000000000011</v>
      </c>
      <c r="AE274" s="566">
        <v>18</v>
      </c>
      <c r="AF274" s="566">
        <v>5</v>
      </c>
      <c r="AG274" s="566">
        <f t="shared" si="52"/>
        <v>13.799999999999999</v>
      </c>
      <c r="AH274" s="566">
        <v>10</v>
      </c>
      <c r="AI274" s="566">
        <v>9</v>
      </c>
      <c r="AJ274" s="566">
        <f t="shared" si="53"/>
        <v>3.8000000000000003</v>
      </c>
      <c r="AK274" s="566">
        <v>184</v>
      </c>
      <c r="AL274" s="566">
        <f t="shared" si="54"/>
        <v>87.199999999999989</v>
      </c>
      <c r="AM274" s="21"/>
      <c r="AN274" s="21"/>
      <c r="AO274" s="21"/>
    </row>
    <row r="275" spans="1:41" ht="15.75" x14ac:dyDescent="0.25">
      <c r="A275" s="569">
        <v>94</v>
      </c>
      <c r="B275" s="566">
        <f t="shared" si="44"/>
        <v>87.083333333333314</v>
      </c>
      <c r="C275" s="583" t="s">
        <v>3195</v>
      </c>
      <c r="D275" s="566">
        <v>5</v>
      </c>
      <c r="E275" s="566">
        <v>5</v>
      </c>
      <c r="F275" s="566">
        <v>5</v>
      </c>
      <c r="G275" s="566">
        <v>5</v>
      </c>
      <c r="H275" s="566">
        <f t="shared" si="45"/>
        <v>25</v>
      </c>
      <c r="I275" s="566">
        <v>5</v>
      </c>
      <c r="J275" s="566">
        <v>5</v>
      </c>
      <c r="K275" s="566">
        <v>5</v>
      </c>
      <c r="L275" s="566">
        <v>5</v>
      </c>
      <c r="M275" s="566">
        <f t="shared" si="46"/>
        <v>5</v>
      </c>
      <c r="N275" s="566">
        <v>4</v>
      </c>
      <c r="O275" s="566">
        <v>5</v>
      </c>
      <c r="P275" s="566">
        <v>5</v>
      </c>
      <c r="Q275" s="566">
        <v>5</v>
      </c>
      <c r="R275" s="566">
        <f t="shared" si="47"/>
        <v>4.75</v>
      </c>
      <c r="S275" s="566">
        <v>4</v>
      </c>
      <c r="T275" s="566">
        <v>4</v>
      </c>
      <c r="U275" s="566">
        <v>5</v>
      </c>
      <c r="V275" s="566">
        <f t="shared" si="48"/>
        <v>4.333333333333333</v>
      </c>
      <c r="W275" s="566">
        <f t="shared" si="49"/>
        <v>14.083333333333332</v>
      </c>
      <c r="X275" s="566">
        <v>8</v>
      </c>
      <c r="Y275" s="566">
        <v>6</v>
      </c>
      <c r="Z275" s="566">
        <v>5</v>
      </c>
      <c r="AA275" s="566">
        <f t="shared" si="50"/>
        <v>22.8</v>
      </c>
      <c r="AB275" s="566">
        <v>19</v>
      </c>
      <c r="AC275" s="566">
        <v>5</v>
      </c>
      <c r="AD275" s="566">
        <f t="shared" si="51"/>
        <v>9.6000000000000014</v>
      </c>
      <c r="AE275" s="566">
        <v>16</v>
      </c>
      <c r="AF275" s="566">
        <v>5</v>
      </c>
      <c r="AG275" s="566">
        <f t="shared" si="52"/>
        <v>12.6</v>
      </c>
      <c r="AH275" s="566">
        <v>7</v>
      </c>
      <c r="AI275" s="566">
        <v>8</v>
      </c>
      <c r="AJ275" s="566">
        <f t="shared" si="53"/>
        <v>3</v>
      </c>
      <c r="AK275" s="566">
        <v>129</v>
      </c>
      <c r="AL275" s="566">
        <f t="shared" si="54"/>
        <v>87.083333333333314</v>
      </c>
      <c r="AM275" s="21"/>
      <c r="AN275" s="21"/>
      <c r="AO275" s="21"/>
    </row>
    <row r="276" spans="1:41" ht="15.75" x14ac:dyDescent="0.25">
      <c r="A276" s="569">
        <v>95</v>
      </c>
      <c r="B276" s="566">
        <f t="shared" si="44"/>
        <v>87.000000000000014</v>
      </c>
      <c r="C276" s="583" t="s">
        <v>3196</v>
      </c>
      <c r="D276" s="566">
        <v>5</v>
      </c>
      <c r="E276" s="566">
        <v>5</v>
      </c>
      <c r="F276" s="566">
        <v>5</v>
      </c>
      <c r="G276" s="566">
        <v>5</v>
      </c>
      <c r="H276" s="566">
        <f t="shared" si="45"/>
        <v>25</v>
      </c>
      <c r="I276" s="566">
        <v>5</v>
      </c>
      <c r="J276" s="566">
        <v>5</v>
      </c>
      <c r="K276" s="566">
        <v>5</v>
      </c>
      <c r="L276" s="566">
        <v>5</v>
      </c>
      <c r="M276" s="566">
        <f t="shared" si="46"/>
        <v>5</v>
      </c>
      <c r="N276" s="566">
        <v>5</v>
      </c>
      <c r="O276" s="566">
        <v>5</v>
      </c>
      <c r="P276" s="566">
        <v>5</v>
      </c>
      <c r="Q276" s="566">
        <v>5</v>
      </c>
      <c r="R276" s="566">
        <f t="shared" si="47"/>
        <v>5</v>
      </c>
      <c r="S276" s="566">
        <v>5</v>
      </c>
      <c r="T276" s="566">
        <v>5</v>
      </c>
      <c r="U276" s="566">
        <v>5</v>
      </c>
      <c r="V276" s="566">
        <f t="shared" si="48"/>
        <v>5</v>
      </c>
      <c r="W276" s="566">
        <f t="shared" si="49"/>
        <v>15</v>
      </c>
      <c r="X276" s="566">
        <v>8</v>
      </c>
      <c r="Y276" s="566">
        <v>6</v>
      </c>
      <c r="Z276" s="566">
        <v>5</v>
      </c>
      <c r="AA276" s="566">
        <f t="shared" si="50"/>
        <v>22.8</v>
      </c>
      <c r="AB276" s="566">
        <v>19</v>
      </c>
      <c r="AC276" s="566">
        <v>5</v>
      </c>
      <c r="AD276" s="566">
        <f t="shared" si="51"/>
        <v>9.6000000000000014</v>
      </c>
      <c r="AE276" s="566">
        <v>13</v>
      </c>
      <c r="AF276" s="566">
        <v>4</v>
      </c>
      <c r="AG276" s="566">
        <f t="shared" si="52"/>
        <v>10.199999999999999</v>
      </c>
      <c r="AH276" s="566">
        <v>12</v>
      </c>
      <c r="AI276" s="566">
        <v>10</v>
      </c>
      <c r="AJ276" s="566">
        <f t="shared" si="53"/>
        <v>4.4000000000000004</v>
      </c>
      <c r="AK276" s="566">
        <v>58</v>
      </c>
      <c r="AL276" s="566">
        <f t="shared" si="54"/>
        <v>87.000000000000014</v>
      </c>
      <c r="AM276" s="21"/>
      <c r="AN276" s="21"/>
      <c r="AO276" s="21"/>
    </row>
    <row r="277" spans="1:41" ht="15.75" x14ac:dyDescent="0.25">
      <c r="A277" s="569">
        <v>96</v>
      </c>
      <c r="B277" s="566">
        <f t="shared" si="44"/>
        <v>87</v>
      </c>
      <c r="C277" s="585" t="s">
        <v>3197</v>
      </c>
      <c r="D277" s="569">
        <v>5</v>
      </c>
      <c r="E277" s="569">
        <v>5</v>
      </c>
      <c r="F277" s="569">
        <v>5</v>
      </c>
      <c r="G277" s="569">
        <v>5</v>
      </c>
      <c r="H277" s="566">
        <f t="shared" si="45"/>
        <v>25</v>
      </c>
      <c r="I277" s="569">
        <v>5</v>
      </c>
      <c r="J277" s="569">
        <v>5</v>
      </c>
      <c r="K277" s="569">
        <v>5</v>
      </c>
      <c r="L277" s="569">
        <v>5</v>
      </c>
      <c r="M277" s="566">
        <f t="shared" si="46"/>
        <v>5</v>
      </c>
      <c r="N277" s="569">
        <v>5</v>
      </c>
      <c r="O277" s="569">
        <v>5</v>
      </c>
      <c r="P277" s="569">
        <v>5</v>
      </c>
      <c r="Q277" s="569">
        <v>5</v>
      </c>
      <c r="R277" s="566">
        <f t="shared" si="47"/>
        <v>5</v>
      </c>
      <c r="S277" s="569">
        <v>5</v>
      </c>
      <c r="T277" s="569">
        <v>5</v>
      </c>
      <c r="U277" s="569">
        <v>5</v>
      </c>
      <c r="V277" s="566">
        <f t="shared" si="48"/>
        <v>5</v>
      </c>
      <c r="W277" s="566">
        <f t="shared" si="49"/>
        <v>15</v>
      </c>
      <c r="X277" s="569">
        <v>7</v>
      </c>
      <c r="Y277" s="569">
        <v>7</v>
      </c>
      <c r="Z277" s="569">
        <v>6</v>
      </c>
      <c r="AA277" s="566">
        <f t="shared" si="50"/>
        <v>24</v>
      </c>
      <c r="AB277" s="569">
        <v>19</v>
      </c>
      <c r="AC277" s="569">
        <v>4</v>
      </c>
      <c r="AD277" s="566">
        <f t="shared" si="51"/>
        <v>9.2000000000000011</v>
      </c>
      <c r="AE277" s="569">
        <v>13</v>
      </c>
      <c r="AF277" s="569">
        <v>4</v>
      </c>
      <c r="AG277" s="566">
        <f t="shared" si="52"/>
        <v>10.199999999999999</v>
      </c>
      <c r="AH277" s="569">
        <v>10</v>
      </c>
      <c r="AI277" s="569">
        <v>8</v>
      </c>
      <c r="AJ277" s="566">
        <f t="shared" si="53"/>
        <v>3.6</v>
      </c>
      <c r="AK277" s="569">
        <v>37</v>
      </c>
      <c r="AL277" s="566">
        <f t="shared" si="54"/>
        <v>87</v>
      </c>
      <c r="AM277" s="21"/>
      <c r="AN277" s="21"/>
      <c r="AO277" s="21"/>
    </row>
    <row r="278" spans="1:41" ht="15.75" x14ac:dyDescent="0.25">
      <c r="A278" s="569">
        <v>97</v>
      </c>
      <c r="B278" s="566">
        <f t="shared" si="44"/>
        <v>87</v>
      </c>
      <c r="C278" s="584" t="s">
        <v>3198</v>
      </c>
      <c r="D278" s="566">
        <v>5</v>
      </c>
      <c r="E278" s="566">
        <v>5</v>
      </c>
      <c r="F278" s="566">
        <v>5</v>
      </c>
      <c r="G278" s="566">
        <v>5</v>
      </c>
      <c r="H278" s="566">
        <f t="shared" si="45"/>
        <v>25</v>
      </c>
      <c r="I278" s="566">
        <v>5</v>
      </c>
      <c r="J278" s="566">
        <v>5</v>
      </c>
      <c r="K278" s="566">
        <v>5</v>
      </c>
      <c r="L278" s="566">
        <v>5</v>
      </c>
      <c r="M278" s="566">
        <f t="shared" si="46"/>
        <v>5</v>
      </c>
      <c r="N278" s="566">
        <v>5</v>
      </c>
      <c r="O278" s="566">
        <v>5</v>
      </c>
      <c r="P278" s="566">
        <v>5</v>
      </c>
      <c r="Q278" s="566">
        <v>5</v>
      </c>
      <c r="R278" s="566">
        <f t="shared" si="47"/>
        <v>5</v>
      </c>
      <c r="S278" s="566">
        <v>5</v>
      </c>
      <c r="T278" s="566">
        <v>5</v>
      </c>
      <c r="U278" s="566">
        <v>5</v>
      </c>
      <c r="V278" s="566">
        <f t="shared" si="48"/>
        <v>5</v>
      </c>
      <c r="W278" s="566">
        <f t="shared" si="49"/>
        <v>15</v>
      </c>
      <c r="X278" s="566">
        <v>7</v>
      </c>
      <c r="Y278" s="566">
        <v>6</v>
      </c>
      <c r="Z278" s="566">
        <v>6</v>
      </c>
      <c r="AA278" s="566">
        <f t="shared" si="50"/>
        <v>22.8</v>
      </c>
      <c r="AB278" s="566">
        <v>18</v>
      </c>
      <c r="AC278" s="566">
        <v>4</v>
      </c>
      <c r="AD278" s="566">
        <f t="shared" si="51"/>
        <v>8.8000000000000007</v>
      </c>
      <c r="AE278" s="566">
        <v>16</v>
      </c>
      <c r="AF278" s="566">
        <v>4</v>
      </c>
      <c r="AG278" s="566">
        <f t="shared" si="52"/>
        <v>12</v>
      </c>
      <c r="AH278" s="566">
        <v>8</v>
      </c>
      <c r="AI278" s="566">
        <v>9</v>
      </c>
      <c r="AJ278" s="566">
        <f t="shared" si="53"/>
        <v>3.4000000000000004</v>
      </c>
      <c r="AK278" s="566">
        <v>94</v>
      </c>
      <c r="AL278" s="566">
        <f t="shared" si="54"/>
        <v>87</v>
      </c>
      <c r="AM278" s="21"/>
      <c r="AN278" s="21"/>
      <c r="AO278" s="21"/>
    </row>
    <row r="279" spans="1:41" ht="15.75" x14ac:dyDescent="0.25">
      <c r="A279" s="569">
        <v>98</v>
      </c>
      <c r="B279" s="566">
        <f t="shared" si="44"/>
        <v>87</v>
      </c>
      <c r="C279" s="584" t="s">
        <v>3199</v>
      </c>
      <c r="D279" s="566">
        <v>5</v>
      </c>
      <c r="E279" s="566">
        <v>5</v>
      </c>
      <c r="F279" s="566">
        <v>5</v>
      </c>
      <c r="G279" s="566">
        <v>5</v>
      </c>
      <c r="H279" s="566">
        <f t="shared" si="45"/>
        <v>25</v>
      </c>
      <c r="I279" s="566">
        <v>5</v>
      </c>
      <c r="J279" s="566">
        <v>5</v>
      </c>
      <c r="K279" s="566">
        <v>5</v>
      </c>
      <c r="L279" s="566">
        <v>5</v>
      </c>
      <c r="M279" s="566">
        <f t="shared" si="46"/>
        <v>5</v>
      </c>
      <c r="N279" s="566">
        <v>5</v>
      </c>
      <c r="O279" s="566">
        <v>5</v>
      </c>
      <c r="P279" s="566">
        <v>5</v>
      </c>
      <c r="Q279" s="566">
        <v>5</v>
      </c>
      <c r="R279" s="566">
        <f t="shared" si="47"/>
        <v>5</v>
      </c>
      <c r="S279" s="566">
        <v>5</v>
      </c>
      <c r="T279" s="566">
        <v>5</v>
      </c>
      <c r="U279" s="566">
        <v>5</v>
      </c>
      <c r="V279" s="566">
        <f t="shared" si="48"/>
        <v>5</v>
      </c>
      <c r="W279" s="566">
        <f t="shared" si="49"/>
        <v>15</v>
      </c>
      <c r="X279" s="566">
        <v>8</v>
      </c>
      <c r="Y279" s="566">
        <v>6</v>
      </c>
      <c r="Z279" s="566">
        <v>6</v>
      </c>
      <c r="AA279" s="566">
        <f t="shared" si="50"/>
        <v>24</v>
      </c>
      <c r="AB279" s="566">
        <v>15</v>
      </c>
      <c r="AC279" s="566">
        <v>5</v>
      </c>
      <c r="AD279" s="566">
        <f t="shared" si="51"/>
        <v>8</v>
      </c>
      <c r="AE279" s="566">
        <v>14</v>
      </c>
      <c r="AF279" s="566">
        <v>4</v>
      </c>
      <c r="AG279" s="566">
        <f t="shared" si="52"/>
        <v>10.799999999999999</v>
      </c>
      <c r="AH279" s="566">
        <v>11</v>
      </c>
      <c r="AI279" s="566">
        <v>10</v>
      </c>
      <c r="AJ279" s="566">
        <f t="shared" si="53"/>
        <v>4.2</v>
      </c>
      <c r="AK279" s="566">
        <v>203</v>
      </c>
      <c r="AL279" s="566">
        <f t="shared" si="54"/>
        <v>87</v>
      </c>
      <c r="AM279" s="21"/>
      <c r="AN279" s="21"/>
      <c r="AO279" s="21"/>
    </row>
    <row r="280" spans="1:41" ht="15.75" x14ac:dyDescent="0.25">
      <c r="A280" s="569">
        <v>99</v>
      </c>
      <c r="B280" s="566">
        <f t="shared" si="44"/>
        <v>87</v>
      </c>
      <c r="C280" s="584" t="s">
        <v>3200</v>
      </c>
      <c r="D280" s="566">
        <v>5</v>
      </c>
      <c r="E280" s="566">
        <v>5</v>
      </c>
      <c r="F280" s="566">
        <v>5</v>
      </c>
      <c r="G280" s="566">
        <v>5</v>
      </c>
      <c r="H280" s="566">
        <f t="shared" si="45"/>
        <v>25</v>
      </c>
      <c r="I280" s="566">
        <v>5</v>
      </c>
      <c r="J280" s="566">
        <v>5</v>
      </c>
      <c r="K280" s="566">
        <v>5</v>
      </c>
      <c r="L280" s="566">
        <v>5</v>
      </c>
      <c r="M280" s="566">
        <f t="shared" si="46"/>
        <v>5</v>
      </c>
      <c r="N280" s="566">
        <v>5</v>
      </c>
      <c r="O280" s="566">
        <v>5</v>
      </c>
      <c r="P280" s="566">
        <v>5</v>
      </c>
      <c r="Q280" s="566">
        <v>5</v>
      </c>
      <c r="R280" s="566">
        <f t="shared" si="47"/>
        <v>5</v>
      </c>
      <c r="S280" s="566">
        <v>5</v>
      </c>
      <c r="T280" s="566">
        <v>5</v>
      </c>
      <c r="U280" s="566">
        <v>5</v>
      </c>
      <c r="V280" s="566">
        <f t="shared" si="48"/>
        <v>5</v>
      </c>
      <c r="W280" s="566">
        <f t="shared" si="49"/>
        <v>15</v>
      </c>
      <c r="X280" s="566">
        <v>5</v>
      </c>
      <c r="Y280" s="566">
        <v>7</v>
      </c>
      <c r="Z280" s="566">
        <v>8</v>
      </c>
      <c r="AA280" s="566">
        <f t="shared" si="50"/>
        <v>24</v>
      </c>
      <c r="AB280" s="566">
        <v>16</v>
      </c>
      <c r="AC280" s="566">
        <v>3</v>
      </c>
      <c r="AD280" s="566">
        <f t="shared" si="51"/>
        <v>7.6000000000000005</v>
      </c>
      <c r="AE280" s="566">
        <v>15</v>
      </c>
      <c r="AF280" s="566">
        <v>5</v>
      </c>
      <c r="AG280" s="566">
        <f t="shared" si="52"/>
        <v>12</v>
      </c>
      <c r="AH280" s="566">
        <v>10</v>
      </c>
      <c r="AI280" s="566">
        <v>7</v>
      </c>
      <c r="AJ280" s="566">
        <f t="shared" si="53"/>
        <v>3.4000000000000004</v>
      </c>
      <c r="AK280" s="566">
        <v>230</v>
      </c>
      <c r="AL280" s="566">
        <f t="shared" si="54"/>
        <v>87</v>
      </c>
      <c r="AM280" s="21"/>
      <c r="AN280" s="21"/>
      <c r="AO280" s="21"/>
    </row>
    <row r="281" spans="1:41" ht="15.75" x14ac:dyDescent="0.25">
      <c r="A281" s="569">
        <v>100</v>
      </c>
      <c r="B281" s="566">
        <f t="shared" si="44"/>
        <v>86.8</v>
      </c>
      <c r="C281" s="584" t="s">
        <v>3201</v>
      </c>
      <c r="D281" s="566">
        <v>5</v>
      </c>
      <c r="E281" s="566">
        <v>5</v>
      </c>
      <c r="F281" s="566">
        <v>5</v>
      </c>
      <c r="G281" s="566">
        <v>5</v>
      </c>
      <c r="H281" s="566">
        <f t="shared" si="45"/>
        <v>25</v>
      </c>
      <c r="I281" s="566">
        <v>5</v>
      </c>
      <c r="J281" s="566">
        <v>5</v>
      </c>
      <c r="K281" s="566">
        <v>5</v>
      </c>
      <c r="L281" s="566">
        <v>5</v>
      </c>
      <c r="M281" s="566">
        <f t="shared" si="46"/>
        <v>5</v>
      </c>
      <c r="N281" s="566">
        <v>5</v>
      </c>
      <c r="O281" s="566">
        <v>5</v>
      </c>
      <c r="P281" s="566">
        <v>5</v>
      </c>
      <c r="Q281" s="566">
        <v>5</v>
      </c>
      <c r="R281" s="566">
        <f t="shared" si="47"/>
        <v>5</v>
      </c>
      <c r="S281" s="566">
        <v>5</v>
      </c>
      <c r="T281" s="566">
        <v>5</v>
      </c>
      <c r="U281" s="566">
        <v>5</v>
      </c>
      <c r="V281" s="566">
        <f t="shared" si="48"/>
        <v>5</v>
      </c>
      <c r="W281" s="566">
        <f t="shared" si="49"/>
        <v>15</v>
      </c>
      <c r="X281" s="566">
        <v>6</v>
      </c>
      <c r="Y281" s="566">
        <v>6</v>
      </c>
      <c r="Z281" s="566">
        <v>7</v>
      </c>
      <c r="AA281" s="566">
        <f t="shared" si="50"/>
        <v>22.8</v>
      </c>
      <c r="AB281" s="566">
        <v>18</v>
      </c>
      <c r="AC281" s="566">
        <v>4</v>
      </c>
      <c r="AD281" s="566">
        <f t="shared" si="51"/>
        <v>8.8000000000000007</v>
      </c>
      <c r="AE281" s="566">
        <v>15</v>
      </c>
      <c r="AF281" s="566">
        <v>5</v>
      </c>
      <c r="AG281" s="566">
        <f t="shared" si="52"/>
        <v>12</v>
      </c>
      <c r="AH281" s="566">
        <v>8</v>
      </c>
      <c r="AI281" s="566">
        <v>8</v>
      </c>
      <c r="AJ281" s="566">
        <f t="shared" si="53"/>
        <v>3.2</v>
      </c>
      <c r="AK281" s="566">
        <v>108</v>
      </c>
      <c r="AL281" s="566">
        <f t="shared" si="54"/>
        <v>86.8</v>
      </c>
      <c r="AM281" s="21"/>
      <c r="AN281" s="21"/>
      <c r="AO281" s="21"/>
    </row>
    <row r="282" spans="1:41" ht="15.75" x14ac:dyDescent="0.25">
      <c r="A282" s="569">
        <v>101</v>
      </c>
      <c r="B282" s="566">
        <f t="shared" si="44"/>
        <v>86.600000000000009</v>
      </c>
      <c r="C282" s="584" t="s">
        <v>3202</v>
      </c>
      <c r="D282" s="566">
        <v>5</v>
      </c>
      <c r="E282" s="566">
        <v>5</v>
      </c>
      <c r="F282" s="566">
        <v>5</v>
      </c>
      <c r="G282" s="566">
        <v>5</v>
      </c>
      <c r="H282" s="566">
        <f t="shared" si="45"/>
        <v>25</v>
      </c>
      <c r="I282" s="566">
        <v>5</v>
      </c>
      <c r="J282" s="566">
        <v>5</v>
      </c>
      <c r="K282" s="566">
        <v>5</v>
      </c>
      <c r="L282" s="566">
        <v>5</v>
      </c>
      <c r="M282" s="566">
        <f t="shared" si="46"/>
        <v>5</v>
      </c>
      <c r="N282" s="566">
        <v>5</v>
      </c>
      <c r="O282" s="566">
        <v>5</v>
      </c>
      <c r="P282" s="566">
        <v>5</v>
      </c>
      <c r="Q282" s="566">
        <v>5</v>
      </c>
      <c r="R282" s="566">
        <f t="shared" si="47"/>
        <v>5</v>
      </c>
      <c r="S282" s="566">
        <v>5</v>
      </c>
      <c r="T282" s="566">
        <v>5</v>
      </c>
      <c r="U282" s="566">
        <v>5</v>
      </c>
      <c r="V282" s="566">
        <f t="shared" si="48"/>
        <v>5</v>
      </c>
      <c r="W282" s="566">
        <f t="shared" si="49"/>
        <v>15</v>
      </c>
      <c r="X282" s="566">
        <v>5</v>
      </c>
      <c r="Y282" s="566">
        <v>5</v>
      </c>
      <c r="Z282" s="566">
        <v>6</v>
      </c>
      <c r="AA282" s="566">
        <f t="shared" si="50"/>
        <v>19.2</v>
      </c>
      <c r="AB282" s="566">
        <v>19</v>
      </c>
      <c r="AC282" s="566">
        <v>3</v>
      </c>
      <c r="AD282" s="566">
        <f t="shared" si="51"/>
        <v>8.8000000000000007</v>
      </c>
      <c r="AE282" s="566">
        <v>19</v>
      </c>
      <c r="AF282" s="566">
        <v>5</v>
      </c>
      <c r="AG282" s="566">
        <f t="shared" si="52"/>
        <v>14.399999999999999</v>
      </c>
      <c r="AH282" s="566">
        <v>10</v>
      </c>
      <c r="AI282" s="566">
        <v>11</v>
      </c>
      <c r="AJ282" s="566">
        <f t="shared" si="53"/>
        <v>4.2</v>
      </c>
      <c r="AK282" s="567">
        <v>27</v>
      </c>
      <c r="AL282" s="566">
        <f t="shared" si="54"/>
        <v>86.600000000000009</v>
      </c>
      <c r="AM282" s="21"/>
      <c r="AN282" s="21"/>
      <c r="AO282" s="21"/>
    </row>
    <row r="283" spans="1:41" ht="15.75" x14ac:dyDescent="0.25">
      <c r="A283" s="569">
        <v>102</v>
      </c>
      <c r="B283" s="566">
        <f t="shared" si="44"/>
        <v>86.600000000000009</v>
      </c>
      <c r="C283" s="583" t="s">
        <v>3203</v>
      </c>
      <c r="D283" s="566">
        <v>5</v>
      </c>
      <c r="E283" s="566">
        <v>5</v>
      </c>
      <c r="F283" s="566">
        <v>5</v>
      </c>
      <c r="G283" s="566">
        <v>5</v>
      </c>
      <c r="H283" s="566">
        <f t="shared" si="45"/>
        <v>25</v>
      </c>
      <c r="I283" s="566">
        <v>5</v>
      </c>
      <c r="J283" s="566">
        <v>5</v>
      </c>
      <c r="K283" s="566">
        <v>5</v>
      </c>
      <c r="L283" s="566">
        <v>5</v>
      </c>
      <c r="M283" s="566">
        <f t="shared" si="46"/>
        <v>5</v>
      </c>
      <c r="N283" s="566">
        <v>5</v>
      </c>
      <c r="O283" s="566">
        <v>5</v>
      </c>
      <c r="P283" s="566">
        <v>5</v>
      </c>
      <c r="Q283" s="566">
        <v>5</v>
      </c>
      <c r="R283" s="566">
        <f t="shared" si="47"/>
        <v>5</v>
      </c>
      <c r="S283" s="566">
        <v>5</v>
      </c>
      <c r="T283" s="566">
        <v>5</v>
      </c>
      <c r="U283" s="566">
        <v>5</v>
      </c>
      <c r="V283" s="566">
        <f t="shared" si="48"/>
        <v>5</v>
      </c>
      <c r="W283" s="566">
        <f t="shared" si="49"/>
        <v>15</v>
      </c>
      <c r="X283" s="566">
        <v>7</v>
      </c>
      <c r="Y283" s="566">
        <v>7</v>
      </c>
      <c r="Z283" s="566">
        <v>7</v>
      </c>
      <c r="AA283" s="566">
        <f t="shared" si="50"/>
        <v>25.2</v>
      </c>
      <c r="AB283" s="566">
        <v>11</v>
      </c>
      <c r="AC283" s="566">
        <v>5</v>
      </c>
      <c r="AD283" s="566">
        <f t="shared" si="51"/>
        <v>6.4</v>
      </c>
      <c r="AE283" s="566">
        <v>16</v>
      </c>
      <c r="AF283" s="566">
        <v>4</v>
      </c>
      <c r="AG283" s="566">
        <f t="shared" si="52"/>
        <v>12</v>
      </c>
      <c r="AH283" s="566">
        <v>6</v>
      </c>
      <c r="AI283" s="566">
        <v>9</v>
      </c>
      <c r="AJ283" s="566">
        <f t="shared" si="53"/>
        <v>3</v>
      </c>
      <c r="AK283" s="566">
        <v>38</v>
      </c>
      <c r="AL283" s="566">
        <f t="shared" si="54"/>
        <v>86.600000000000009</v>
      </c>
      <c r="AM283" s="21"/>
      <c r="AN283" s="21"/>
      <c r="AO283" s="21"/>
    </row>
    <row r="284" spans="1:41" ht="15.75" x14ac:dyDescent="0.25">
      <c r="A284" s="569">
        <v>103</v>
      </c>
      <c r="B284" s="566">
        <f t="shared" si="44"/>
        <v>86.6</v>
      </c>
      <c r="C284" s="584" t="s">
        <v>3204</v>
      </c>
      <c r="D284" s="566">
        <v>5</v>
      </c>
      <c r="E284" s="566">
        <v>5</v>
      </c>
      <c r="F284" s="566">
        <v>5</v>
      </c>
      <c r="G284" s="566">
        <v>5</v>
      </c>
      <c r="H284" s="566">
        <f t="shared" si="45"/>
        <v>25</v>
      </c>
      <c r="I284" s="566">
        <v>5</v>
      </c>
      <c r="J284" s="566">
        <v>5</v>
      </c>
      <c r="K284" s="566">
        <v>5</v>
      </c>
      <c r="L284" s="566">
        <v>5</v>
      </c>
      <c r="M284" s="566">
        <f t="shared" si="46"/>
        <v>5</v>
      </c>
      <c r="N284" s="566">
        <v>5</v>
      </c>
      <c r="O284" s="566">
        <v>5</v>
      </c>
      <c r="P284" s="566">
        <v>5</v>
      </c>
      <c r="Q284" s="566">
        <v>5</v>
      </c>
      <c r="R284" s="566">
        <f t="shared" si="47"/>
        <v>5</v>
      </c>
      <c r="S284" s="566">
        <v>5</v>
      </c>
      <c r="T284" s="566">
        <v>5</v>
      </c>
      <c r="U284" s="566">
        <v>5</v>
      </c>
      <c r="V284" s="566">
        <f t="shared" si="48"/>
        <v>5</v>
      </c>
      <c r="W284" s="566">
        <f t="shared" si="49"/>
        <v>15</v>
      </c>
      <c r="X284" s="566">
        <v>9</v>
      </c>
      <c r="Y284" s="566">
        <v>7</v>
      </c>
      <c r="Z284" s="566">
        <v>3</v>
      </c>
      <c r="AA284" s="566">
        <f t="shared" si="50"/>
        <v>22.8</v>
      </c>
      <c r="AB284" s="566">
        <v>14</v>
      </c>
      <c r="AC284" s="566">
        <v>5</v>
      </c>
      <c r="AD284" s="566">
        <f t="shared" si="51"/>
        <v>7.6000000000000005</v>
      </c>
      <c r="AE284" s="566">
        <v>16</v>
      </c>
      <c r="AF284" s="566">
        <v>4</v>
      </c>
      <c r="AG284" s="566">
        <f t="shared" si="52"/>
        <v>12</v>
      </c>
      <c r="AH284" s="566">
        <v>11</v>
      </c>
      <c r="AI284" s="566">
        <v>10</v>
      </c>
      <c r="AJ284" s="566">
        <f t="shared" si="53"/>
        <v>4.2</v>
      </c>
      <c r="AK284" s="566">
        <v>19</v>
      </c>
      <c r="AL284" s="566">
        <f t="shared" si="54"/>
        <v>86.6</v>
      </c>
      <c r="AM284" s="21"/>
      <c r="AN284" s="21"/>
      <c r="AO284" s="21"/>
    </row>
    <row r="285" spans="1:41" ht="15.75" x14ac:dyDescent="0.25">
      <c r="A285" s="569">
        <v>104</v>
      </c>
      <c r="B285" s="566">
        <f t="shared" si="44"/>
        <v>86.6</v>
      </c>
      <c r="C285" s="583" t="s">
        <v>3205</v>
      </c>
      <c r="D285" s="566">
        <v>5</v>
      </c>
      <c r="E285" s="566">
        <v>5</v>
      </c>
      <c r="F285" s="566">
        <v>5</v>
      </c>
      <c r="G285" s="566">
        <v>5</v>
      </c>
      <c r="H285" s="566">
        <f t="shared" si="45"/>
        <v>25</v>
      </c>
      <c r="I285" s="566">
        <v>5</v>
      </c>
      <c r="J285" s="566">
        <v>5</v>
      </c>
      <c r="K285" s="566">
        <v>5</v>
      </c>
      <c r="L285" s="566">
        <v>5</v>
      </c>
      <c r="M285" s="566">
        <f t="shared" si="46"/>
        <v>5</v>
      </c>
      <c r="N285" s="566">
        <v>5</v>
      </c>
      <c r="O285" s="566">
        <v>5</v>
      </c>
      <c r="P285" s="566">
        <v>5</v>
      </c>
      <c r="Q285" s="566">
        <v>5</v>
      </c>
      <c r="R285" s="566">
        <f t="shared" si="47"/>
        <v>5</v>
      </c>
      <c r="S285" s="566">
        <v>5</v>
      </c>
      <c r="T285" s="566">
        <v>5</v>
      </c>
      <c r="U285" s="566">
        <v>5</v>
      </c>
      <c r="V285" s="566">
        <f t="shared" si="48"/>
        <v>5</v>
      </c>
      <c r="W285" s="566">
        <f t="shared" si="49"/>
        <v>15</v>
      </c>
      <c r="X285" s="566">
        <v>6</v>
      </c>
      <c r="Y285" s="566">
        <v>5</v>
      </c>
      <c r="Z285" s="566">
        <v>6</v>
      </c>
      <c r="AA285" s="566">
        <f t="shared" si="50"/>
        <v>20.399999999999999</v>
      </c>
      <c r="AB285" s="566">
        <v>17</v>
      </c>
      <c r="AC285" s="566">
        <v>4</v>
      </c>
      <c r="AD285" s="566">
        <f t="shared" si="51"/>
        <v>8.4</v>
      </c>
      <c r="AE285" s="566">
        <v>18</v>
      </c>
      <c r="AF285" s="566">
        <v>5</v>
      </c>
      <c r="AG285" s="566">
        <f t="shared" si="52"/>
        <v>13.799999999999999</v>
      </c>
      <c r="AH285" s="566">
        <v>11</v>
      </c>
      <c r="AI285" s="566">
        <v>9</v>
      </c>
      <c r="AJ285" s="566">
        <f t="shared" si="53"/>
        <v>4</v>
      </c>
      <c r="AK285" s="566">
        <v>102</v>
      </c>
      <c r="AL285" s="566">
        <f t="shared" si="54"/>
        <v>86.6</v>
      </c>
      <c r="AM285" s="21"/>
      <c r="AN285" s="21"/>
      <c r="AO285" s="21"/>
    </row>
    <row r="286" spans="1:41" ht="15.75" x14ac:dyDescent="0.25">
      <c r="A286" s="569">
        <v>105</v>
      </c>
      <c r="B286" s="566">
        <f t="shared" si="44"/>
        <v>86.35</v>
      </c>
      <c r="C286" s="583" t="s">
        <v>3206</v>
      </c>
      <c r="D286" s="566">
        <v>5</v>
      </c>
      <c r="E286" s="566">
        <v>5</v>
      </c>
      <c r="F286" s="566">
        <v>4</v>
      </c>
      <c r="G286" s="566">
        <v>5</v>
      </c>
      <c r="H286" s="566">
        <f t="shared" si="45"/>
        <v>23.75</v>
      </c>
      <c r="I286" s="566">
        <v>4</v>
      </c>
      <c r="J286" s="566">
        <v>5</v>
      </c>
      <c r="K286" s="566">
        <v>3</v>
      </c>
      <c r="L286" s="566">
        <v>4</v>
      </c>
      <c r="M286" s="566">
        <f t="shared" si="46"/>
        <v>4</v>
      </c>
      <c r="N286" s="566">
        <v>5</v>
      </c>
      <c r="O286" s="566">
        <v>5</v>
      </c>
      <c r="P286" s="566">
        <v>5</v>
      </c>
      <c r="Q286" s="566">
        <v>5</v>
      </c>
      <c r="R286" s="566">
        <f t="shared" si="47"/>
        <v>5</v>
      </c>
      <c r="S286" s="566">
        <v>5</v>
      </c>
      <c r="T286" s="566">
        <v>5</v>
      </c>
      <c r="U286" s="566">
        <v>5</v>
      </c>
      <c r="V286" s="566">
        <f t="shared" si="48"/>
        <v>5</v>
      </c>
      <c r="W286" s="566">
        <f t="shared" si="49"/>
        <v>14</v>
      </c>
      <c r="X286" s="566">
        <v>7</v>
      </c>
      <c r="Y286" s="566">
        <v>6</v>
      </c>
      <c r="Z286" s="566">
        <v>8</v>
      </c>
      <c r="AA286" s="566">
        <f t="shared" si="50"/>
        <v>25.2</v>
      </c>
      <c r="AB286" s="566">
        <v>16</v>
      </c>
      <c r="AC286" s="566">
        <v>4</v>
      </c>
      <c r="AD286" s="566">
        <f t="shared" si="51"/>
        <v>8</v>
      </c>
      <c r="AE286" s="566">
        <v>13</v>
      </c>
      <c r="AF286" s="566">
        <v>5</v>
      </c>
      <c r="AG286" s="566">
        <f t="shared" si="52"/>
        <v>10.799999999999999</v>
      </c>
      <c r="AH286" s="566">
        <v>12</v>
      </c>
      <c r="AI286" s="566">
        <v>11</v>
      </c>
      <c r="AJ286" s="566">
        <f t="shared" si="53"/>
        <v>4.6000000000000005</v>
      </c>
      <c r="AK286" s="566">
        <v>8</v>
      </c>
      <c r="AL286" s="566">
        <f t="shared" si="54"/>
        <v>86.35</v>
      </c>
      <c r="AM286" s="21"/>
      <c r="AN286" s="21"/>
      <c r="AO286" s="21"/>
    </row>
    <row r="287" spans="1:41" ht="15.75" x14ac:dyDescent="0.25">
      <c r="A287" s="569">
        <v>106</v>
      </c>
      <c r="B287" s="569">
        <f t="shared" si="44"/>
        <v>86.199999999999989</v>
      </c>
      <c r="C287" s="585" t="s">
        <v>3207</v>
      </c>
      <c r="D287" s="569">
        <v>5</v>
      </c>
      <c r="E287" s="569">
        <v>5</v>
      </c>
      <c r="F287" s="569">
        <v>5</v>
      </c>
      <c r="G287" s="569">
        <v>5</v>
      </c>
      <c r="H287" s="566">
        <f t="shared" si="45"/>
        <v>25</v>
      </c>
      <c r="I287" s="569">
        <v>5</v>
      </c>
      <c r="J287" s="569">
        <v>5</v>
      </c>
      <c r="K287" s="569">
        <v>5</v>
      </c>
      <c r="L287" s="569">
        <v>5</v>
      </c>
      <c r="M287" s="566">
        <f t="shared" si="46"/>
        <v>5</v>
      </c>
      <c r="N287" s="569">
        <v>5</v>
      </c>
      <c r="O287" s="569">
        <v>5</v>
      </c>
      <c r="P287" s="569">
        <v>5</v>
      </c>
      <c r="Q287" s="569">
        <v>5</v>
      </c>
      <c r="R287" s="566">
        <f t="shared" si="47"/>
        <v>5</v>
      </c>
      <c r="S287" s="569">
        <v>5</v>
      </c>
      <c r="T287" s="569">
        <v>5</v>
      </c>
      <c r="U287" s="569">
        <v>5</v>
      </c>
      <c r="V287" s="566">
        <f t="shared" si="48"/>
        <v>5</v>
      </c>
      <c r="W287" s="566">
        <f t="shared" si="49"/>
        <v>15</v>
      </c>
      <c r="X287" s="569">
        <v>6</v>
      </c>
      <c r="Y287" s="569">
        <v>6</v>
      </c>
      <c r="Z287" s="569">
        <v>6</v>
      </c>
      <c r="AA287" s="566">
        <f t="shared" si="50"/>
        <v>21.599999999999998</v>
      </c>
      <c r="AB287" s="569">
        <v>14</v>
      </c>
      <c r="AC287" s="569">
        <v>4</v>
      </c>
      <c r="AD287" s="566">
        <f t="shared" si="51"/>
        <v>7.2</v>
      </c>
      <c r="AE287" s="569">
        <v>18</v>
      </c>
      <c r="AF287" s="569">
        <v>5</v>
      </c>
      <c r="AG287" s="566">
        <f t="shared" si="52"/>
        <v>13.799999999999999</v>
      </c>
      <c r="AH287" s="569">
        <v>7</v>
      </c>
      <c r="AI287" s="569">
        <v>11</v>
      </c>
      <c r="AJ287" s="566">
        <f t="shared" si="53"/>
        <v>3.6</v>
      </c>
      <c r="AK287" s="569">
        <v>29</v>
      </c>
      <c r="AL287" s="566">
        <f t="shared" si="54"/>
        <v>86.199999999999989</v>
      </c>
      <c r="AM287" s="21"/>
      <c r="AN287" s="21"/>
      <c r="AO287" s="21"/>
    </row>
    <row r="288" spans="1:41" ht="15.75" x14ac:dyDescent="0.25">
      <c r="A288" s="569">
        <v>107</v>
      </c>
      <c r="B288" s="566">
        <f t="shared" si="44"/>
        <v>86.15</v>
      </c>
      <c r="C288" s="585" t="s">
        <v>3208</v>
      </c>
      <c r="D288" s="569">
        <v>5</v>
      </c>
      <c r="E288" s="569">
        <v>5</v>
      </c>
      <c r="F288" s="569">
        <v>5</v>
      </c>
      <c r="G288" s="569">
        <v>5</v>
      </c>
      <c r="H288" s="566">
        <f t="shared" si="45"/>
        <v>25</v>
      </c>
      <c r="I288" s="569">
        <v>5</v>
      </c>
      <c r="J288" s="569">
        <v>5</v>
      </c>
      <c r="K288" s="569">
        <v>5</v>
      </c>
      <c r="L288" s="569">
        <v>5</v>
      </c>
      <c r="M288" s="566">
        <f t="shared" si="46"/>
        <v>5</v>
      </c>
      <c r="N288" s="569">
        <v>4</v>
      </c>
      <c r="O288" s="569">
        <v>5</v>
      </c>
      <c r="P288" s="569">
        <v>5</v>
      </c>
      <c r="Q288" s="569">
        <v>5</v>
      </c>
      <c r="R288" s="566">
        <f t="shared" si="47"/>
        <v>4.75</v>
      </c>
      <c r="S288" s="569">
        <v>5</v>
      </c>
      <c r="T288" s="569">
        <v>5</v>
      </c>
      <c r="U288" s="569">
        <v>5</v>
      </c>
      <c r="V288" s="566">
        <f t="shared" si="48"/>
        <v>5</v>
      </c>
      <c r="W288" s="566">
        <f t="shared" si="49"/>
        <v>14.75</v>
      </c>
      <c r="X288" s="569">
        <v>8</v>
      </c>
      <c r="Y288" s="569">
        <v>8</v>
      </c>
      <c r="Z288" s="569">
        <v>5</v>
      </c>
      <c r="AA288" s="566">
        <f t="shared" si="50"/>
        <v>25.2</v>
      </c>
      <c r="AB288" s="569">
        <v>14</v>
      </c>
      <c r="AC288" s="569">
        <v>4</v>
      </c>
      <c r="AD288" s="566">
        <f t="shared" si="51"/>
        <v>7.2</v>
      </c>
      <c r="AE288" s="569">
        <v>13</v>
      </c>
      <c r="AF288" s="569">
        <v>4</v>
      </c>
      <c r="AG288" s="566">
        <f t="shared" si="52"/>
        <v>10.199999999999999</v>
      </c>
      <c r="AH288" s="569">
        <v>10</v>
      </c>
      <c r="AI288" s="569">
        <v>9</v>
      </c>
      <c r="AJ288" s="566">
        <f t="shared" si="53"/>
        <v>3.8000000000000003</v>
      </c>
      <c r="AK288" s="569">
        <v>91</v>
      </c>
      <c r="AL288" s="566">
        <f t="shared" si="54"/>
        <v>86.15</v>
      </c>
      <c r="AM288" s="21"/>
      <c r="AN288" s="21"/>
      <c r="AO288" s="21"/>
    </row>
    <row r="289" spans="1:41" ht="15.75" x14ac:dyDescent="0.25">
      <c r="A289" s="569">
        <v>108</v>
      </c>
      <c r="B289" s="566">
        <f t="shared" si="44"/>
        <v>86</v>
      </c>
      <c r="C289" s="584" t="s">
        <v>3209</v>
      </c>
      <c r="D289" s="566">
        <v>5</v>
      </c>
      <c r="E289" s="566">
        <v>5</v>
      </c>
      <c r="F289" s="566">
        <v>5</v>
      </c>
      <c r="G289" s="566">
        <v>5</v>
      </c>
      <c r="H289" s="566">
        <f t="shared" si="45"/>
        <v>25</v>
      </c>
      <c r="I289" s="566">
        <v>5</v>
      </c>
      <c r="J289" s="566">
        <v>5</v>
      </c>
      <c r="K289" s="566">
        <v>5</v>
      </c>
      <c r="L289" s="566">
        <v>5</v>
      </c>
      <c r="M289" s="566">
        <f t="shared" si="46"/>
        <v>5</v>
      </c>
      <c r="N289" s="566">
        <v>5</v>
      </c>
      <c r="O289" s="566">
        <v>5</v>
      </c>
      <c r="P289" s="566">
        <v>5</v>
      </c>
      <c r="Q289" s="566">
        <v>5</v>
      </c>
      <c r="R289" s="566">
        <f t="shared" si="47"/>
        <v>5</v>
      </c>
      <c r="S289" s="566">
        <v>5</v>
      </c>
      <c r="T289" s="566">
        <v>5</v>
      </c>
      <c r="U289" s="566">
        <v>5</v>
      </c>
      <c r="V289" s="566">
        <f t="shared" si="48"/>
        <v>5</v>
      </c>
      <c r="W289" s="566">
        <f t="shared" si="49"/>
        <v>15</v>
      </c>
      <c r="X289" s="566">
        <v>9</v>
      </c>
      <c r="Y289" s="566">
        <v>7</v>
      </c>
      <c r="Z289" s="566">
        <v>3</v>
      </c>
      <c r="AA289" s="566">
        <f t="shared" si="50"/>
        <v>22.8</v>
      </c>
      <c r="AB289" s="566">
        <v>15</v>
      </c>
      <c r="AC289" s="566">
        <v>5</v>
      </c>
      <c r="AD289" s="566">
        <f t="shared" si="51"/>
        <v>8</v>
      </c>
      <c r="AE289" s="566">
        <v>15</v>
      </c>
      <c r="AF289" s="566">
        <v>4</v>
      </c>
      <c r="AG289" s="566">
        <f t="shared" si="52"/>
        <v>11.4</v>
      </c>
      <c r="AH289" s="566">
        <v>9</v>
      </c>
      <c r="AI289" s="566">
        <v>10</v>
      </c>
      <c r="AJ289" s="566">
        <f t="shared" si="53"/>
        <v>3.8000000000000003</v>
      </c>
      <c r="AK289" s="566">
        <v>2</v>
      </c>
      <c r="AL289" s="566">
        <f t="shared" si="54"/>
        <v>86</v>
      </c>
      <c r="AM289" s="21"/>
      <c r="AN289" s="21"/>
      <c r="AO289" s="21"/>
    </row>
    <row r="290" spans="1:41" ht="15.75" x14ac:dyDescent="0.25">
      <c r="A290" s="569">
        <v>109</v>
      </c>
      <c r="B290" s="566">
        <f t="shared" si="44"/>
        <v>86</v>
      </c>
      <c r="C290" s="584" t="s">
        <v>3210</v>
      </c>
      <c r="D290" s="566">
        <v>5</v>
      </c>
      <c r="E290" s="566">
        <v>5</v>
      </c>
      <c r="F290" s="566">
        <v>5</v>
      </c>
      <c r="G290" s="566">
        <v>5</v>
      </c>
      <c r="H290" s="566">
        <f t="shared" si="45"/>
        <v>25</v>
      </c>
      <c r="I290" s="566">
        <v>5</v>
      </c>
      <c r="J290" s="566">
        <v>5</v>
      </c>
      <c r="K290" s="566">
        <v>5</v>
      </c>
      <c r="L290" s="566">
        <v>5</v>
      </c>
      <c r="M290" s="566">
        <f t="shared" si="46"/>
        <v>5</v>
      </c>
      <c r="N290" s="566">
        <v>5</v>
      </c>
      <c r="O290" s="566">
        <v>5</v>
      </c>
      <c r="P290" s="566">
        <v>5</v>
      </c>
      <c r="Q290" s="566">
        <v>5</v>
      </c>
      <c r="R290" s="566">
        <f t="shared" si="47"/>
        <v>5</v>
      </c>
      <c r="S290" s="566">
        <v>5</v>
      </c>
      <c r="T290" s="566">
        <v>5</v>
      </c>
      <c r="U290" s="566">
        <v>5</v>
      </c>
      <c r="V290" s="566">
        <f t="shared" si="48"/>
        <v>5</v>
      </c>
      <c r="W290" s="566">
        <f t="shared" si="49"/>
        <v>15</v>
      </c>
      <c r="X290" s="566">
        <v>6</v>
      </c>
      <c r="Y290" s="566">
        <v>4</v>
      </c>
      <c r="Z290" s="566">
        <v>8</v>
      </c>
      <c r="AA290" s="566">
        <f t="shared" si="50"/>
        <v>21.599999999999998</v>
      </c>
      <c r="AB290" s="566">
        <v>19</v>
      </c>
      <c r="AC290" s="566">
        <v>4</v>
      </c>
      <c r="AD290" s="566">
        <f t="shared" si="51"/>
        <v>9.2000000000000011</v>
      </c>
      <c r="AE290" s="566">
        <v>15</v>
      </c>
      <c r="AF290" s="566">
        <v>5</v>
      </c>
      <c r="AG290" s="566">
        <f t="shared" si="52"/>
        <v>12</v>
      </c>
      <c r="AH290" s="566">
        <v>8</v>
      </c>
      <c r="AI290" s="566">
        <v>8</v>
      </c>
      <c r="AJ290" s="566">
        <f t="shared" si="53"/>
        <v>3.2</v>
      </c>
      <c r="AK290" s="566">
        <v>109</v>
      </c>
      <c r="AL290" s="566">
        <f t="shared" si="54"/>
        <v>86</v>
      </c>
      <c r="AM290" s="21"/>
      <c r="AN290" s="21"/>
      <c r="AO290" s="21"/>
    </row>
    <row r="291" spans="1:41" ht="15.75" x14ac:dyDescent="0.25">
      <c r="A291" s="569">
        <v>110</v>
      </c>
      <c r="B291" s="566">
        <f t="shared" si="44"/>
        <v>85.95</v>
      </c>
      <c r="C291" s="585" t="s">
        <v>3211</v>
      </c>
      <c r="D291" s="569">
        <v>5</v>
      </c>
      <c r="E291" s="569">
        <v>5</v>
      </c>
      <c r="F291" s="569">
        <v>5</v>
      </c>
      <c r="G291" s="569">
        <v>5</v>
      </c>
      <c r="H291" s="566">
        <f t="shared" si="45"/>
        <v>25</v>
      </c>
      <c r="I291" s="569">
        <v>5</v>
      </c>
      <c r="J291" s="569">
        <v>5</v>
      </c>
      <c r="K291" s="569">
        <v>5</v>
      </c>
      <c r="L291" s="569">
        <v>5</v>
      </c>
      <c r="M291" s="566">
        <f t="shared" si="46"/>
        <v>5</v>
      </c>
      <c r="N291" s="569">
        <v>4</v>
      </c>
      <c r="O291" s="569">
        <v>5</v>
      </c>
      <c r="P291" s="569">
        <v>5</v>
      </c>
      <c r="Q291" s="569">
        <v>5</v>
      </c>
      <c r="R291" s="566">
        <f t="shared" si="47"/>
        <v>4.75</v>
      </c>
      <c r="S291" s="569">
        <v>5</v>
      </c>
      <c r="T291" s="569">
        <v>5</v>
      </c>
      <c r="U291" s="569">
        <v>5</v>
      </c>
      <c r="V291" s="566">
        <f t="shared" si="48"/>
        <v>5</v>
      </c>
      <c r="W291" s="566">
        <f t="shared" si="49"/>
        <v>14.75</v>
      </c>
      <c r="X291" s="569">
        <v>8</v>
      </c>
      <c r="Y291" s="569">
        <v>6</v>
      </c>
      <c r="Z291" s="569">
        <v>5</v>
      </c>
      <c r="AA291" s="566">
        <f t="shared" si="50"/>
        <v>22.8</v>
      </c>
      <c r="AB291" s="569">
        <v>19</v>
      </c>
      <c r="AC291" s="569">
        <v>5</v>
      </c>
      <c r="AD291" s="566">
        <f t="shared" si="51"/>
        <v>9.6000000000000014</v>
      </c>
      <c r="AE291" s="569">
        <v>12</v>
      </c>
      <c r="AF291" s="569">
        <v>4</v>
      </c>
      <c r="AG291" s="566">
        <f t="shared" si="52"/>
        <v>9.6</v>
      </c>
      <c r="AH291" s="569">
        <v>12</v>
      </c>
      <c r="AI291" s="569">
        <v>9</v>
      </c>
      <c r="AJ291" s="566">
        <f t="shared" si="53"/>
        <v>4.2</v>
      </c>
      <c r="AK291" s="569">
        <v>60</v>
      </c>
      <c r="AL291" s="566">
        <f t="shared" si="54"/>
        <v>85.95</v>
      </c>
      <c r="AM291" s="21"/>
      <c r="AN291" s="21"/>
      <c r="AO291" s="21"/>
    </row>
    <row r="292" spans="1:41" ht="15.75" x14ac:dyDescent="0.25">
      <c r="A292" s="569">
        <v>111</v>
      </c>
      <c r="B292" s="566">
        <f t="shared" si="44"/>
        <v>85.8</v>
      </c>
      <c r="C292" s="583" t="s">
        <v>3212</v>
      </c>
      <c r="D292" s="566">
        <v>5</v>
      </c>
      <c r="E292" s="566">
        <v>5</v>
      </c>
      <c r="F292" s="566">
        <v>5</v>
      </c>
      <c r="G292" s="566">
        <v>5</v>
      </c>
      <c r="H292" s="566">
        <f t="shared" si="45"/>
        <v>25</v>
      </c>
      <c r="I292" s="566">
        <v>5</v>
      </c>
      <c r="J292" s="566">
        <v>5</v>
      </c>
      <c r="K292" s="566">
        <v>5</v>
      </c>
      <c r="L292" s="566">
        <v>5</v>
      </c>
      <c r="M292" s="566">
        <f t="shared" si="46"/>
        <v>5</v>
      </c>
      <c r="N292" s="566">
        <v>5</v>
      </c>
      <c r="O292" s="566">
        <v>5</v>
      </c>
      <c r="P292" s="566">
        <v>5</v>
      </c>
      <c r="Q292" s="566">
        <v>5</v>
      </c>
      <c r="R292" s="566">
        <f t="shared" si="47"/>
        <v>5</v>
      </c>
      <c r="S292" s="566">
        <v>5</v>
      </c>
      <c r="T292" s="566">
        <v>5</v>
      </c>
      <c r="U292" s="566">
        <v>5</v>
      </c>
      <c r="V292" s="566">
        <f t="shared" si="48"/>
        <v>5</v>
      </c>
      <c r="W292" s="566">
        <f t="shared" si="49"/>
        <v>15</v>
      </c>
      <c r="X292" s="566">
        <v>3</v>
      </c>
      <c r="Y292" s="566">
        <v>7</v>
      </c>
      <c r="Z292" s="566">
        <v>8</v>
      </c>
      <c r="AA292" s="566">
        <f t="shared" si="50"/>
        <v>21.599999999999998</v>
      </c>
      <c r="AB292" s="566">
        <v>13</v>
      </c>
      <c r="AC292" s="566">
        <v>4</v>
      </c>
      <c r="AD292" s="566">
        <f t="shared" si="51"/>
        <v>6.8000000000000007</v>
      </c>
      <c r="AE292" s="566">
        <v>17</v>
      </c>
      <c r="AF292" s="566">
        <v>5</v>
      </c>
      <c r="AG292" s="566">
        <f t="shared" si="52"/>
        <v>13.2</v>
      </c>
      <c r="AH292" s="566">
        <v>11</v>
      </c>
      <c r="AI292" s="566">
        <v>10</v>
      </c>
      <c r="AJ292" s="566">
        <f t="shared" si="53"/>
        <v>4.2</v>
      </c>
      <c r="AK292" s="566">
        <v>7</v>
      </c>
      <c r="AL292" s="566">
        <f t="shared" si="54"/>
        <v>85.8</v>
      </c>
      <c r="AM292" s="21"/>
      <c r="AN292" s="21"/>
      <c r="AO292" s="21"/>
    </row>
    <row r="293" spans="1:41" ht="15.75" x14ac:dyDescent="0.25">
      <c r="A293" s="569">
        <v>112</v>
      </c>
      <c r="B293" s="566">
        <f t="shared" si="44"/>
        <v>85.8</v>
      </c>
      <c r="C293" s="584" t="s">
        <v>3213</v>
      </c>
      <c r="D293" s="566">
        <v>5</v>
      </c>
      <c r="E293" s="566">
        <v>5</v>
      </c>
      <c r="F293" s="566">
        <v>5</v>
      </c>
      <c r="G293" s="566">
        <v>5</v>
      </c>
      <c r="H293" s="566">
        <f t="shared" si="45"/>
        <v>25</v>
      </c>
      <c r="I293" s="566">
        <v>5</v>
      </c>
      <c r="J293" s="566">
        <v>5</v>
      </c>
      <c r="K293" s="566">
        <v>5</v>
      </c>
      <c r="L293" s="566">
        <v>5</v>
      </c>
      <c r="M293" s="566">
        <f t="shared" si="46"/>
        <v>5</v>
      </c>
      <c r="N293" s="566">
        <v>5</v>
      </c>
      <c r="O293" s="566">
        <v>5</v>
      </c>
      <c r="P293" s="566">
        <v>5</v>
      </c>
      <c r="Q293" s="566">
        <v>5</v>
      </c>
      <c r="R293" s="566">
        <f t="shared" si="47"/>
        <v>5</v>
      </c>
      <c r="S293" s="566">
        <v>5</v>
      </c>
      <c r="T293" s="566">
        <v>5</v>
      </c>
      <c r="U293" s="566">
        <v>5</v>
      </c>
      <c r="V293" s="566">
        <f t="shared" si="48"/>
        <v>5</v>
      </c>
      <c r="W293" s="566">
        <f t="shared" si="49"/>
        <v>15</v>
      </c>
      <c r="X293" s="566">
        <v>6</v>
      </c>
      <c r="Y293" s="566">
        <v>6</v>
      </c>
      <c r="Z293" s="566">
        <v>7</v>
      </c>
      <c r="AA293" s="566">
        <f t="shared" si="50"/>
        <v>22.8</v>
      </c>
      <c r="AB293" s="566">
        <v>13</v>
      </c>
      <c r="AC293" s="566">
        <v>4</v>
      </c>
      <c r="AD293" s="566">
        <f t="shared" si="51"/>
        <v>6.8000000000000007</v>
      </c>
      <c r="AE293" s="566">
        <v>16</v>
      </c>
      <c r="AF293" s="566">
        <v>4</v>
      </c>
      <c r="AG293" s="566">
        <f t="shared" si="52"/>
        <v>12</v>
      </c>
      <c r="AH293" s="566">
        <v>11</v>
      </c>
      <c r="AI293" s="566">
        <v>10</v>
      </c>
      <c r="AJ293" s="566">
        <f t="shared" si="53"/>
        <v>4.2</v>
      </c>
      <c r="AK293" s="566">
        <v>61</v>
      </c>
      <c r="AL293" s="566">
        <f t="shared" si="54"/>
        <v>85.8</v>
      </c>
      <c r="AM293" s="21"/>
      <c r="AN293" s="21"/>
      <c r="AO293" s="21"/>
    </row>
    <row r="294" spans="1:41" ht="15.75" x14ac:dyDescent="0.25">
      <c r="A294" s="569">
        <v>113</v>
      </c>
      <c r="B294" s="566">
        <f t="shared" si="44"/>
        <v>85.8</v>
      </c>
      <c r="C294" s="584" t="s">
        <v>3214</v>
      </c>
      <c r="D294" s="566">
        <v>5</v>
      </c>
      <c r="E294" s="566">
        <v>5</v>
      </c>
      <c r="F294" s="566">
        <v>5</v>
      </c>
      <c r="G294" s="566">
        <v>5</v>
      </c>
      <c r="H294" s="566">
        <f t="shared" si="45"/>
        <v>25</v>
      </c>
      <c r="I294" s="566">
        <v>5</v>
      </c>
      <c r="J294" s="566">
        <v>5</v>
      </c>
      <c r="K294" s="566">
        <v>5</v>
      </c>
      <c r="L294" s="566">
        <v>5</v>
      </c>
      <c r="M294" s="566">
        <f t="shared" si="46"/>
        <v>5</v>
      </c>
      <c r="N294" s="566">
        <v>5</v>
      </c>
      <c r="O294" s="566">
        <v>5</v>
      </c>
      <c r="P294" s="566">
        <v>5</v>
      </c>
      <c r="Q294" s="566">
        <v>5</v>
      </c>
      <c r="R294" s="566">
        <f t="shared" si="47"/>
        <v>5</v>
      </c>
      <c r="S294" s="566">
        <v>5</v>
      </c>
      <c r="T294" s="566">
        <v>5</v>
      </c>
      <c r="U294" s="566">
        <v>5</v>
      </c>
      <c r="V294" s="566">
        <f t="shared" si="48"/>
        <v>5</v>
      </c>
      <c r="W294" s="566">
        <f t="shared" si="49"/>
        <v>15</v>
      </c>
      <c r="X294" s="566">
        <v>4</v>
      </c>
      <c r="Y294" s="566">
        <v>6</v>
      </c>
      <c r="Z294" s="566">
        <v>6</v>
      </c>
      <c r="AA294" s="566">
        <f t="shared" si="50"/>
        <v>19.2</v>
      </c>
      <c r="AB294" s="566">
        <v>18</v>
      </c>
      <c r="AC294" s="566">
        <v>4</v>
      </c>
      <c r="AD294" s="566">
        <f t="shared" si="51"/>
        <v>8.8000000000000007</v>
      </c>
      <c r="AE294" s="566">
        <v>19</v>
      </c>
      <c r="AF294" s="566">
        <v>4</v>
      </c>
      <c r="AG294" s="566">
        <f t="shared" si="52"/>
        <v>13.799999999999999</v>
      </c>
      <c r="AH294" s="566">
        <v>11</v>
      </c>
      <c r="AI294" s="566">
        <v>9</v>
      </c>
      <c r="AJ294" s="566">
        <f t="shared" si="53"/>
        <v>4</v>
      </c>
      <c r="AK294" s="567">
        <v>163</v>
      </c>
      <c r="AL294" s="566">
        <f t="shared" si="54"/>
        <v>85.8</v>
      </c>
      <c r="AM294" s="21"/>
      <c r="AN294" s="21"/>
      <c r="AO294" s="21"/>
    </row>
    <row r="295" spans="1:41" ht="15.75" x14ac:dyDescent="0.25">
      <c r="A295" s="569">
        <v>114</v>
      </c>
      <c r="B295" s="566">
        <f t="shared" si="44"/>
        <v>85.8</v>
      </c>
      <c r="C295" s="584" t="s">
        <v>3215</v>
      </c>
      <c r="D295" s="566">
        <v>5</v>
      </c>
      <c r="E295" s="566">
        <v>5</v>
      </c>
      <c r="F295" s="566">
        <v>5</v>
      </c>
      <c r="G295" s="566">
        <v>5</v>
      </c>
      <c r="H295" s="566">
        <f t="shared" si="45"/>
        <v>25</v>
      </c>
      <c r="I295" s="566">
        <v>5</v>
      </c>
      <c r="J295" s="566">
        <v>5</v>
      </c>
      <c r="K295" s="566">
        <v>5</v>
      </c>
      <c r="L295" s="566">
        <v>5</v>
      </c>
      <c r="M295" s="566">
        <f t="shared" si="46"/>
        <v>5</v>
      </c>
      <c r="N295" s="566">
        <v>5</v>
      </c>
      <c r="O295" s="566">
        <v>5</v>
      </c>
      <c r="P295" s="566">
        <v>5</v>
      </c>
      <c r="Q295" s="566">
        <v>5</v>
      </c>
      <c r="R295" s="566">
        <f t="shared" si="47"/>
        <v>5</v>
      </c>
      <c r="S295" s="566">
        <v>5</v>
      </c>
      <c r="T295" s="566">
        <v>5</v>
      </c>
      <c r="U295" s="566">
        <v>5</v>
      </c>
      <c r="V295" s="566">
        <f t="shared" si="48"/>
        <v>5</v>
      </c>
      <c r="W295" s="566">
        <f t="shared" si="49"/>
        <v>15</v>
      </c>
      <c r="X295" s="566">
        <v>6</v>
      </c>
      <c r="Y295" s="566">
        <v>7</v>
      </c>
      <c r="Z295" s="566">
        <v>5</v>
      </c>
      <c r="AA295" s="566">
        <f t="shared" si="50"/>
        <v>21.599999999999998</v>
      </c>
      <c r="AB295" s="566">
        <v>14</v>
      </c>
      <c r="AC295" s="566">
        <v>4</v>
      </c>
      <c r="AD295" s="566">
        <f t="shared" si="51"/>
        <v>7.2</v>
      </c>
      <c r="AE295" s="566">
        <v>16</v>
      </c>
      <c r="AF295" s="566">
        <v>5</v>
      </c>
      <c r="AG295" s="566">
        <f t="shared" si="52"/>
        <v>12.6</v>
      </c>
      <c r="AH295" s="566">
        <v>13</v>
      </c>
      <c r="AI295" s="566">
        <v>9</v>
      </c>
      <c r="AJ295" s="566">
        <f t="shared" si="53"/>
        <v>4.4000000000000004</v>
      </c>
      <c r="AK295" s="566">
        <v>207</v>
      </c>
      <c r="AL295" s="566">
        <f t="shared" si="54"/>
        <v>85.8</v>
      </c>
      <c r="AM295" s="21"/>
      <c r="AN295" s="21"/>
      <c r="AO295" s="21"/>
    </row>
    <row r="296" spans="1:41" ht="15.75" x14ac:dyDescent="0.25">
      <c r="A296" s="569">
        <v>115</v>
      </c>
      <c r="B296" s="566">
        <f t="shared" si="44"/>
        <v>85.633333333333312</v>
      </c>
      <c r="C296" s="584" t="s">
        <v>3216</v>
      </c>
      <c r="D296" s="566">
        <v>5</v>
      </c>
      <c r="E296" s="566">
        <v>5</v>
      </c>
      <c r="F296" s="566">
        <v>5</v>
      </c>
      <c r="G296" s="566">
        <v>5</v>
      </c>
      <c r="H296" s="566">
        <f t="shared" si="45"/>
        <v>25</v>
      </c>
      <c r="I296" s="566">
        <v>5</v>
      </c>
      <c r="J296" s="566">
        <v>5</v>
      </c>
      <c r="K296" s="566">
        <v>5</v>
      </c>
      <c r="L296" s="566">
        <v>5</v>
      </c>
      <c r="M296" s="566">
        <f t="shared" si="46"/>
        <v>5</v>
      </c>
      <c r="N296" s="566">
        <v>5</v>
      </c>
      <c r="O296" s="566">
        <v>4</v>
      </c>
      <c r="P296" s="566">
        <v>4</v>
      </c>
      <c r="Q296" s="566">
        <v>5</v>
      </c>
      <c r="R296" s="566">
        <f t="shared" si="47"/>
        <v>4.5</v>
      </c>
      <c r="S296" s="566">
        <v>4</v>
      </c>
      <c r="T296" s="566">
        <v>4</v>
      </c>
      <c r="U296" s="566">
        <v>5</v>
      </c>
      <c r="V296" s="566">
        <f t="shared" si="48"/>
        <v>4.333333333333333</v>
      </c>
      <c r="W296" s="566">
        <f t="shared" si="49"/>
        <v>13.833333333333332</v>
      </c>
      <c r="X296" s="566">
        <v>6</v>
      </c>
      <c r="Y296" s="566">
        <v>5</v>
      </c>
      <c r="Z296" s="566">
        <v>7</v>
      </c>
      <c r="AA296" s="566">
        <f t="shared" si="50"/>
        <v>21.599999999999998</v>
      </c>
      <c r="AB296" s="566">
        <v>18</v>
      </c>
      <c r="AC296" s="566">
        <v>4</v>
      </c>
      <c r="AD296" s="566">
        <f t="shared" si="51"/>
        <v>8.8000000000000007</v>
      </c>
      <c r="AE296" s="566">
        <v>16</v>
      </c>
      <c r="AF296" s="566">
        <v>5</v>
      </c>
      <c r="AG296" s="566">
        <f t="shared" si="52"/>
        <v>12.6</v>
      </c>
      <c r="AH296" s="566">
        <v>10</v>
      </c>
      <c r="AI296" s="566">
        <v>9</v>
      </c>
      <c r="AJ296" s="566">
        <f t="shared" si="53"/>
        <v>3.8000000000000003</v>
      </c>
      <c r="AK296" s="566">
        <v>54</v>
      </c>
      <c r="AL296" s="566">
        <f t="shared" si="54"/>
        <v>85.633333333333312</v>
      </c>
      <c r="AM296" s="21"/>
      <c r="AN296" s="21"/>
      <c r="AO296" s="21"/>
    </row>
    <row r="297" spans="1:41" ht="15.75" x14ac:dyDescent="0.25">
      <c r="A297" s="569">
        <v>116</v>
      </c>
      <c r="B297" s="566">
        <f t="shared" si="44"/>
        <v>85.6</v>
      </c>
      <c r="C297" s="585" t="s">
        <v>3217</v>
      </c>
      <c r="D297" s="569">
        <v>5</v>
      </c>
      <c r="E297" s="569">
        <v>5</v>
      </c>
      <c r="F297" s="569">
        <v>5</v>
      </c>
      <c r="G297" s="569">
        <v>5</v>
      </c>
      <c r="H297" s="566">
        <f t="shared" si="45"/>
        <v>25</v>
      </c>
      <c r="I297" s="569">
        <v>5</v>
      </c>
      <c r="J297" s="569">
        <v>5</v>
      </c>
      <c r="K297" s="569">
        <v>5</v>
      </c>
      <c r="L297" s="569">
        <v>5</v>
      </c>
      <c r="M297" s="566">
        <f t="shared" si="46"/>
        <v>5</v>
      </c>
      <c r="N297" s="569">
        <v>5</v>
      </c>
      <c r="O297" s="569">
        <v>5</v>
      </c>
      <c r="P297" s="569">
        <v>5</v>
      </c>
      <c r="Q297" s="569">
        <v>5</v>
      </c>
      <c r="R297" s="566">
        <f t="shared" si="47"/>
        <v>5</v>
      </c>
      <c r="S297" s="569">
        <v>5</v>
      </c>
      <c r="T297" s="569">
        <v>5</v>
      </c>
      <c r="U297" s="569">
        <v>5</v>
      </c>
      <c r="V297" s="566">
        <f t="shared" si="48"/>
        <v>5</v>
      </c>
      <c r="W297" s="566">
        <f t="shared" si="49"/>
        <v>15</v>
      </c>
      <c r="X297" s="569">
        <v>5</v>
      </c>
      <c r="Y297" s="569">
        <v>6</v>
      </c>
      <c r="Z297" s="569">
        <v>8</v>
      </c>
      <c r="AA297" s="566">
        <f t="shared" si="50"/>
        <v>22.8</v>
      </c>
      <c r="AB297" s="569">
        <v>18</v>
      </c>
      <c r="AC297" s="569">
        <v>5</v>
      </c>
      <c r="AD297" s="566">
        <f t="shared" si="51"/>
        <v>9.2000000000000011</v>
      </c>
      <c r="AE297" s="569">
        <v>13</v>
      </c>
      <c r="AF297" s="569">
        <v>5</v>
      </c>
      <c r="AG297" s="566">
        <f t="shared" si="52"/>
        <v>10.799999999999999</v>
      </c>
      <c r="AH297" s="569">
        <v>6</v>
      </c>
      <c r="AI297" s="569">
        <v>8</v>
      </c>
      <c r="AJ297" s="566">
        <f t="shared" si="53"/>
        <v>2.8000000000000003</v>
      </c>
      <c r="AK297" s="569">
        <v>44</v>
      </c>
      <c r="AL297" s="566">
        <f t="shared" si="54"/>
        <v>85.6</v>
      </c>
      <c r="AM297" s="21"/>
      <c r="AN297" s="21"/>
      <c r="AO297" s="21"/>
    </row>
    <row r="298" spans="1:41" ht="15.75" x14ac:dyDescent="0.25">
      <c r="A298" s="569">
        <v>117</v>
      </c>
      <c r="B298" s="566">
        <f t="shared" si="44"/>
        <v>85.6</v>
      </c>
      <c r="C298" s="583" t="s">
        <v>3218</v>
      </c>
      <c r="D298" s="566">
        <v>5</v>
      </c>
      <c r="E298" s="566">
        <v>5</v>
      </c>
      <c r="F298" s="566">
        <v>5</v>
      </c>
      <c r="G298" s="566">
        <v>5</v>
      </c>
      <c r="H298" s="566">
        <f t="shared" si="45"/>
        <v>25</v>
      </c>
      <c r="I298" s="566">
        <v>5</v>
      </c>
      <c r="J298" s="566">
        <v>5</v>
      </c>
      <c r="K298" s="566">
        <v>5</v>
      </c>
      <c r="L298" s="566">
        <v>5</v>
      </c>
      <c r="M298" s="566">
        <f t="shared" si="46"/>
        <v>5</v>
      </c>
      <c r="N298" s="566">
        <v>5</v>
      </c>
      <c r="O298" s="566">
        <v>5</v>
      </c>
      <c r="P298" s="566">
        <v>5</v>
      </c>
      <c r="Q298" s="566">
        <v>5</v>
      </c>
      <c r="R298" s="566">
        <f t="shared" si="47"/>
        <v>5</v>
      </c>
      <c r="S298" s="566">
        <v>5</v>
      </c>
      <c r="T298" s="566">
        <v>5</v>
      </c>
      <c r="U298" s="566">
        <v>5</v>
      </c>
      <c r="V298" s="566">
        <f t="shared" si="48"/>
        <v>5</v>
      </c>
      <c r="W298" s="566">
        <f t="shared" si="49"/>
        <v>15</v>
      </c>
      <c r="X298" s="566">
        <v>7</v>
      </c>
      <c r="Y298" s="566">
        <v>4</v>
      </c>
      <c r="Z298" s="566">
        <v>5</v>
      </c>
      <c r="AA298" s="566">
        <f t="shared" si="50"/>
        <v>19.2</v>
      </c>
      <c r="AB298" s="566">
        <v>20</v>
      </c>
      <c r="AC298" s="566">
        <v>5</v>
      </c>
      <c r="AD298" s="566">
        <f t="shared" si="51"/>
        <v>10</v>
      </c>
      <c r="AE298" s="566">
        <v>17</v>
      </c>
      <c r="AF298" s="566">
        <v>4</v>
      </c>
      <c r="AG298" s="566">
        <f t="shared" si="52"/>
        <v>12.6</v>
      </c>
      <c r="AH298" s="566">
        <v>10</v>
      </c>
      <c r="AI298" s="566">
        <v>9</v>
      </c>
      <c r="AJ298" s="566">
        <f t="shared" si="53"/>
        <v>3.8000000000000003</v>
      </c>
      <c r="AK298" s="566">
        <v>98</v>
      </c>
      <c r="AL298" s="566">
        <f t="shared" si="54"/>
        <v>85.6</v>
      </c>
      <c r="AM298" s="21"/>
      <c r="AN298" s="21"/>
      <c r="AO298" s="21"/>
    </row>
    <row r="299" spans="1:41" ht="15.75" x14ac:dyDescent="0.25">
      <c r="A299" s="569">
        <v>118</v>
      </c>
      <c r="B299" s="566">
        <f t="shared" si="44"/>
        <v>85.433333333333323</v>
      </c>
      <c r="C299" s="583" t="s">
        <v>3219</v>
      </c>
      <c r="D299" s="566">
        <v>5</v>
      </c>
      <c r="E299" s="566">
        <v>5</v>
      </c>
      <c r="F299" s="566">
        <v>5</v>
      </c>
      <c r="G299" s="566">
        <v>5</v>
      </c>
      <c r="H299" s="566">
        <f t="shared" si="45"/>
        <v>25</v>
      </c>
      <c r="I299" s="566">
        <v>5</v>
      </c>
      <c r="J299" s="566">
        <v>5</v>
      </c>
      <c r="K299" s="566">
        <v>5</v>
      </c>
      <c r="L299" s="566">
        <v>5</v>
      </c>
      <c r="M299" s="566">
        <f t="shared" si="46"/>
        <v>5</v>
      </c>
      <c r="N299" s="566">
        <v>5</v>
      </c>
      <c r="O299" s="566">
        <v>5</v>
      </c>
      <c r="P299" s="566">
        <v>5</v>
      </c>
      <c r="Q299" s="566">
        <v>3</v>
      </c>
      <c r="R299" s="566">
        <f t="shared" si="47"/>
        <v>4.5</v>
      </c>
      <c r="S299" s="566">
        <v>5</v>
      </c>
      <c r="T299" s="566">
        <v>4</v>
      </c>
      <c r="U299" s="566">
        <v>4</v>
      </c>
      <c r="V299" s="566">
        <f t="shared" si="48"/>
        <v>4.333333333333333</v>
      </c>
      <c r="W299" s="566">
        <f t="shared" si="49"/>
        <v>13.833333333333332</v>
      </c>
      <c r="X299" s="566">
        <v>8</v>
      </c>
      <c r="Y299" s="566">
        <v>5</v>
      </c>
      <c r="Z299" s="566">
        <v>7</v>
      </c>
      <c r="AA299" s="566">
        <f t="shared" si="50"/>
        <v>24</v>
      </c>
      <c r="AB299" s="566">
        <v>15</v>
      </c>
      <c r="AC299" s="566">
        <v>5</v>
      </c>
      <c r="AD299" s="566">
        <f t="shared" si="51"/>
        <v>8</v>
      </c>
      <c r="AE299" s="566">
        <v>14</v>
      </c>
      <c r="AF299" s="566">
        <v>4</v>
      </c>
      <c r="AG299" s="566">
        <f t="shared" si="52"/>
        <v>10.799999999999999</v>
      </c>
      <c r="AH299" s="566">
        <v>9</v>
      </c>
      <c r="AI299" s="566">
        <v>10</v>
      </c>
      <c r="AJ299" s="566">
        <f t="shared" si="53"/>
        <v>3.8000000000000003</v>
      </c>
      <c r="AK299" s="566">
        <v>104</v>
      </c>
      <c r="AL299" s="566">
        <f t="shared" si="54"/>
        <v>85.433333333333323</v>
      </c>
      <c r="AM299" s="21"/>
      <c r="AN299" s="21"/>
      <c r="AO299" s="21"/>
    </row>
    <row r="300" spans="1:41" ht="15.75" x14ac:dyDescent="0.25">
      <c r="A300" s="569">
        <v>119</v>
      </c>
      <c r="B300" s="566">
        <f t="shared" si="44"/>
        <v>85.40000000000002</v>
      </c>
      <c r="C300" s="583" t="s">
        <v>3220</v>
      </c>
      <c r="D300" s="566">
        <v>5</v>
      </c>
      <c r="E300" s="566">
        <v>5</v>
      </c>
      <c r="F300" s="566">
        <v>5</v>
      </c>
      <c r="G300" s="566">
        <v>5</v>
      </c>
      <c r="H300" s="566">
        <f t="shared" si="45"/>
        <v>25</v>
      </c>
      <c r="I300" s="566">
        <v>5</v>
      </c>
      <c r="J300" s="566">
        <v>5</v>
      </c>
      <c r="K300" s="566">
        <v>5</v>
      </c>
      <c r="L300" s="566">
        <v>5</v>
      </c>
      <c r="M300" s="566">
        <f t="shared" si="46"/>
        <v>5</v>
      </c>
      <c r="N300" s="566">
        <v>5</v>
      </c>
      <c r="O300" s="566">
        <v>5</v>
      </c>
      <c r="P300" s="566">
        <v>5</v>
      </c>
      <c r="Q300" s="566">
        <v>5</v>
      </c>
      <c r="R300" s="566">
        <f t="shared" si="47"/>
        <v>5</v>
      </c>
      <c r="S300" s="566">
        <v>5</v>
      </c>
      <c r="T300" s="566">
        <v>5</v>
      </c>
      <c r="U300" s="566">
        <v>5</v>
      </c>
      <c r="V300" s="566">
        <f t="shared" si="48"/>
        <v>5</v>
      </c>
      <c r="W300" s="566">
        <f t="shared" si="49"/>
        <v>15</v>
      </c>
      <c r="X300" s="566">
        <v>5</v>
      </c>
      <c r="Y300" s="566">
        <v>6</v>
      </c>
      <c r="Z300" s="566">
        <v>5</v>
      </c>
      <c r="AA300" s="566">
        <f t="shared" si="50"/>
        <v>19.2</v>
      </c>
      <c r="AB300" s="566">
        <v>19</v>
      </c>
      <c r="AC300" s="566">
        <v>5</v>
      </c>
      <c r="AD300" s="566">
        <f t="shared" si="51"/>
        <v>9.6000000000000014</v>
      </c>
      <c r="AE300" s="566">
        <v>17</v>
      </c>
      <c r="AF300" s="566">
        <v>5</v>
      </c>
      <c r="AG300" s="566">
        <f t="shared" si="52"/>
        <v>13.2</v>
      </c>
      <c r="AH300" s="566">
        <v>5</v>
      </c>
      <c r="AI300" s="566">
        <v>12</v>
      </c>
      <c r="AJ300" s="566">
        <f t="shared" si="53"/>
        <v>3.4000000000000004</v>
      </c>
      <c r="AK300" s="566">
        <v>118</v>
      </c>
      <c r="AL300" s="566">
        <f t="shared" si="54"/>
        <v>85.40000000000002</v>
      </c>
      <c r="AM300" s="21"/>
      <c r="AN300" s="21"/>
      <c r="AO300" s="21"/>
    </row>
    <row r="301" spans="1:41" ht="15.75" x14ac:dyDescent="0.25">
      <c r="A301" s="569">
        <v>120</v>
      </c>
      <c r="B301" s="566">
        <f t="shared" si="44"/>
        <v>85.4</v>
      </c>
      <c r="C301" s="583" t="s">
        <v>3221</v>
      </c>
      <c r="D301" s="566">
        <v>5</v>
      </c>
      <c r="E301" s="566">
        <v>5</v>
      </c>
      <c r="F301" s="566">
        <v>5</v>
      </c>
      <c r="G301" s="566">
        <v>5</v>
      </c>
      <c r="H301" s="566">
        <f t="shared" si="45"/>
        <v>25</v>
      </c>
      <c r="I301" s="566">
        <v>5</v>
      </c>
      <c r="J301" s="566">
        <v>5</v>
      </c>
      <c r="K301" s="566">
        <v>5</v>
      </c>
      <c r="L301" s="566">
        <v>5</v>
      </c>
      <c r="M301" s="566">
        <f t="shared" si="46"/>
        <v>5</v>
      </c>
      <c r="N301" s="566">
        <v>5</v>
      </c>
      <c r="O301" s="566">
        <v>5</v>
      </c>
      <c r="P301" s="566">
        <v>5</v>
      </c>
      <c r="Q301" s="566">
        <v>5</v>
      </c>
      <c r="R301" s="566">
        <f t="shared" si="47"/>
        <v>5</v>
      </c>
      <c r="S301" s="566">
        <v>5</v>
      </c>
      <c r="T301" s="566">
        <v>5</v>
      </c>
      <c r="U301" s="566">
        <v>5</v>
      </c>
      <c r="V301" s="566">
        <f t="shared" si="48"/>
        <v>5</v>
      </c>
      <c r="W301" s="566">
        <f t="shared" si="49"/>
        <v>15</v>
      </c>
      <c r="X301" s="566">
        <v>6</v>
      </c>
      <c r="Y301" s="566">
        <v>6</v>
      </c>
      <c r="Z301" s="566">
        <v>5</v>
      </c>
      <c r="AA301" s="566">
        <f t="shared" si="50"/>
        <v>20.399999999999999</v>
      </c>
      <c r="AB301" s="566">
        <v>19</v>
      </c>
      <c r="AC301" s="566">
        <v>4</v>
      </c>
      <c r="AD301" s="566">
        <f t="shared" si="51"/>
        <v>9.2000000000000011</v>
      </c>
      <c r="AE301" s="566">
        <v>14</v>
      </c>
      <c r="AF301" s="566">
        <v>5</v>
      </c>
      <c r="AG301" s="566">
        <f t="shared" si="52"/>
        <v>11.4</v>
      </c>
      <c r="AH301" s="566">
        <v>11</v>
      </c>
      <c r="AI301" s="566">
        <v>11</v>
      </c>
      <c r="AJ301" s="566">
        <f t="shared" si="53"/>
        <v>4.4000000000000004</v>
      </c>
      <c r="AK301" s="566">
        <v>93</v>
      </c>
      <c r="AL301" s="566">
        <f t="shared" si="54"/>
        <v>85.4</v>
      </c>
      <c r="AM301" s="21"/>
      <c r="AN301" s="21"/>
      <c r="AO301" s="21"/>
    </row>
    <row r="302" spans="1:41" ht="15.75" x14ac:dyDescent="0.25">
      <c r="A302" s="569">
        <v>121</v>
      </c>
      <c r="B302" s="566">
        <f t="shared" si="44"/>
        <v>85.2</v>
      </c>
      <c r="C302" s="583" t="s">
        <v>3222</v>
      </c>
      <c r="D302" s="566">
        <v>5</v>
      </c>
      <c r="E302" s="566">
        <v>5</v>
      </c>
      <c r="F302" s="566">
        <v>5</v>
      </c>
      <c r="G302" s="566">
        <v>5</v>
      </c>
      <c r="H302" s="566">
        <f t="shared" si="45"/>
        <v>25</v>
      </c>
      <c r="I302" s="566">
        <v>5</v>
      </c>
      <c r="J302" s="566">
        <v>5</v>
      </c>
      <c r="K302" s="566">
        <v>5</v>
      </c>
      <c r="L302" s="566">
        <v>5</v>
      </c>
      <c r="M302" s="566">
        <f t="shared" si="46"/>
        <v>5</v>
      </c>
      <c r="N302" s="566">
        <v>5</v>
      </c>
      <c r="O302" s="566">
        <v>5</v>
      </c>
      <c r="P302" s="566">
        <v>5</v>
      </c>
      <c r="Q302" s="566">
        <v>5</v>
      </c>
      <c r="R302" s="566">
        <f t="shared" si="47"/>
        <v>5</v>
      </c>
      <c r="S302" s="566">
        <v>5</v>
      </c>
      <c r="T302" s="566">
        <v>5</v>
      </c>
      <c r="U302" s="566">
        <v>5</v>
      </c>
      <c r="V302" s="566">
        <f t="shared" si="48"/>
        <v>5</v>
      </c>
      <c r="W302" s="566">
        <f t="shared" si="49"/>
        <v>15</v>
      </c>
      <c r="X302" s="566">
        <v>5</v>
      </c>
      <c r="Y302" s="566">
        <v>4</v>
      </c>
      <c r="Z302" s="566">
        <v>8</v>
      </c>
      <c r="AA302" s="566">
        <f t="shared" si="50"/>
        <v>20.399999999999999</v>
      </c>
      <c r="AB302" s="566">
        <v>18</v>
      </c>
      <c r="AC302" s="566">
        <v>5</v>
      </c>
      <c r="AD302" s="566">
        <f t="shared" si="51"/>
        <v>9.2000000000000011</v>
      </c>
      <c r="AE302" s="566">
        <v>15</v>
      </c>
      <c r="AF302" s="566">
        <v>4</v>
      </c>
      <c r="AG302" s="566">
        <f t="shared" si="52"/>
        <v>11.4</v>
      </c>
      <c r="AH302" s="566">
        <v>10</v>
      </c>
      <c r="AI302" s="566">
        <v>11</v>
      </c>
      <c r="AJ302" s="566">
        <f t="shared" si="53"/>
        <v>4.2</v>
      </c>
      <c r="AK302" s="566">
        <v>112</v>
      </c>
      <c r="AL302" s="566">
        <f t="shared" si="54"/>
        <v>85.2</v>
      </c>
      <c r="AM302" s="21"/>
      <c r="AN302" s="21"/>
      <c r="AO302" s="21"/>
    </row>
    <row r="303" spans="1:41" ht="15.75" x14ac:dyDescent="0.25">
      <c r="A303" s="569">
        <v>122</v>
      </c>
      <c r="B303" s="566">
        <f t="shared" si="44"/>
        <v>85.2</v>
      </c>
      <c r="C303" s="584" t="s">
        <v>3223</v>
      </c>
      <c r="D303" s="566">
        <v>5</v>
      </c>
      <c r="E303" s="566">
        <v>5</v>
      </c>
      <c r="F303" s="566">
        <v>5</v>
      </c>
      <c r="G303" s="566">
        <v>5</v>
      </c>
      <c r="H303" s="566">
        <f t="shared" si="45"/>
        <v>25</v>
      </c>
      <c r="I303" s="566">
        <v>5</v>
      </c>
      <c r="J303" s="566">
        <v>5</v>
      </c>
      <c r="K303" s="566">
        <v>5</v>
      </c>
      <c r="L303" s="566">
        <v>5</v>
      </c>
      <c r="M303" s="566">
        <f t="shared" si="46"/>
        <v>5</v>
      </c>
      <c r="N303" s="566">
        <v>5</v>
      </c>
      <c r="O303" s="566">
        <v>5</v>
      </c>
      <c r="P303" s="566">
        <v>5</v>
      </c>
      <c r="Q303" s="566">
        <v>5</v>
      </c>
      <c r="R303" s="566">
        <f t="shared" si="47"/>
        <v>5</v>
      </c>
      <c r="S303" s="566">
        <v>5</v>
      </c>
      <c r="T303" s="566">
        <v>5</v>
      </c>
      <c r="U303" s="566">
        <v>5</v>
      </c>
      <c r="V303" s="566">
        <f t="shared" si="48"/>
        <v>5</v>
      </c>
      <c r="W303" s="566">
        <f t="shared" si="49"/>
        <v>15</v>
      </c>
      <c r="X303" s="566">
        <v>9</v>
      </c>
      <c r="Y303" s="566">
        <v>7</v>
      </c>
      <c r="Z303" s="566">
        <v>7</v>
      </c>
      <c r="AA303" s="566">
        <f t="shared" si="50"/>
        <v>27.599999999999998</v>
      </c>
      <c r="AB303" s="566">
        <v>8</v>
      </c>
      <c r="AC303" s="566">
        <v>2</v>
      </c>
      <c r="AD303" s="566">
        <f t="shared" si="51"/>
        <v>4</v>
      </c>
      <c r="AE303" s="566">
        <v>15</v>
      </c>
      <c r="AF303" s="566">
        <v>4</v>
      </c>
      <c r="AG303" s="566">
        <f t="shared" si="52"/>
        <v>11.4</v>
      </c>
      <c r="AH303" s="566">
        <v>7</v>
      </c>
      <c r="AI303" s="566">
        <v>4</v>
      </c>
      <c r="AJ303" s="566">
        <f t="shared" si="53"/>
        <v>2.2000000000000002</v>
      </c>
      <c r="AK303" s="566">
        <v>172</v>
      </c>
      <c r="AL303" s="566">
        <f t="shared" si="54"/>
        <v>85.2</v>
      </c>
      <c r="AM303" s="21"/>
      <c r="AN303" s="21"/>
      <c r="AO303" s="21"/>
    </row>
    <row r="304" spans="1:41" ht="15.75" x14ac:dyDescent="0.25">
      <c r="A304" s="569">
        <v>123</v>
      </c>
      <c r="B304" s="566">
        <f t="shared" si="44"/>
        <v>85.2</v>
      </c>
      <c r="C304" s="584" t="s">
        <v>3224</v>
      </c>
      <c r="D304" s="566">
        <v>5</v>
      </c>
      <c r="E304" s="566">
        <v>5</v>
      </c>
      <c r="F304" s="566">
        <v>5</v>
      </c>
      <c r="G304" s="566">
        <v>5</v>
      </c>
      <c r="H304" s="566">
        <f t="shared" si="45"/>
        <v>25</v>
      </c>
      <c r="I304" s="566">
        <v>5</v>
      </c>
      <c r="J304" s="566">
        <v>5</v>
      </c>
      <c r="K304" s="566">
        <v>5</v>
      </c>
      <c r="L304" s="566">
        <v>5</v>
      </c>
      <c r="M304" s="566">
        <f t="shared" si="46"/>
        <v>5</v>
      </c>
      <c r="N304" s="566">
        <v>5</v>
      </c>
      <c r="O304" s="566">
        <v>5</v>
      </c>
      <c r="P304" s="566">
        <v>5</v>
      </c>
      <c r="Q304" s="566">
        <v>5</v>
      </c>
      <c r="R304" s="566">
        <f t="shared" si="47"/>
        <v>5</v>
      </c>
      <c r="S304" s="566">
        <v>5</v>
      </c>
      <c r="T304" s="566">
        <v>5</v>
      </c>
      <c r="U304" s="566">
        <v>5</v>
      </c>
      <c r="V304" s="566">
        <f t="shared" si="48"/>
        <v>5</v>
      </c>
      <c r="W304" s="566">
        <f t="shared" si="49"/>
        <v>15</v>
      </c>
      <c r="X304" s="566">
        <v>6</v>
      </c>
      <c r="Y304" s="566">
        <v>6</v>
      </c>
      <c r="Z304" s="566">
        <v>7</v>
      </c>
      <c r="AA304" s="566">
        <f t="shared" si="50"/>
        <v>22.8</v>
      </c>
      <c r="AB304" s="566">
        <v>15</v>
      </c>
      <c r="AC304" s="566">
        <v>5</v>
      </c>
      <c r="AD304" s="566">
        <f t="shared" si="51"/>
        <v>8</v>
      </c>
      <c r="AE304" s="566">
        <v>12</v>
      </c>
      <c r="AF304" s="566">
        <v>5</v>
      </c>
      <c r="AG304" s="566">
        <f t="shared" si="52"/>
        <v>10.199999999999999</v>
      </c>
      <c r="AH304" s="566">
        <v>11</v>
      </c>
      <c r="AI304" s="566">
        <v>10</v>
      </c>
      <c r="AJ304" s="566">
        <f t="shared" si="53"/>
        <v>4.2</v>
      </c>
      <c r="AK304" s="566">
        <v>188</v>
      </c>
      <c r="AL304" s="566">
        <f t="shared" si="54"/>
        <v>85.2</v>
      </c>
      <c r="AM304" s="21"/>
      <c r="AN304" s="21"/>
      <c r="AO304" s="21"/>
    </row>
    <row r="305" spans="1:41" ht="15.75" x14ac:dyDescent="0.25">
      <c r="A305" s="569">
        <v>124</v>
      </c>
      <c r="B305" s="566">
        <f t="shared" si="44"/>
        <v>85.066666666666677</v>
      </c>
      <c r="C305" s="584" t="s">
        <v>3225</v>
      </c>
      <c r="D305" s="566">
        <v>5</v>
      </c>
      <c r="E305" s="566">
        <v>5</v>
      </c>
      <c r="F305" s="566">
        <v>5</v>
      </c>
      <c r="G305" s="566">
        <v>5</v>
      </c>
      <c r="H305" s="566">
        <f t="shared" si="45"/>
        <v>25</v>
      </c>
      <c r="I305" s="566">
        <v>5</v>
      </c>
      <c r="J305" s="566">
        <v>5</v>
      </c>
      <c r="K305" s="566">
        <v>5</v>
      </c>
      <c r="L305" s="566">
        <v>5</v>
      </c>
      <c r="M305" s="566">
        <f t="shared" si="46"/>
        <v>5</v>
      </c>
      <c r="N305" s="566">
        <v>5</v>
      </c>
      <c r="O305" s="566">
        <v>5</v>
      </c>
      <c r="P305" s="566">
        <v>5</v>
      </c>
      <c r="Q305" s="566">
        <v>5</v>
      </c>
      <c r="R305" s="566">
        <f t="shared" si="47"/>
        <v>5</v>
      </c>
      <c r="S305" s="566">
        <v>4</v>
      </c>
      <c r="T305" s="566">
        <v>5</v>
      </c>
      <c r="U305" s="566">
        <v>5</v>
      </c>
      <c r="V305" s="566">
        <f t="shared" si="48"/>
        <v>4.666666666666667</v>
      </c>
      <c r="W305" s="566">
        <f t="shared" si="49"/>
        <v>14.666666666666668</v>
      </c>
      <c r="X305" s="566">
        <v>8</v>
      </c>
      <c r="Y305" s="566">
        <v>6</v>
      </c>
      <c r="Z305" s="566">
        <v>5</v>
      </c>
      <c r="AA305" s="566">
        <f t="shared" si="50"/>
        <v>22.8</v>
      </c>
      <c r="AB305" s="566">
        <v>18</v>
      </c>
      <c r="AC305" s="566">
        <v>5</v>
      </c>
      <c r="AD305" s="566">
        <f t="shared" si="51"/>
        <v>9.2000000000000011</v>
      </c>
      <c r="AE305" s="566">
        <v>14</v>
      </c>
      <c r="AF305" s="566">
        <v>3</v>
      </c>
      <c r="AG305" s="566">
        <f t="shared" si="52"/>
        <v>10.199999999999999</v>
      </c>
      <c r="AH305" s="566">
        <v>8</v>
      </c>
      <c r="AI305" s="566">
        <v>8</v>
      </c>
      <c r="AJ305" s="566">
        <f t="shared" si="53"/>
        <v>3.2</v>
      </c>
      <c r="AK305" s="566">
        <v>222</v>
      </c>
      <c r="AL305" s="566">
        <f t="shared" si="54"/>
        <v>85.066666666666677</v>
      </c>
      <c r="AM305" s="21"/>
      <c r="AN305" s="21"/>
      <c r="AO305" s="21"/>
    </row>
    <row r="306" spans="1:41" ht="15.75" x14ac:dyDescent="0.25">
      <c r="A306" s="569">
        <v>125</v>
      </c>
      <c r="B306" s="566">
        <f t="shared" si="44"/>
        <v>85</v>
      </c>
      <c r="C306" s="584" t="s">
        <v>3226</v>
      </c>
      <c r="D306" s="566">
        <v>5</v>
      </c>
      <c r="E306" s="566">
        <v>5</v>
      </c>
      <c r="F306" s="566">
        <v>5</v>
      </c>
      <c r="G306" s="566">
        <v>5</v>
      </c>
      <c r="H306" s="566">
        <f t="shared" si="45"/>
        <v>25</v>
      </c>
      <c r="I306" s="566">
        <v>5</v>
      </c>
      <c r="J306" s="566">
        <v>5</v>
      </c>
      <c r="K306" s="566">
        <v>5</v>
      </c>
      <c r="L306" s="566">
        <v>5</v>
      </c>
      <c r="M306" s="566">
        <f t="shared" si="46"/>
        <v>5</v>
      </c>
      <c r="N306" s="566">
        <v>5</v>
      </c>
      <c r="O306" s="566">
        <v>5</v>
      </c>
      <c r="P306" s="566">
        <v>5</v>
      </c>
      <c r="Q306" s="566">
        <v>5</v>
      </c>
      <c r="R306" s="566">
        <f t="shared" si="47"/>
        <v>5</v>
      </c>
      <c r="S306" s="566">
        <v>5</v>
      </c>
      <c r="T306" s="566">
        <v>5</v>
      </c>
      <c r="U306" s="566">
        <v>5</v>
      </c>
      <c r="V306" s="566">
        <f t="shared" si="48"/>
        <v>5</v>
      </c>
      <c r="W306" s="566">
        <f t="shared" si="49"/>
        <v>15</v>
      </c>
      <c r="X306" s="566">
        <v>5</v>
      </c>
      <c r="Y306" s="566">
        <v>5</v>
      </c>
      <c r="Z306" s="566">
        <v>7</v>
      </c>
      <c r="AA306" s="566">
        <f t="shared" si="50"/>
        <v>20.399999999999999</v>
      </c>
      <c r="AB306" s="566">
        <v>17</v>
      </c>
      <c r="AC306" s="566">
        <v>5</v>
      </c>
      <c r="AD306" s="566">
        <f t="shared" si="51"/>
        <v>8.8000000000000007</v>
      </c>
      <c r="AE306" s="566">
        <v>16</v>
      </c>
      <c r="AF306" s="566">
        <v>5</v>
      </c>
      <c r="AG306" s="566">
        <f t="shared" si="52"/>
        <v>12.6</v>
      </c>
      <c r="AH306" s="566">
        <v>8</v>
      </c>
      <c r="AI306" s="566">
        <v>8</v>
      </c>
      <c r="AJ306" s="566">
        <f t="shared" si="53"/>
        <v>3.2</v>
      </c>
      <c r="AK306" s="566">
        <v>82</v>
      </c>
      <c r="AL306" s="566">
        <f t="shared" si="54"/>
        <v>85</v>
      </c>
      <c r="AM306" s="21"/>
      <c r="AN306" s="21"/>
      <c r="AO306" s="21"/>
    </row>
    <row r="307" spans="1:41" ht="15.75" x14ac:dyDescent="0.25">
      <c r="A307" s="569">
        <v>126</v>
      </c>
      <c r="B307" s="566">
        <f t="shared" si="44"/>
        <v>84.86666666666666</v>
      </c>
      <c r="C307" s="583" t="s">
        <v>3227</v>
      </c>
      <c r="D307" s="566">
        <v>5</v>
      </c>
      <c r="E307" s="566">
        <v>5</v>
      </c>
      <c r="F307" s="566">
        <v>5</v>
      </c>
      <c r="G307" s="566">
        <v>5</v>
      </c>
      <c r="H307" s="566">
        <f t="shared" si="45"/>
        <v>25</v>
      </c>
      <c r="I307" s="566">
        <v>5</v>
      </c>
      <c r="J307" s="566">
        <v>5</v>
      </c>
      <c r="K307" s="566">
        <v>5</v>
      </c>
      <c r="L307" s="566">
        <v>5</v>
      </c>
      <c r="M307" s="566">
        <f t="shared" si="46"/>
        <v>5</v>
      </c>
      <c r="N307" s="566">
        <v>5</v>
      </c>
      <c r="O307" s="566">
        <v>5</v>
      </c>
      <c r="P307" s="566">
        <v>5</v>
      </c>
      <c r="Q307" s="566">
        <v>5</v>
      </c>
      <c r="R307" s="566">
        <f t="shared" si="47"/>
        <v>5</v>
      </c>
      <c r="S307" s="566">
        <v>5</v>
      </c>
      <c r="T307" s="566">
        <v>4</v>
      </c>
      <c r="U307" s="566">
        <v>5</v>
      </c>
      <c r="V307" s="566">
        <f t="shared" si="48"/>
        <v>4.666666666666667</v>
      </c>
      <c r="W307" s="566">
        <f t="shared" si="49"/>
        <v>14.666666666666668</v>
      </c>
      <c r="X307" s="566">
        <v>7</v>
      </c>
      <c r="Y307" s="566">
        <v>7</v>
      </c>
      <c r="Z307" s="566">
        <v>6</v>
      </c>
      <c r="AA307" s="566">
        <f t="shared" si="50"/>
        <v>24</v>
      </c>
      <c r="AB307" s="566">
        <v>15</v>
      </c>
      <c r="AC307" s="566">
        <v>5</v>
      </c>
      <c r="AD307" s="566">
        <f t="shared" si="51"/>
        <v>8</v>
      </c>
      <c r="AE307" s="566">
        <v>12</v>
      </c>
      <c r="AF307" s="566">
        <v>4</v>
      </c>
      <c r="AG307" s="566">
        <f t="shared" si="52"/>
        <v>9.6</v>
      </c>
      <c r="AH307" s="566">
        <v>8</v>
      </c>
      <c r="AI307" s="566">
        <v>10</v>
      </c>
      <c r="AJ307" s="566">
        <f t="shared" si="53"/>
        <v>3.6</v>
      </c>
      <c r="AK307" s="566">
        <v>143</v>
      </c>
      <c r="AL307" s="566">
        <f t="shared" si="54"/>
        <v>84.86666666666666</v>
      </c>
      <c r="AM307" s="21"/>
      <c r="AN307" s="21"/>
      <c r="AO307" s="21"/>
    </row>
    <row r="308" spans="1:41" ht="15.75" x14ac:dyDescent="0.25">
      <c r="A308" s="569">
        <v>127</v>
      </c>
      <c r="B308" s="566">
        <f t="shared" si="44"/>
        <v>84.8</v>
      </c>
      <c r="C308" s="584" t="s">
        <v>3228</v>
      </c>
      <c r="D308" s="566">
        <v>5</v>
      </c>
      <c r="E308" s="566">
        <v>5</v>
      </c>
      <c r="F308" s="566">
        <v>5</v>
      </c>
      <c r="G308" s="566">
        <v>5</v>
      </c>
      <c r="H308" s="566">
        <f t="shared" si="45"/>
        <v>25</v>
      </c>
      <c r="I308" s="566">
        <v>5</v>
      </c>
      <c r="J308" s="566">
        <v>5</v>
      </c>
      <c r="K308" s="566">
        <v>5</v>
      </c>
      <c r="L308" s="566">
        <v>5</v>
      </c>
      <c r="M308" s="566">
        <f t="shared" si="46"/>
        <v>5</v>
      </c>
      <c r="N308" s="566">
        <v>5</v>
      </c>
      <c r="O308" s="566">
        <v>5</v>
      </c>
      <c r="P308" s="566">
        <v>5</v>
      </c>
      <c r="Q308" s="566">
        <v>5</v>
      </c>
      <c r="R308" s="566">
        <f t="shared" si="47"/>
        <v>5</v>
      </c>
      <c r="S308" s="566">
        <v>5</v>
      </c>
      <c r="T308" s="566">
        <v>5</v>
      </c>
      <c r="U308" s="566">
        <v>5</v>
      </c>
      <c r="V308" s="566">
        <f t="shared" si="48"/>
        <v>5</v>
      </c>
      <c r="W308" s="566">
        <f t="shared" si="49"/>
        <v>15</v>
      </c>
      <c r="X308" s="566">
        <v>6</v>
      </c>
      <c r="Y308" s="566">
        <v>7</v>
      </c>
      <c r="Z308" s="566">
        <v>7</v>
      </c>
      <c r="AA308" s="566">
        <f t="shared" si="50"/>
        <v>24</v>
      </c>
      <c r="AB308" s="566">
        <v>17</v>
      </c>
      <c r="AC308" s="566">
        <v>2</v>
      </c>
      <c r="AD308" s="566">
        <f t="shared" si="51"/>
        <v>7.6000000000000005</v>
      </c>
      <c r="AE308" s="566">
        <v>13</v>
      </c>
      <c r="AF308" s="566">
        <v>4</v>
      </c>
      <c r="AG308" s="566">
        <f t="shared" si="52"/>
        <v>10.199999999999999</v>
      </c>
      <c r="AH308" s="566">
        <v>4</v>
      </c>
      <c r="AI308" s="566">
        <v>11</v>
      </c>
      <c r="AJ308" s="566">
        <f t="shared" si="53"/>
        <v>3</v>
      </c>
      <c r="AK308" s="566">
        <v>170</v>
      </c>
      <c r="AL308" s="566">
        <f t="shared" si="54"/>
        <v>84.8</v>
      </c>
      <c r="AM308" s="21"/>
      <c r="AN308" s="21"/>
      <c r="AO308" s="21"/>
    </row>
    <row r="309" spans="1:41" ht="15.75" x14ac:dyDescent="0.25">
      <c r="A309" s="569">
        <v>128</v>
      </c>
      <c r="B309" s="566">
        <f t="shared" si="44"/>
        <v>84.799999999999983</v>
      </c>
      <c r="C309" s="584" t="s">
        <v>3229</v>
      </c>
      <c r="D309" s="566">
        <v>5</v>
      </c>
      <c r="E309" s="566">
        <v>5</v>
      </c>
      <c r="F309" s="566">
        <v>5</v>
      </c>
      <c r="G309" s="566">
        <v>5</v>
      </c>
      <c r="H309" s="566">
        <f t="shared" si="45"/>
        <v>25</v>
      </c>
      <c r="I309" s="566">
        <v>5</v>
      </c>
      <c r="J309" s="566">
        <v>5</v>
      </c>
      <c r="K309" s="566">
        <v>5</v>
      </c>
      <c r="L309" s="566">
        <v>5</v>
      </c>
      <c r="M309" s="566">
        <f t="shared" si="46"/>
        <v>5</v>
      </c>
      <c r="N309" s="566">
        <v>5</v>
      </c>
      <c r="O309" s="566">
        <v>5</v>
      </c>
      <c r="P309" s="566">
        <v>5</v>
      </c>
      <c r="Q309" s="566">
        <v>5</v>
      </c>
      <c r="R309" s="566">
        <f t="shared" si="47"/>
        <v>5</v>
      </c>
      <c r="S309" s="566">
        <v>5</v>
      </c>
      <c r="T309" s="566">
        <v>5</v>
      </c>
      <c r="U309" s="566">
        <v>5</v>
      </c>
      <c r="V309" s="566">
        <f t="shared" si="48"/>
        <v>5</v>
      </c>
      <c r="W309" s="566">
        <f t="shared" si="49"/>
        <v>15</v>
      </c>
      <c r="X309" s="566">
        <v>7</v>
      </c>
      <c r="Y309" s="566">
        <v>5</v>
      </c>
      <c r="Z309" s="566">
        <v>6</v>
      </c>
      <c r="AA309" s="566">
        <f t="shared" si="50"/>
        <v>21.599999999999998</v>
      </c>
      <c r="AB309" s="566">
        <v>18</v>
      </c>
      <c r="AC309" s="566">
        <v>4</v>
      </c>
      <c r="AD309" s="566">
        <f t="shared" si="51"/>
        <v>8.8000000000000007</v>
      </c>
      <c r="AE309" s="566">
        <v>13</v>
      </c>
      <c r="AF309" s="566">
        <v>5</v>
      </c>
      <c r="AG309" s="566">
        <f t="shared" si="52"/>
        <v>10.799999999999999</v>
      </c>
      <c r="AH309" s="566">
        <v>10</v>
      </c>
      <c r="AI309" s="566">
        <v>8</v>
      </c>
      <c r="AJ309" s="566">
        <f t="shared" si="53"/>
        <v>3.6</v>
      </c>
      <c r="AK309" s="566">
        <v>83</v>
      </c>
      <c r="AL309" s="566">
        <f t="shared" si="54"/>
        <v>84.799999999999983</v>
      </c>
      <c r="AM309" s="21"/>
      <c r="AN309" s="21"/>
      <c r="AO309" s="21"/>
    </row>
    <row r="310" spans="1:41" ht="15.75" x14ac:dyDescent="0.25">
      <c r="A310" s="569">
        <v>129</v>
      </c>
      <c r="B310" s="566">
        <f t="shared" ref="B310:B373" si="55">SUM(AL310)</f>
        <v>84.799999999999983</v>
      </c>
      <c r="C310" s="584" t="s">
        <v>3230</v>
      </c>
      <c r="D310" s="566">
        <v>5</v>
      </c>
      <c r="E310" s="566">
        <v>5</v>
      </c>
      <c r="F310" s="566">
        <v>5</v>
      </c>
      <c r="G310" s="566">
        <v>5</v>
      </c>
      <c r="H310" s="566">
        <f t="shared" ref="H310:H373" si="56">SUM(D310:G310)/4*5</f>
        <v>25</v>
      </c>
      <c r="I310" s="566">
        <v>5</v>
      </c>
      <c r="J310" s="566">
        <v>5</v>
      </c>
      <c r="K310" s="566">
        <v>5</v>
      </c>
      <c r="L310" s="566">
        <v>5</v>
      </c>
      <c r="M310" s="566">
        <f t="shared" ref="M310:M373" si="57">SUM(I310:L310)/4</f>
        <v>5</v>
      </c>
      <c r="N310" s="566">
        <v>5</v>
      </c>
      <c r="O310" s="566">
        <v>5</v>
      </c>
      <c r="P310" s="566">
        <v>5</v>
      </c>
      <c r="Q310" s="566">
        <v>5</v>
      </c>
      <c r="R310" s="566">
        <f t="shared" ref="R310:R373" si="58">SUM(N310:Q310)/4</f>
        <v>5</v>
      </c>
      <c r="S310" s="566">
        <v>5</v>
      </c>
      <c r="T310" s="566">
        <v>5</v>
      </c>
      <c r="U310" s="566">
        <v>5</v>
      </c>
      <c r="V310" s="566">
        <f t="shared" ref="V310:V373" si="59">SUM(S310:U310)/3</f>
        <v>5</v>
      </c>
      <c r="W310" s="566">
        <f t="shared" ref="W310:W373" si="60">SUM(M310+R310+V310)</f>
        <v>15</v>
      </c>
      <c r="X310" s="566">
        <v>7</v>
      </c>
      <c r="Y310" s="566">
        <v>5</v>
      </c>
      <c r="Z310" s="566">
        <v>7</v>
      </c>
      <c r="AA310" s="566">
        <f t="shared" ref="AA310:AA373" si="61">SUM(X310:Z310)*1.2</f>
        <v>22.8</v>
      </c>
      <c r="AB310" s="566">
        <v>10</v>
      </c>
      <c r="AC310" s="566">
        <v>4</v>
      </c>
      <c r="AD310" s="566">
        <f t="shared" ref="AD310:AD373" si="62">SUM(AB310+AC310)*0.4</f>
        <v>5.6000000000000005</v>
      </c>
      <c r="AE310" s="566">
        <v>16</v>
      </c>
      <c r="AF310" s="566">
        <v>5</v>
      </c>
      <c r="AG310" s="566">
        <f t="shared" ref="AG310:AG373" si="63">SUM(AE310+AF310)*0.6</f>
        <v>12.6</v>
      </c>
      <c r="AH310" s="566">
        <v>8</v>
      </c>
      <c r="AI310" s="566">
        <v>11</v>
      </c>
      <c r="AJ310" s="566">
        <f t="shared" ref="AJ310:AJ373" si="64">SUM(AH310:AI310)*0.2</f>
        <v>3.8000000000000003</v>
      </c>
      <c r="AK310" s="566">
        <v>120</v>
      </c>
      <c r="AL310" s="566">
        <f t="shared" ref="AL310:AL373" si="65">SUM(H310+W310+AA310+AD310+AG310+AJ310)</f>
        <v>84.799999999999983</v>
      </c>
      <c r="AM310" s="21"/>
      <c r="AN310" s="21"/>
      <c r="AO310" s="21"/>
    </row>
    <row r="311" spans="1:41" ht="15.75" x14ac:dyDescent="0.25">
      <c r="A311" s="569">
        <v>130</v>
      </c>
      <c r="B311" s="566">
        <f t="shared" si="55"/>
        <v>84.733333333333334</v>
      </c>
      <c r="C311" s="584" t="s">
        <v>3231</v>
      </c>
      <c r="D311" s="566">
        <v>5</v>
      </c>
      <c r="E311" s="566">
        <v>5</v>
      </c>
      <c r="F311" s="566">
        <v>5</v>
      </c>
      <c r="G311" s="566">
        <v>5</v>
      </c>
      <c r="H311" s="566">
        <f t="shared" si="56"/>
        <v>25</v>
      </c>
      <c r="I311" s="566">
        <v>5</v>
      </c>
      <c r="J311" s="566">
        <v>5</v>
      </c>
      <c r="K311" s="566">
        <v>5</v>
      </c>
      <c r="L311" s="566">
        <v>5</v>
      </c>
      <c r="M311" s="566">
        <f t="shared" si="57"/>
        <v>5</v>
      </c>
      <c r="N311" s="566">
        <v>5</v>
      </c>
      <c r="O311" s="566">
        <v>5</v>
      </c>
      <c r="P311" s="566">
        <v>5</v>
      </c>
      <c r="Q311" s="566">
        <v>5</v>
      </c>
      <c r="R311" s="566">
        <f t="shared" si="58"/>
        <v>5</v>
      </c>
      <c r="S311" s="566">
        <v>5</v>
      </c>
      <c r="T311" s="566">
        <v>4</v>
      </c>
      <c r="U311" s="566">
        <v>4</v>
      </c>
      <c r="V311" s="566">
        <f t="shared" si="59"/>
        <v>4.333333333333333</v>
      </c>
      <c r="W311" s="566">
        <f t="shared" si="60"/>
        <v>14.333333333333332</v>
      </c>
      <c r="X311" s="566">
        <v>7</v>
      </c>
      <c r="Y311" s="566">
        <v>7</v>
      </c>
      <c r="Z311" s="566">
        <v>6</v>
      </c>
      <c r="AA311" s="566">
        <f t="shared" si="61"/>
        <v>24</v>
      </c>
      <c r="AB311" s="566">
        <v>16</v>
      </c>
      <c r="AC311" s="566">
        <v>5</v>
      </c>
      <c r="AD311" s="566">
        <f t="shared" si="62"/>
        <v>8.4</v>
      </c>
      <c r="AE311" s="566">
        <v>12</v>
      </c>
      <c r="AF311" s="566">
        <v>5</v>
      </c>
      <c r="AG311" s="566">
        <f t="shared" si="63"/>
        <v>10.199999999999999</v>
      </c>
      <c r="AH311" s="566">
        <v>7</v>
      </c>
      <c r="AI311" s="566">
        <v>7</v>
      </c>
      <c r="AJ311" s="566">
        <f t="shared" si="64"/>
        <v>2.8000000000000003</v>
      </c>
      <c r="AK311" s="566">
        <v>210</v>
      </c>
      <c r="AL311" s="566">
        <f t="shared" si="65"/>
        <v>84.733333333333334</v>
      </c>
      <c r="AM311" s="21"/>
      <c r="AN311" s="21"/>
      <c r="AO311" s="21"/>
    </row>
    <row r="312" spans="1:41" ht="15.75" x14ac:dyDescent="0.25">
      <c r="A312" s="569">
        <v>131</v>
      </c>
      <c r="B312" s="569">
        <f t="shared" si="55"/>
        <v>84.4</v>
      </c>
      <c r="C312" s="585" t="s">
        <v>3232</v>
      </c>
      <c r="D312" s="569">
        <v>5</v>
      </c>
      <c r="E312" s="569">
        <v>5</v>
      </c>
      <c r="F312" s="569">
        <v>5</v>
      </c>
      <c r="G312" s="569">
        <v>5</v>
      </c>
      <c r="H312" s="566">
        <f t="shared" si="56"/>
        <v>25</v>
      </c>
      <c r="I312" s="569">
        <v>5</v>
      </c>
      <c r="J312" s="569">
        <v>5</v>
      </c>
      <c r="K312" s="569">
        <v>5</v>
      </c>
      <c r="L312" s="569">
        <v>5</v>
      </c>
      <c r="M312" s="566">
        <f t="shared" si="57"/>
        <v>5</v>
      </c>
      <c r="N312" s="569">
        <v>5</v>
      </c>
      <c r="O312" s="569">
        <v>5</v>
      </c>
      <c r="P312" s="569">
        <v>5</v>
      </c>
      <c r="Q312" s="569">
        <v>5</v>
      </c>
      <c r="R312" s="566">
        <f t="shared" si="58"/>
        <v>5</v>
      </c>
      <c r="S312" s="569">
        <v>5</v>
      </c>
      <c r="T312" s="569">
        <v>5</v>
      </c>
      <c r="U312" s="569">
        <v>5</v>
      </c>
      <c r="V312" s="566">
        <f t="shared" si="59"/>
        <v>5</v>
      </c>
      <c r="W312" s="566">
        <f t="shared" si="60"/>
        <v>15</v>
      </c>
      <c r="X312" s="569">
        <v>4</v>
      </c>
      <c r="Y312" s="569">
        <v>7</v>
      </c>
      <c r="Z312" s="569">
        <v>5</v>
      </c>
      <c r="AA312" s="566">
        <f t="shared" si="61"/>
        <v>19.2</v>
      </c>
      <c r="AB312" s="569">
        <v>19</v>
      </c>
      <c r="AC312" s="569">
        <v>4</v>
      </c>
      <c r="AD312" s="566">
        <f t="shared" si="62"/>
        <v>9.2000000000000011</v>
      </c>
      <c r="AE312" s="569">
        <v>15</v>
      </c>
      <c r="AF312" s="569">
        <v>4</v>
      </c>
      <c r="AG312" s="566">
        <f t="shared" si="63"/>
        <v>11.4</v>
      </c>
      <c r="AH312" s="569">
        <v>12</v>
      </c>
      <c r="AI312" s="569">
        <v>11</v>
      </c>
      <c r="AJ312" s="566">
        <f t="shared" si="64"/>
        <v>4.6000000000000005</v>
      </c>
      <c r="AK312" s="569">
        <v>5</v>
      </c>
      <c r="AL312" s="569">
        <f t="shared" si="65"/>
        <v>84.4</v>
      </c>
      <c r="AM312" s="21"/>
      <c r="AN312" s="21"/>
      <c r="AO312" s="21"/>
    </row>
    <row r="313" spans="1:41" ht="15.75" x14ac:dyDescent="0.25">
      <c r="A313" s="569">
        <v>132</v>
      </c>
      <c r="B313" s="566">
        <f t="shared" si="55"/>
        <v>84.4</v>
      </c>
      <c r="C313" s="585" t="s">
        <v>3233</v>
      </c>
      <c r="D313" s="569">
        <v>5</v>
      </c>
      <c r="E313" s="569">
        <v>5</v>
      </c>
      <c r="F313" s="569">
        <v>5</v>
      </c>
      <c r="G313" s="569">
        <v>5</v>
      </c>
      <c r="H313" s="566">
        <f t="shared" si="56"/>
        <v>25</v>
      </c>
      <c r="I313" s="569">
        <v>5</v>
      </c>
      <c r="J313" s="569">
        <v>5</v>
      </c>
      <c r="K313" s="569">
        <v>5</v>
      </c>
      <c r="L313" s="569">
        <v>5</v>
      </c>
      <c r="M313" s="566">
        <f t="shared" si="57"/>
        <v>5</v>
      </c>
      <c r="N313" s="569">
        <v>5</v>
      </c>
      <c r="O313" s="569">
        <v>5</v>
      </c>
      <c r="P313" s="569">
        <v>5</v>
      </c>
      <c r="Q313" s="569">
        <v>5</v>
      </c>
      <c r="R313" s="566">
        <f t="shared" si="58"/>
        <v>5</v>
      </c>
      <c r="S313" s="569">
        <v>5</v>
      </c>
      <c r="T313" s="569">
        <v>5</v>
      </c>
      <c r="U313" s="569">
        <v>5</v>
      </c>
      <c r="V313" s="566">
        <f t="shared" si="59"/>
        <v>5</v>
      </c>
      <c r="W313" s="566">
        <f t="shared" si="60"/>
        <v>15</v>
      </c>
      <c r="X313" s="569">
        <v>7</v>
      </c>
      <c r="Y313" s="569">
        <v>7</v>
      </c>
      <c r="Z313" s="569">
        <v>7</v>
      </c>
      <c r="AA313" s="566">
        <f t="shared" si="61"/>
        <v>25.2</v>
      </c>
      <c r="AB313" s="569">
        <v>11</v>
      </c>
      <c r="AC313" s="569">
        <v>5</v>
      </c>
      <c r="AD313" s="566">
        <f t="shared" si="62"/>
        <v>6.4</v>
      </c>
      <c r="AE313" s="569">
        <v>12</v>
      </c>
      <c r="AF313" s="569">
        <v>3</v>
      </c>
      <c r="AG313" s="566">
        <f t="shared" si="63"/>
        <v>9</v>
      </c>
      <c r="AH313" s="569">
        <v>10</v>
      </c>
      <c r="AI313" s="569">
        <v>9</v>
      </c>
      <c r="AJ313" s="566">
        <f t="shared" si="64"/>
        <v>3.8000000000000003</v>
      </c>
      <c r="AK313" s="569">
        <v>55</v>
      </c>
      <c r="AL313" s="566">
        <f t="shared" si="65"/>
        <v>84.4</v>
      </c>
      <c r="AM313" s="21"/>
      <c r="AN313" s="21"/>
      <c r="AO313" s="21"/>
    </row>
    <row r="314" spans="1:41" ht="15.75" x14ac:dyDescent="0.25">
      <c r="A314" s="569">
        <v>133</v>
      </c>
      <c r="B314" s="566">
        <f t="shared" si="55"/>
        <v>84.399999999999991</v>
      </c>
      <c r="C314" s="585" t="s">
        <v>3234</v>
      </c>
      <c r="D314" s="569">
        <v>5</v>
      </c>
      <c r="E314" s="569">
        <v>5</v>
      </c>
      <c r="F314" s="569">
        <v>5</v>
      </c>
      <c r="G314" s="569">
        <v>5</v>
      </c>
      <c r="H314" s="566">
        <f t="shared" si="56"/>
        <v>25</v>
      </c>
      <c r="I314" s="569">
        <v>5</v>
      </c>
      <c r="J314" s="569">
        <v>5</v>
      </c>
      <c r="K314" s="569">
        <v>5</v>
      </c>
      <c r="L314" s="569">
        <v>5</v>
      </c>
      <c r="M314" s="566">
        <f t="shared" si="57"/>
        <v>5</v>
      </c>
      <c r="N314" s="569">
        <v>5</v>
      </c>
      <c r="O314" s="569">
        <v>5</v>
      </c>
      <c r="P314" s="569">
        <v>5</v>
      </c>
      <c r="Q314" s="569">
        <v>5</v>
      </c>
      <c r="R314" s="566">
        <f t="shared" si="58"/>
        <v>5</v>
      </c>
      <c r="S314" s="569">
        <v>5</v>
      </c>
      <c r="T314" s="569">
        <v>5</v>
      </c>
      <c r="U314" s="569">
        <v>5</v>
      </c>
      <c r="V314" s="566">
        <f t="shared" si="59"/>
        <v>5</v>
      </c>
      <c r="W314" s="566">
        <f t="shared" si="60"/>
        <v>15</v>
      </c>
      <c r="X314" s="569">
        <v>7</v>
      </c>
      <c r="Y314" s="569">
        <v>5</v>
      </c>
      <c r="Z314" s="569">
        <v>7</v>
      </c>
      <c r="AA314" s="566">
        <f t="shared" si="61"/>
        <v>22.8</v>
      </c>
      <c r="AB314" s="569">
        <v>16</v>
      </c>
      <c r="AC314" s="569">
        <v>4</v>
      </c>
      <c r="AD314" s="566">
        <f t="shared" si="62"/>
        <v>8</v>
      </c>
      <c r="AE314" s="569">
        <v>12</v>
      </c>
      <c r="AF314" s="569">
        <v>4</v>
      </c>
      <c r="AG314" s="566">
        <f t="shared" si="63"/>
        <v>9.6</v>
      </c>
      <c r="AH314" s="569">
        <v>10</v>
      </c>
      <c r="AI314" s="569">
        <v>10</v>
      </c>
      <c r="AJ314" s="566">
        <f t="shared" si="64"/>
        <v>4</v>
      </c>
      <c r="AK314" s="569">
        <v>63</v>
      </c>
      <c r="AL314" s="566">
        <f t="shared" si="65"/>
        <v>84.399999999999991</v>
      </c>
      <c r="AM314" s="21"/>
      <c r="AN314" s="21"/>
      <c r="AO314" s="21"/>
    </row>
    <row r="315" spans="1:41" ht="15.75" x14ac:dyDescent="0.25">
      <c r="A315" s="569">
        <v>134</v>
      </c>
      <c r="B315" s="566">
        <f t="shared" si="55"/>
        <v>84.266666666666666</v>
      </c>
      <c r="C315" s="584" t="s">
        <v>3235</v>
      </c>
      <c r="D315" s="566">
        <v>5</v>
      </c>
      <c r="E315" s="566">
        <v>5</v>
      </c>
      <c r="F315" s="566">
        <v>5</v>
      </c>
      <c r="G315" s="566">
        <v>4</v>
      </c>
      <c r="H315" s="566">
        <f t="shared" si="56"/>
        <v>23.75</v>
      </c>
      <c r="I315" s="566">
        <v>5</v>
      </c>
      <c r="J315" s="566">
        <v>5</v>
      </c>
      <c r="K315" s="566">
        <v>5</v>
      </c>
      <c r="L315" s="566">
        <v>3</v>
      </c>
      <c r="M315" s="566">
        <f t="shared" si="57"/>
        <v>4.5</v>
      </c>
      <c r="N315" s="566">
        <v>5</v>
      </c>
      <c r="O315" s="566">
        <v>5</v>
      </c>
      <c r="P315" s="566">
        <v>5</v>
      </c>
      <c r="Q315" s="566">
        <v>4</v>
      </c>
      <c r="R315" s="566">
        <f t="shared" si="58"/>
        <v>4.75</v>
      </c>
      <c r="S315" s="566">
        <v>5</v>
      </c>
      <c r="T315" s="566">
        <v>5</v>
      </c>
      <c r="U315" s="566">
        <v>4</v>
      </c>
      <c r="V315" s="566">
        <f t="shared" si="59"/>
        <v>4.666666666666667</v>
      </c>
      <c r="W315" s="566">
        <f t="shared" si="60"/>
        <v>13.916666666666668</v>
      </c>
      <c r="X315" s="566">
        <v>7</v>
      </c>
      <c r="Y315" s="566">
        <v>5</v>
      </c>
      <c r="Z315" s="566">
        <v>5</v>
      </c>
      <c r="AA315" s="566">
        <f t="shared" si="61"/>
        <v>20.399999999999999</v>
      </c>
      <c r="AB315" s="566">
        <v>18</v>
      </c>
      <c r="AC315" s="566">
        <v>5</v>
      </c>
      <c r="AD315" s="566">
        <f t="shared" si="62"/>
        <v>9.2000000000000011</v>
      </c>
      <c r="AE315" s="566">
        <v>17</v>
      </c>
      <c r="AF315" s="566">
        <v>4</v>
      </c>
      <c r="AG315" s="566">
        <f t="shared" si="63"/>
        <v>12.6</v>
      </c>
      <c r="AH315" s="566">
        <v>10</v>
      </c>
      <c r="AI315" s="566">
        <v>12</v>
      </c>
      <c r="AJ315" s="566">
        <f t="shared" si="64"/>
        <v>4.4000000000000004</v>
      </c>
      <c r="AK315" s="566">
        <v>187</v>
      </c>
      <c r="AL315" s="566">
        <f t="shared" si="65"/>
        <v>84.266666666666666</v>
      </c>
      <c r="AM315" s="21"/>
      <c r="AN315" s="21"/>
      <c r="AO315" s="21"/>
    </row>
    <row r="316" spans="1:41" ht="15.75" x14ac:dyDescent="0.25">
      <c r="A316" s="569">
        <v>135</v>
      </c>
      <c r="B316" s="566">
        <f t="shared" si="55"/>
        <v>84.216666666666669</v>
      </c>
      <c r="C316" s="584" t="s">
        <v>3236</v>
      </c>
      <c r="D316" s="566">
        <v>5</v>
      </c>
      <c r="E316" s="566">
        <v>5</v>
      </c>
      <c r="F316" s="566">
        <v>5</v>
      </c>
      <c r="G316" s="566">
        <v>5</v>
      </c>
      <c r="H316" s="566">
        <f t="shared" si="56"/>
        <v>25</v>
      </c>
      <c r="I316" s="566">
        <v>5</v>
      </c>
      <c r="J316" s="566">
        <v>5</v>
      </c>
      <c r="K316" s="566">
        <v>5</v>
      </c>
      <c r="L316" s="566">
        <v>5</v>
      </c>
      <c r="M316" s="566">
        <f t="shared" si="57"/>
        <v>5</v>
      </c>
      <c r="N316" s="566">
        <v>4</v>
      </c>
      <c r="O316" s="566">
        <v>5</v>
      </c>
      <c r="P316" s="566">
        <v>5</v>
      </c>
      <c r="Q316" s="566">
        <v>5</v>
      </c>
      <c r="R316" s="566">
        <f t="shared" si="58"/>
        <v>4.75</v>
      </c>
      <c r="S316" s="566">
        <v>4</v>
      </c>
      <c r="T316" s="566">
        <v>5</v>
      </c>
      <c r="U316" s="566">
        <v>5</v>
      </c>
      <c r="V316" s="566">
        <f t="shared" si="59"/>
        <v>4.666666666666667</v>
      </c>
      <c r="W316" s="566">
        <f t="shared" si="60"/>
        <v>14.416666666666668</v>
      </c>
      <c r="X316" s="566">
        <v>7</v>
      </c>
      <c r="Y316" s="566">
        <v>5</v>
      </c>
      <c r="Z316" s="566">
        <v>6</v>
      </c>
      <c r="AA316" s="566">
        <f t="shared" si="61"/>
        <v>21.599999999999998</v>
      </c>
      <c r="AB316" s="566">
        <v>18</v>
      </c>
      <c r="AC316" s="566">
        <v>5</v>
      </c>
      <c r="AD316" s="566">
        <f t="shared" si="62"/>
        <v>9.2000000000000011</v>
      </c>
      <c r="AE316" s="566">
        <v>14</v>
      </c>
      <c r="AF316" s="566">
        <v>3</v>
      </c>
      <c r="AG316" s="566">
        <f t="shared" si="63"/>
        <v>10.199999999999999</v>
      </c>
      <c r="AH316" s="566">
        <v>11</v>
      </c>
      <c r="AI316" s="566">
        <v>8</v>
      </c>
      <c r="AJ316" s="566">
        <f t="shared" si="64"/>
        <v>3.8000000000000003</v>
      </c>
      <c r="AK316" s="566">
        <v>23</v>
      </c>
      <c r="AL316" s="566">
        <f t="shared" si="65"/>
        <v>84.216666666666669</v>
      </c>
      <c r="AM316" s="21"/>
      <c r="AN316" s="21"/>
      <c r="AO316" s="21"/>
    </row>
    <row r="317" spans="1:41" ht="15.75" x14ac:dyDescent="0.25">
      <c r="A317" s="569">
        <v>136</v>
      </c>
      <c r="B317" s="566">
        <f t="shared" si="55"/>
        <v>84.2</v>
      </c>
      <c r="C317" s="585" t="s">
        <v>3237</v>
      </c>
      <c r="D317" s="569">
        <v>5</v>
      </c>
      <c r="E317" s="569">
        <v>5</v>
      </c>
      <c r="F317" s="569">
        <v>5</v>
      </c>
      <c r="G317" s="569">
        <v>5</v>
      </c>
      <c r="H317" s="566">
        <f t="shared" si="56"/>
        <v>25</v>
      </c>
      <c r="I317" s="569">
        <v>5</v>
      </c>
      <c r="J317" s="569">
        <v>5</v>
      </c>
      <c r="K317" s="569">
        <v>5</v>
      </c>
      <c r="L317" s="569">
        <v>5</v>
      </c>
      <c r="M317" s="566">
        <f t="shared" si="57"/>
        <v>5</v>
      </c>
      <c r="N317" s="569">
        <v>5</v>
      </c>
      <c r="O317" s="569">
        <v>5</v>
      </c>
      <c r="P317" s="569">
        <v>5</v>
      </c>
      <c r="Q317" s="569">
        <v>5</v>
      </c>
      <c r="R317" s="566">
        <f t="shared" si="58"/>
        <v>5</v>
      </c>
      <c r="S317" s="569">
        <v>5</v>
      </c>
      <c r="T317" s="569">
        <v>5</v>
      </c>
      <c r="U317" s="569">
        <v>5</v>
      </c>
      <c r="V317" s="566">
        <f t="shared" si="59"/>
        <v>5</v>
      </c>
      <c r="W317" s="566">
        <f t="shared" si="60"/>
        <v>15</v>
      </c>
      <c r="X317" s="569">
        <v>6</v>
      </c>
      <c r="Y317" s="569">
        <v>3</v>
      </c>
      <c r="Z317" s="569">
        <v>7</v>
      </c>
      <c r="AA317" s="566">
        <f t="shared" si="61"/>
        <v>19.2</v>
      </c>
      <c r="AB317" s="569">
        <v>15</v>
      </c>
      <c r="AC317" s="569">
        <v>5</v>
      </c>
      <c r="AD317" s="566">
        <f t="shared" si="62"/>
        <v>8</v>
      </c>
      <c r="AE317" s="569">
        <v>16</v>
      </c>
      <c r="AF317" s="569">
        <v>5</v>
      </c>
      <c r="AG317" s="566">
        <f t="shared" si="63"/>
        <v>12.6</v>
      </c>
      <c r="AH317" s="569">
        <v>13</v>
      </c>
      <c r="AI317" s="569">
        <v>9</v>
      </c>
      <c r="AJ317" s="566">
        <f t="shared" si="64"/>
        <v>4.4000000000000004</v>
      </c>
      <c r="AK317" s="569">
        <v>32</v>
      </c>
      <c r="AL317" s="566">
        <f t="shared" si="65"/>
        <v>84.2</v>
      </c>
      <c r="AM317" s="21"/>
      <c r="AN317" s="21"/>
      <c r="AO317" s="21"/>
    </row>
    <row r="318" spans="1:41" ht="15.75" x14ac:dyDescent="0.25">
      <c r="A318" s="569">
        <v>137</v>
      </c>
      <c r="B318" s="566">
        <f t="shared" si="55"/>
        <v>84.2</v>
      </c>
      <c r="C318" s="584" t="s">
        <v>3238</v>
      </c>
      <c r="D318" s="566">
        <v>5</v>
      </c>
      <c r="E318" s="566">
        <v>5</v>
      </c>
      <c r="F318" s="566">
        <v>5</v>
      </c>
      <c r="G318" s="566">
        <v>5</v>
      </c>
      <c r="H318" s="566">
        <f t="shared" si="56"/>
        <v>25</v>
      </c>
      <c r="I318" s="566">
        <v>5</v>
      </c>
      <c r="J318" s="566">
        <v>5</v>
      </c>
      <c r="K318" s="566">
        <v>5</v>
      </c>
      <c r="L318" s="566">
        <v>5</v>
      </c>
      <c r="M318" s="566">
        <f t="shared" si="57"/>
        <v>5</v>
      </c>
      <c r="N318" s="566">
        <v>5</v>
      </c>
      <c r="O318" s="566">
        <v>5</v>
      </c>
      <c r="P318" s="566">
        <v>5</v>
      </c>
      <c r="Q318" s="566">
        <v>5</v>
      </c>
      <c r="R318" s="566">
        <f t="shared" si="58"/>
        <v>5</v>
      </c>
      <c r="S318" s="566">
        <v>5</v>
      </c>
      <c r="T318" s="566">
        <v>5</v>
      </c>
      <c r="U318" s="566">
        <v>5</v>
      </c>
      <c r="V318" s="566">
        <f t="shared" si="59"/>
        <v>5</v>
      </c>
      <c r="W318" s="566">
        <f t="shared" si="60"/>
        <v>15</v>
      </c>
      <c r="X318" s="566">
        <v>6</v>
      </c>
      <c r="Y318" s="566">
        <v>6</v>
      </c>
      <c r="Z318" s="566">
        <v>5</v>
      </c>
      <c r="AA318" s="566">
        <f t="shared" si="61"/>
        <v>20.399999999999999</v>
      </c>
      <c r="AB318" s="566">
        <v>19</v>
      </c>
      <c r="AC318" s="566">
        <v>5</v>
      </c>
      <c r="AD318" s="566">
        <f t="shared" si="62"/>
        <v>9.6000000000000014</v>
      </c>
      <c r="AE318" s="566">
        <v>13</v>
      </c>
      <c r="AF318" s="566">
        <v>4</v>
      </c>
      <c r="AG318" s="566">
        <f t="shared" si="63"/>
        <v>10.199999999999999</v>
      </c>
      <c r="AH318" s="566">
        <v>13</v>
      </c>
      <c r="AI318" s="566">
        <v>7</v>
      </c>
      <c r="AJ318" s="566">
        <f t="shared" si="64"/>
        <v>4</v>
      </c>
      <c r="AK318" s="566">
        <v>57</v>
      </c>
      <c r="AL318" s="566">
        <f t="shared" si="65"/>
        <v>84.2</v>
      </c>
      <c r="AM318" s="21"/>
      <c r="AN318" s="21"/>
      <c r="AO318" s="21"/>
    </row>
    <row r="319" spans="1:41" ht="15.75" x14ac:dyDescent="0.25">
      <c r="A319" s="569">
        <v>138</v>
      </c>
      <c r="B319" s="566">
        <f t="shared" si="55"/>
        <v>84.2</v>
      </c>
      <c r="C319" s="583" t="s">
        <v>3239</v>
      </c>
      <c r="D319" s="566">
        <v>5</v>
      </c>
      <c r="E319" s="566">
        <v>5</v>
      </c>
      <c r="F319" s="566">
        <v>5</v>
      </c>
      <c r="G319" s="566">
        <v>5</v>
      </c>
      <c r="H319" s="566">
        <f t="shared" si="56"/>
        <v>25</v>
      </c>
      <c r="I319" s="566">
        <v>5</v>
      </c>
      <c r="J319" s="566">
        <v>5</v>
      </c>
      <c r="K319" s="566">
        <v>5</v>
      </c>
      <c r="L319" s="566">
        <v>5</v>
      </c>
      <c r="M319" s="566">
        <f t="shared" si="57"/>
        <v>5</v>
      </c>
      <c r="N319" s="566">
        <v>5</v>
      </c>
      <c r="O319" s="566">
        <v>5</v>
      </c>
      <c r="P319" s="566">
        <v>5</v>
      </c>
      <c r="Q319" s="566">
        <v>5</v>
      </c>
      <c r="R319" s="566">
        <f t="shared" si="58"/>
        <v>5</v>
      </c>
      <c r="S319" s="566">
        <v>5</v>
      </c>
      <c r="T319" s="566">
        <v>5</v>
      </c>
      <c r="U319" s="566">
        <v>5</v>
      </c>
      <c r="V319" s="566">
        <f t="shared" si="59"/>
        <v>5</v>
      </c>
      <c r="W319" s="566">
        <f t="shared" si="60"/>
        <v>15</v>
      </c>
      <c r="X319" s="566">
        <v>8</v>
      </c>
      <c r="Y319" s="566">
        <v>4</v>
      </c>
      <c r="Z319" s="566">
        <v>7</v>
      </c>
      <c r="AA319" s="566">
        <f t="shared" si="61"/>
        <v>22.8</v>
      </c>
      <c r="AB319" s="566">
        <v>17</v>
      </c>
      <c r="AC319" s="566">
        <v>4</v>
      </c>
      <c r="AD319" s="566">
        <f t="shared" si="62"/>
        <v>8.4</v>
      </c>
      <c r="AE319" s="566">
        <v>13</v>
      </c>
      <c r="AF319" s="566">
        <v>4</v>
      </c>
      <c r="AG319" s="566">
        <f t="shared" si="63"/>
        <v>10.199999999999999</v>
      </c>
      <c r="AH319" s="566">
        <v>8</v>
      </c>
      <c r="AI319" s="566">
        <v>6</v>
      </c>
      <c r="AJ319" s="566">
        <f t="shared" si="64"/>
        <v>2.8000000000000003</v>
      </c>
      <c r="AK319" s="566">
        <v>89</v>
      </c>
      <c r="AL319" s="566">
        <f t="shared" si="65"/>
        <v>84.2</v>
      </c>
      <c r="AM319" s="21"/>
      <c r="AN319" s="21"/>
      <c r="AO319" s="21"/>
    </row>
    <row r="320" spans="1:41" ht="15.75" x14ac:dyDescent="0.25">
      <c r="A320" s="569">
        <v>139</v>
      </c>
      <c r="B320" s="566">
        <f t="shared" si="55"/>
        <v>84.199999999999989</v>
      </c>
      <c r="C320" s="584" t="s">
        <v>3240</v>
      </c>
      <c r="D320" s="566">
        <v>5</v>
      </c>
      <c r="E320" s="566">
        <v>5</v>
      </c>
      <c r="F320" s="566">
        <v>5</v>
      </c>
      <c r="G320" s="566">
        <v>5</v>
      </c>
      <c r="H320" s="566">
        <f t="shared" si="56"/>
        <v>25</v>
      </c>
      <c r="I320" s="566">
        <v>5</v>
      </c>
      <c r="J320" s="566">
        <v>5</v>
      </c>
      <c r="K320" s="566">
        <v>5</v>
      </c>
      <c r="L320" s="566">
        <v>5</v>
      </c>
      <c r="M320" s="566">
        <f t="shared" si="57"/>
        <v>5</v>
      </c>
      <c r="N320" s="566">
        <v>5</v>
      </c>
      <c r="O320" s="566">
        <v>5</v>
      </c>
      <c r="P320" s="566">
        <v>5</v>
      </c>
      <c r="Q320" s="566">
        <v>5</v>
      </c>
      <c r="R320" s="566">
        <f t="shared" si="58"/>
        <v>5</v>
      </c>
      <c r="S320" s="566">
        <v>5</v>
      </c>
      <c r="T320" s="566">
        <v>5</v>
      </c>
      <c r="U320" s="566">
        <v>5</v>
      </c>
      <c r="V320" s="566">
        <f t="shared" si="59"/>
        <v>5</v>
      </c>
      <c r="W320" s="566">
        <f t="shared" si="60"/>
        <v>15</v>
      </c>
      <c r="X320" s="566">
        <v>6</v>
      </c>
      <c r="Y320" s="566">
        <v>6</v>
      </c>
      <c r="Z320" s="566">
        <v>7</v>
      </c>
      <c r="AA320" s="566">
        <f t="shared" si="61"/>
        <v>22.8</v>
      </c>
      <c r="AB320" s="566">
        <v>15</v>
      </c>
      <c r="AC320" s="566">
        <v>5</v>
      </c>
      <c r="AD320" s="566">
        <f t="shared" si="62"/>
        <v>8</v>
      </c>
      <c r="AE320" s="566">
        <v>14</v>
      </c>
      <c r="AF320" s="566">
        <v>4</v>
      </c>
      <c r="AG320" s="566">
        <f t="shared" si="63"/>
        <v>10.799999999999999</v>
      </c>
      <c r="AH320" s="566">
        <v>9</v>
      </c>
      <c r="AI320" s="566">
        <v>4</v>
      </c>
      <c r="AJ320" s="566">
        <f t="shared" si="64"/>
        <v>2.6</v>
      </c>
      <c r="AK320" s="566">
        <v>122</v>
      </c>
      <c r="AL320" s="566">
        <f t="shared" si="65"/>
        <v>84.199999999999989</v>
      </c>
      <c r="AM320" s="21"/>
      <c r="AN320" s="21"/>
      <c r="AO320" s="21"/>
    </row>
    <row r="321" spans="1:41" ht="15.75" x14ac:dyDescent="0.25">
      <c r="A321" s="569">
        <v>140</v>
      </c>
      <c r="B321" s="566">
        <f t="shared" si="55"/>
        <v>84.199999999999989</v>
      </c>
      <c r="C321" s="584" t="s">
        <v>3241</v>
      </c>
      <c r="D321" s="566">
        <v>5</v>
      </c>
      <c r="E321" s="566">
        <v>5</v>
      </c>
      <c r="F321" s="566">
        <v>5</v>
      </c>
      <c r="G321" s="566">
        <v>5</v>
      </c>
      <c r="H321" s="566">
        <f t="shared" si="56"/>
        <v>25</v>
      </c>
      <c r="I321" s="566">
        <v>5</v>
      </c>
      <c r="J321" s="566">
        <v>5</v>
      </c>
      <c r="K321" s="566">
        <v>5</v>
      </c>
      <c r="L321" s="566">
        <v>5</v>
      </c>
      <c r="M321" s="566">
        <f t="shared" si="57"/>
        <v>5</v>
      </c>
      <c r="N321" s="566">
        <v>5</v>
      </c>
      <c r="O321" s="566">
        <v>5</v>
      </c>
      <c r="P321" s="566">
        <v>5</v>
      </c>
      <c r="Q321" s="566">
        <v>5</v>
      </c>
      <c r="R321" s="566">
        <f t="shared" si="58"/>
        <v>5</v>
      </c>
      <c r="S321" s="566">
        <v>5</v>
      </c>
      <c r="T321" s="566">
        <v>5</v>
      </c>
      <c r="U321" s="566">
        <v>5</v>
      </c>
      <c r="V321" s="566">
        <f t="shared" si="59"/>
        <v>5</v>
      </c>
      <c r="W321" s="566">
        <f t="shared" si="60"/>
        <v>15</v>
      </c>
      <c r="X321" s="566">
        <v>7</v>
      </c>
      <c r="Y321" s="566">
        <v>6</v>
      </c>
      <c r="Z321" s="566">
        <v>7</v>
      </c>
      <c r="AA321" s="566">
        <f t="shared" si="61"/>
        <v>24</v>
      </c>
      <c r="AB321" s="566">
        <v>10</v>
      </c>
      <c r="AC321" s="566">
        <v>4</v>
      </c>
      <c r="AD321" s="566">
        <f t="shared" si="62"/>
        <v>5.6000000000000005</v>
      </c>
      <c r="AE321" s="566">
        <v>13</v>
      </c>
      <c r="AF321" s="566">
        <v>5</v>
      </c>
      <c r="AG321" s="566">
        <f t="shared" si="63"/>
        <v>10.799999999999999</v>
      </c>
      <c r="AH321" s="566">
        <v>8</v>
      </c>
      <c r="AI321" s="566">
        <v>11</v>
      </c>
      <c r="AJ321" s="566">
        <f t="shared" si="64"/>
        <v>3.8000000000000003</v>
      </c>
      <c r="AK321" s="566">
        <v>193</v>
      </c>
      <c r="AL321" s="566">
        <f t="shared" si="65"/>
        <v>84.199999999999989</v>
      </c>
      <c r="AM321" s="21"/>
      <c r="AN321" s="21"/>
      <c r="AO321" s="21"/>
    </row>
    <row r="322" spans="1:41" ht="15.75" x14ac:dyDescent="0.25">
      <c r="A322" s="569">
        <v>141</v>
      </c>
      <c r="B322" s="566">
        <f t="shared" si="55"/>
        <v>84.166666666666671</v>
      </c>
      <c r="C322" s="584" t="s">
        <v>3242</v>
      </c>
      <c r="D322" s="566">
        <v>5</v>
      </c>
      <c r="E322" s="566">
        <v>5</v>
      </c>
      <c r="F322" s="566">
        <v>5</v>
      </c>
      <c r="G322" s="566">
        <v>5</v>
      </c>
      <c r="H322" s="566">
        <f t="shared" si="56"/>
        <v>25</v>
      </c>
      <c r="I322" s="566">
        <v>5</v>
      </c>
      <c r="J322" s="566">
        <v>5</v>
      </c>
      <c r="K322" s="566">
        <v>5</v>
      </c>
      <c r="L322" s="566">
        <v>4</v>
      </c>
      <c r="M322" s="566">
        <f t="shared" si="57"/>
        <v>4.75</v>
      </c>
      <c r="N322" s="566">
        <v>5</v>
      </c>
      <c r="O322" s="566">
        <v>5</v>
      </c>
      <c r="P322" s="566">
        <v>5</v>
      </c>
      <c r="Q322" s="566">
        <v>4</v>
      </c>
      <c r="R322" s="566">
        <f t="shared" si="58"/>
        <v>4.75</v>
      </c>
      <c r="S322" s="566">
        <v>5</v>
      </c>
      <c r="T322" s="566">
        <v>5</v>
      </c>
      <c r="U322" s="566">
        <v>4</v>
      </c>
      <c r="V322" s="566">
        <f t="shared" si="59"/>
        <v>4.666666666666667</v>
      </c>
      <c r="W322" s="566">
        <f t="shared" si="60"/>
        <v>14.166666666666668</v>
      </c>
      <c r="X322" s="566">
        <v>8</v>
      </c>
      <c r="Y322" s="566">
        <v>7</v>
      </c>
      <c r="Z322" s="566">
        <v>3</v>
      </c>
      <c r="AA322" s="566">
        <f t="shared" si="61"/>
        <v>21.599999999999998</v>
      </c>
      <c r="AB322" s="566">
        <v>17</v>
      </c>
      <c r="AC322" s="566">
        <v>4</v>
      </c>
      <c r="AD322" s="566">
        <f t="shared" si="62"/>
        <v>8.4</v>
      </c>
      <c r="AE322" s="566">
        <v>15</v>
      </c>
      <c r="AF322" s="566">
        <v>3</v>
      </c>
      <c r="AG322" s="566">
        <f t="shared" si="63"/>
        <v>10.799999999999999</v>
      </c>
      <c r="AH322" s="566">
        <v>10</v>
      </c>
      <c r="AI322" s="566">
        <v>11</v>
      </c>
      <c r="AJ322" s="566">
        <f t="shared" si="64"/>
        <v>4.2</v>
      </c>
      <c r="AK322" s="566">
        <v>197</v>
      </c>
      <c r="AL322" s="566">
        <f t="shared" si="65"/>
        <v>84.166666666666671</v>
      </c>
      <c r="AM322" s="21"/>
      <c r="AN322" s="21"/>
      <c r="AO322" s="21"/>
    </row>
    <row r="323" spans="1:41" ht="15.75" x14ac:dyDescent="0.25">
      <c r="A323" s="569">
        <v>142</v>
      </c>
      <c r="B323" s="566">
        <f t="shared" si="55"/>
        <v>84.000000000000014</v>
      </c>
      <c r="C323" s="584" t="s">
        <v>3243</v>
      </c>
      <c r="D323" s="566">
        <v>5</v>
      </c>
      <c r="E323" s="566">
        <v>5</v>
      </c>
      <c r="F323" s="566">
        <v>5</v>
      </c>
      <c r="G323" s="566">
        <v>5</v>
      </c>
      <c r="H323" s="566">
        <f t="shared" si="56"/>
        <v>25</v>
      </c>
      <c r="I323" s="566">
        <v>5</v>
      </c>
      <c r="J323" s="566">
        <v>5</v>
      </c>
      <c r="K323" s="566">
        <v>5</v>
      </c>
      <c r="L323" s="566">
        <v>5</v>
      </c>
      <c r="M323" s="566">
        <f t="shared" si="57"/>
        <v>5</v>
      </c>
      <c r="N323" s="566">
        <v>5</v>
      </c>
      <c r="O323" s="566">
        <v>5</v>
      </c>
      <c r="P323" s="566">
        <v>5</v>
      </c>
      <c r="Q323" s="566">
        <v>5</v>
      </c>
      <c r="R323" s="566">
        <f t="shared" si="58"/>
        <v>5</v>
      </c>
      <c r="S323" s="566">
        <v>5</v>
      </c>
      <c r="T323" s="566">
        <v>5</v>
      </c>
      <c r="U323" s="566">
        <v>5</v>
      </c>
      <c r="V323" s="566">
        <f t="shared" si="59"/>
        <v>5</v>
      </c>
      <c r="W323" s="566">
        <f t="shared" si="60"/>
        <v>15</v>
      </c>
      <c r="X323" s="566">
        <v>8</v>
      </c>
      <c r="Y323" s="566">
        <v>5</v>
      </c>
      <c r="Z323" s="566">
        <v>7</v>
      </c>
      <c r="AA323" s="566">
        <f t="shared" si="61"/>
        <v>24</v>
      </c>
      <c r="AB323" s="566">
        <v>16</v>
      </c>
      <c r="AC323" s="566">
        <v>5</v>
      </c>
      <c r="AD323" s="566">
        <f t="shared" si="62"/>
        <v>8.4</v>
      </c>
      <c r="AE323" s="566">
        <v>9</v>
      </c>
      <c r="AF323" s="566">
        <v>5</v>
      </c>
      <c r="AG323" s="566">
        <f t="shared" si="63"/>
        <v>8.4</v>
      </c>
      <c r="AH323" s="566">
        <v>6</v>
      </c>
      <c r="AI323" s="566">
        <v>10</v>
      </c>
      <c r="AJ323" s="566">
        <f t="shared" si="64"/>
        <v>3.2</v>
      </c>
      <c r="AK323" s="566">
        <v>141</v>
      </c>
      <c r="AL323" s="566">
        <f t="shared" si="65"/>
        <v>84.000000000000014</v>
      </c>
      <c r="AM323" s="21"/>
      <c r="AN323" s="21"/>
      <c r="AO323" s="21"/>
    </row>
    <row r="324" spans="1:41" ht="15.75" x14ac:dyDescent="0.25">
      <c r="A324" s="569">
        <v>143</v>
      </c>
      <c r="B324" s="566">
        <f t="shared" si="55"/>
        <v>84</v>
      </c>
      <c r="C324" s="583" t="s">
        <v>3244</v>
      </c>
      <c r="D324" s="566">
        <v>5</v>
      </c>
      <c r="E324" s="566">
        <v>5</v>
      </c>
      <c r="F324" s="566">
        <v>5</v>
      </c>
      <c r="G324" s="566">
        <v>5</v>
      </c>
      <c r="H324" s="566">
        <f t="shared" si="56"/>
        <v>25</v>
      </c>
      <c r="I324" s="566">
        <v>5</v>
      </c>
      <c r="J324" s="566">
        <v>5</v>
      </c>
      <c r="K324" s="566">
        <v>5</v>
      </c>
      <c r="L324" s="566">
        <v>5</v>
      </c>
      <c r="M324" s="566">
        <f t="shared" si="57"/>
        <v>5</v>
      </c>
      <c r="N324" s="566">
        <v>5</v>
      </c>
      <c r="O324" s="566">
        <v>5</v>
      </c>
      <c r="P324" s="566">
        <v>5</v>
      </c>
      <c r="Q324" s="566">
        <v>5</v>
      </c>
      <c r="R324" s="566">
        <f t="shared" si="58"/>
        <v>5</v>
      </c>
      <c r="S324" s="566">
        <v>5</v>
      </c>
      <c r="T324" s="566">
        <v>5</v>
      </c>
      <c r="U324" s="566">
        <v>5</v>
      </c>
      <c r="V324" s="566">
        <f t="shared" si="59"/>
        <v>5</v>
      </c>
      <c r="W324" s="566">
        <f t="shared" si="60"/>
        <v>15</v>
      </c>
      <c r="X324" s="566">
        <v>5</v>
      </c>
      <c r="Y324" s="566">
        <v>5</v>
      </c>
      <c r="Z324" s="566">
        <v>8</v>
      </c>
      <c r="AA324" s="566">
        <f t="shared" si="61"/>
        <v>21.599999999999998</v>
      </c>
      <c r="AB324" s="566">
        <v>16</v>
      </c>
      <c r="AC324" s="566">
        <v>4</v>
      </c>
      <c r="AD324" s="566">
        <f t="shared" si="62"/>
        <v>8</v>
      </c>
      <c r="AE324" s="566">
        <v>14</v>
      </c>
      <c r="AF324" s="566">
        <v>5</v>
      </c>
      <c r="AG324" s="566">
        <f t="shared" si="63"/>
        <v>11.4</v>
      </c>
      <c r="AH324" s="566">
        <v>7</v>
      </c>
      <c r="AI324" s="566">
        <v>8</v>
      </c>
      <c r="AJ324" s="566">
        <f t="shared" si="64"/>
        <v>3</v>
      </c>
      <c r="AK324" s="566">
        <v>80</v>
      </c>
      <c r="AL324" s="566">
        <f t="shared" si="65"/>
        <v>84</v>
      </c>
      <c r="AM324" s="21"/>
      <c r="AN324" s="21"/>
      <c r="AO324" s="21"/>
    </row>
    <row r="325" spans="1:41" ht="15.75" x14ac:dyDescent="0.25">
      <c r="A325" s="569">
        <v>144</v>
      </c>
      <c r="B325" s="566">
        <f t="shared" si="55"/>
        <v>84</v>
      </c>
      <c r="C325" s="584" t="s">
        <v>3245</v>
      </c>
      <c r="D325" s="566">
        <v>5</v>
      </c>
      <c r="E325" s="566">
        <v>5</v>
      </c>
      <c r="F325" s="566">
        <v>5</v>
      </c>
      <c r="G325" s="566">
        <v>5</v>
      </c>
      <c r="H325" s="566">
        <f t="shared" si="56"/>
        <v>25</v>
      </c>
      <c r="I325" s="566">
        <v>5</v>
      </c>
      <c r="J325" s="566">
        <v>5</v>
      </c>
      <c r="K325" s="566">
        <v>5</v>
      </c>
      <c r="L325" s="566">
        <v>5</v>
      </c>
      <c r="M325" s="566">
        <f t="shared" si="57"/>
        <v>5</v>
      </c>
      <c r="N325" s="566">
        <v>5</v>
      </c>
      <c r="O325" s="566">
        <v>5</v>
      </c>
      <c r="P325" s="566">
        <v>5</v>
      </c>
      <c r="Q325" s="566">
        <v>5</v>
      </c>
      <c r="R325" s="566">
        <f t="shared" si="58"/>
        <v>5</v>
      </c>
      <c r="S325" s="566">
        <v>5</v>
      </c>
      <c r="T325" s="566">
        <v>5</v>
      </c>
      <c r="U325" s="566">
        <v>5</v>
      </c>
      <c r="V325" s="566">
        <f t="shared" si="59"/>
        <v>5</v>
      </c>
      <c r="W325" s="566">
        <f t="shared" si="60"/>
        <v>15</v>
      </c>
      <c r="X325" s="566">
        <v>4</v>
      </c>
      <c r="Y325" s="566">
        <v>5</v>
      </c>
      <c r="Z325" s="566">
        <v>7</v>
      </c>
      <c r="AA325" s="566">
        <f t="shared" si="61"/>
        <v>19.2</v>
      </c>
      <c r="AB325" s="566">
        <v>18</v>
      </c>
      <c r="AC325" s="566">
        <v>5</v>
      </c>
      <c r="AD325" s="566">
        <f t="shared" si="62"/>
        <v>9.2000000000000011</v>
      </c>
      <c r="AE325" s="566">
        <v>15</v>
      </c>
      <c r="AF325" s="566">
        <v>5</v>
      </c>
      <c r="AG325" s="566">
        <f t="shared" si="63"/>
        <v>12</v>
      </c>
      <c r="AH325" s="566">
        <v>9</v>
      </c>
      <c r="AI325" s="566">
        <v>9</v>
      </c>
      <c r="AJ325" s="566">
        <f t="shared" si="64"/>
        <v>3.6</v>
      </c>
      <c r="AK325" s="566">
        <v>173</v>
      </c>
      <c r="AL325" s="566">
        <f t="shared" si="65"/>
        <v>84</v>
      </c>
      <c r="AM325" s="21"/>
      <c r="AN325" s="21"/>
      <c r="AO325" s="21"/>
    </row>
    <row r="326" spans="1:41" ht="15.75" x14ac:dyDescent="0.25">
      <c r="A326" s="569">
        <v>145</v>
      </c>
      <c r="B326" s="566">
        <f t="shared" si="55"/>
        <v>83.800000000000011</v>
      </c>
      <c r="C326" s="583" t="s">
        <v>3246</v>
      </c>
      <c r="D326" s="566">
        <v>5</v>
      </c>
      <c r="E326" s="566">
        <v>5</v>
      </c>
      <c r="F326" s="566">
        <v>5</v>
      </c>
      <c r="G326" s="566">
        <v>5</v>
      </c>
      <c r="H326" s="566">
        <f t="shared" si="56"/>
        <v>25</v>
      </c>
      <c r="I326" s="566">
        <v>5</v>
      </c>
      <c r="J326" s="566">
        <v>5</v>
      </c>
      <c r="K326" s="566">
        <v>5</v>
      </c>
      <c r="L326" s="566">
        <v>5</v>
      </c>
      <c r="M326" s="566">
        <f t="shared" si="57"/>
        <v>5</v>
      </c>
      <c r="N326" s="566">
        <v>5</v>
      </c>
      <c r="O326" s="566">
        <v>5</v>
      </c>
      <c r="P326" s="566">
        <v>5</v>
      </c>
      <c r="Q326" s="566">
        <v>5</v>
      </c>
      <c r="R326" s="566">
        <f t="shared" si="58"/>
        <v>5</v>
      </c>
      <c r="S326" s="566">
        <v>5</v>
      </c>
      <c r="T326" s="566">
        <v>5</v>
      </c>
      <c r="U326" s="566">
        <v>5</v>
      </c>
      <c r="V326" s="566">
        <f t="shared" si="59"/>
        <v>5</v>
      </c>
      <c r="W326" s="566">
        <f t="shared" si="60"/>
        <v>15</v>
      </c>
      <c r="X326" s="566">
        <v>6</v>
      </c>
      <c r="Y326" s="566">
        <v>6</v>
      </c>
      <c r="Z326" s="566">
        <v>5</v>
      </c>
      <c r="AA326" s="566">
        <f t="shared" si="61"/>
        <v>20.399999999999999</v>
      </c>
      <c r="AB326" s="566">
        <v>17</v>
      </c>
      <c r="AC326" s="566">
        <v>5</v>
      </c>
      <c r="AD326" s="566">
        <f t="shared" si="62"/>
        <v>8.8000000000000007</v>
      </c>
      <c r="AE326" s="566">
        <v>13</v>
      </c>
      <c r="AF326" s="566">
        <v>4</v>
      </c>
      <c r="AG326" s="566">
        <f t="shared" si="63"/>
        <v>10.199999999999999</v>
      </c>
      <c r="AH326" s="566">
        <v>11</v>
      </c>
      <c r="AI326" s="566">
        <v>11</v>
      </c>
      <c r="AJ326" s="566">
        <f t="shared" si="64"/>
        <v>4.4000000000000004</v>
      </c>
      <c r="AK326" s="566">
        <v>88</v>
      </c>
      <c r="AL326" s="566">
        <f t="shared" si="65"/>
        <v>83.800000000000011</v>
      </c>
      <c r="AM326" s="21"/>
      <c r="AN326" s="21"/>
      <c r="AO326" s="21"/>
    </row>
    <row r="327" spans="1:41" ht="15.75" x14ac:dyDescent="0.25">
      <c r="A327" s="569">
        <v>146</v>
      </c>
      <c r="B327" s="566">
        <f t="shared" si="55"/>
        <v>83.800000000000011</v>
      </c>
      <c r="C327" s="584" t="s">
        <v>3247</v>
      </c>
      <c r="D327" s="566">
        <v>5</v>
      </c>
      <c r="E327" s="566">
        <v>5</v>
      </c>
      <c r="F327" s="566">
        <v>5</v>
      </c>
      <c r="G327" s="566">
        <v>5</v>
      </c>
      <c r="H327" s="566">
        <f t="shared" si="56"/>
        <v>25</v>
      </c>
      <c r="I327" s="566">
        <v>5</v>
      </c>
      <c r="J327" s="566">
        <v>5</v>
      </c>
      <c r="K327" s="566">
        <v>5</v>
      </c>
      <c r="L327" s="566">
        <v>5</v>
      </c>
      <c r="M327" s="566">
        <f t="shared" si="57"/>
        <v>5</v>
      </c>
      <c r="N327" s="566">
        <v>5</v>
      </c>
      <c r="O327" s="566">
        <v>5</v>
      </c>
      <c r="P327" s="566">
        <v>5</v>
      </c>
      <c r="Q327" s="566">
        <v>5</v>
      </c>
      <c r="R327" s="566">
        <f t="shared" si="58"/>
        <v>5</v>
      </c>
      <c r="S327" s="566">
        <v>5</v>
      </c>
      <c r="T327" s="566">
        <v>5</v>
      </c>
      <c r="U327" s="566">
        <v>5</v>
      </c>
      <c r="V327" s="566">
        <f t="shared" si="59"/>
        <v>5</v>
      </c>
      <c r="W327" s="566">
        <f t="shared" si="60"/>
        <v>15</v>
      </c>
      <c r="X327" s="566">
        <v>7</v>
      </c>
      <c r="Y327" s="566">
        <v>5</v>
      </c>
      <c r="Z327" s="566">
        <v>5</v>
      </c>
      <c r="AA327" s="566">
        <f t="shared" si="61"/>
        <v>20.399999999999999</v>
      </c>
      <c r="AB327" s="566">
        <v>16</v>
      </c>
      <c r="AC327" s="566">
        <v>4</v>
      </c>
      <c r="AD327" s="566">
        <f t="shared" si="62"/>
        <v>8</v>
      </c>
      <c r="AE327" s="566">
        <v>17</v>
      </c>
      <c r="AF327" s="566">
        <v>3</v>
      </c>
      <c r="AG327" s="566">
        <f t="shared" si="63"/>
        <v>12</v>
      </c>
      <c r="AH327" s="566">
        <v>8</v>
      </c>
      <c r="AI327" s="566">
        <v>9</v>
      </c>
      <c r="AJ327" s="566">
        <f t="shared" si="64"/>
        <v>3.4000000000000004</v>
      </c>
      <c r="AK327" s="566">
        <v>196</v>
      </c>
      <c r="AL327" s="566">
        <f t="shared" si="65"/>
        <v>83.800000000000011</v>
      </c>
      <c r="AM327" s="21"/>
      <c r="AN327" s="21"/>
      <c r="AO327" s="21"/>
    </row>
    <row r="328" spans="1:41" ht="15.75" x14ac:dyDescent="0.25">
      <c r="A328" s="569">
        <v>147</v>
      </c>
      <c r="B328" s="566">
        <f t="shared" si="55"/>
        <v>83.8</v>
      </c>
      <c r="C328" s="584" t="s">
        <v>3248</v>
      </c>
      <c r="D328" s="566">
        <v>5</v>
      </c>
      <c r="E328" s="566">
        <v>5</v>
      </c>
      <c r="F328" s="566">
        <v>5</v>
      </c>
      <c r="G328" s="566">
        <v>5</v>
      </c>
      <c r="H328" s="566">
        <f t="shared" si="56"/>
        <v>25</v>
      </c>
      <c r="I328" s="566">
        <v>5</v>
      </c>
      <c r="J328" s="566">
        <v>5</v>
      </c>
      <c r="K328" s="566">
        <v>5</v>
      </c>
      <c r="L328" s="566">
        <v>5</v>
      </c>
      <c r="M328" s="566">
        <f t="shared" si="57"/>
        <v>5</v>
      </c>
      <c r="N328" s="566">
        <v>5</v>
      </c>
      <c r="O328" s="566">
        <v>5</v>
      </c>
      <c r="P328" s="566">
        <v>5</v>
      </c>
      <c r="Q328" s="566">
        <v>5</v>
      </c>
      <c r="R328" s="566">
        <f t="shared" si="58"/>
        <v>5</v>
      </c>
      <c r="S328" s="566">
        <v>5</v>
      </c>
      <c r="T328" s="566">
        <v>5</v>
      </c>
      <c r="U328" s="566">
        <v>5</v>
      </c>
      <c r="V328" s="566">
        <f t="shared" si="59"/>
        <v>5</v>
      </c>
      <c r="W328" s="566">
        <f t="shared" si="60"/>
        <v>15</v>
      </c>
      <c r="X328" s="566">
        <v>7</v>
      </c>
      <c r="Y328" s="566">
        <v>6</v>
      </c>
      <c r="Z328" s="566">
        <v>5</v>
      </c>
      <c r="AA328" s="566">
        <f t="shared" si="61"/>
        <v>21.599999999999998</v>
      </c>
      <c r="AB328" s="566">
        <v>15</v>
      </c>
      <c r="AC328" s="566">
        <v>5</v>
      </c>
      <c r="AD328" s="566">
        <f t="shared" si="62"/>
        <v>8</v>
      </c>
      <c r="AE328" s="566">
        <v>15</v>
      </c>
      <c r="AF328" s="566">
        <v>5</v>
      </c>
      <c r="AG328" s="566">
        <f t="shared" si="63"/>
        <v>12</v>
      </c>
      <c r="AH328" s="566">
        <v>8</v>
      </c>
      <c r="AI328" s="566">
        <v>3</v>
      </c>
      <c r="AJ328" s="566">
        <f t="shared" si="64"/>
        <v>2.2000000000000002</v>
      </c>
      <c r="AK328" s="566">
        <v>117</v>
      </c>
      <c r="AL328" s="566">
        <f t="shared" si="65"/>
        <v>83.8</v>
      </c>
      <c r="AM328" s="21"/>
      <c r="AN328" s="21"/>
      <c r="AO328" s="21"/>
    </row>
    <row r="329" spans="1:41" ht="15.75" x14ac:dyDescent="0.25">
      <c r="A329" s="569">
        <v>148</v>
      </c>
      <c r="B329" s="566">
        <f t="shared" si="55"/>
        <v>83.8</v>
      </c>
      <c r="C329" s="584" t="s">
        <v>3249</v>
      </c>
      <c r="D329" s="566">
        <v>5</v>
      </c>
      <c r="E329" s="566">
        <v>5</v>
      </c>
      <c r="F329" s="566">
        <v>5</v>
      </c>
      <c r="G329" s="566">
        <v>5</v>
      </c>
      <c r="H329" s="566">
        <f t="shared" si="56"/>
        <v>25</v>
      </c>
      <c r="I329" s="566">
        <v>5</v>
      </c>
      <c r="J329" s="566">
        <v>5</v>
      </c>
      <c r="K329" s="566">
        <v>5</v>
      </c>
      <c r="L329" s="566">
        <v>5</v>
      </c>
      <c r="M329" s="566">
        <f t="shared" si="57"/>
        <v>5</v>
      </c>
      <c r="N329" s="566">
        <v>5</v>
      </c>
      <c r="O329" s="566">
        <v>5</v>
      </c>
      <c r="P329" s="566">
        <v>5</v>
      </c>
      <c r="Q329" s="566">
        <v>5</v>
      </c>
      <c r="R329" s="566">
        <f t="shared" si="58"/>
        <v>5</v>
      </c>
      <c r="S329" s="566">
        <v>5</v>
      </c>
      <c r="T329" s="566">
        <v>5</v>
      </c>
      <c r="U329" s="566">
        <v>5</v>
      </c>
      <c r="V329" s="566">
        <f t="shared" si="59"/>
        <v>5</v>
      </c>
      <c r="W329" s="566">
        <f t="shared" si="60"/>
        <v>15</v>
      </c>
      <c r="X329" s="566">
        <v>7</v>
      </c>
      <c r="Y329" s="566">
        <v>6</v>
      </c>
      <c r="Z329" s="566">
        <v>6</v>
      </c>
      <c r="AA329" s="566">
        <f t="shared" si="61"/>
        <v>22.8</v>
      </c>
      <c r="AB329" s="566">
        <v>9</v>
      </c>
      <c r="AC329" s="566">
        <v>3</v>
      </c>
      <c r="AD329" s="566">
        <f t="shared" si="62"/>
        <v>4.8000000000000007</v>
      </c>
      <c r="AE329" s="566">
        <v>17</v>
      </c>
      <c r="AF329" s="566">
        <v>5</v>
      </c>
      <c r="AG329" s="566">
        <f t="shared" si="63"/>
        <v>13.2</v>
      </c>
      <c r="AH329" s="566">
        <v>7</v>
      </c>
      <c r="AI329" s="566">
        <v>8</v>
      </c>
      <c r="AJ329" s="566">
        <f t="shared" si="64"/>
        <v>3</v>
      </c>
      <c r="AK329" s="566">
        <v>211</v>
      </c>
      <c r="AL329" s="566">
        <f t="shared" si="65"/>
        <v>83.8</v>
      </c>
      <c r="AM329" s="21"/>
      <c r="AN329" s="21"/>
      <c r="AO329" s="21"/>
    </row>
    <row r="330" spans="1:41" ht="15.75" x14ac:dyDescent="0.25">
      <c r="A330" s="569">
        <v>149</v>
      </c>
      <c r="B330" s="566">
        <f t="shared" si="55"/>
        <v>83.75</v>
      </c>
      <c r="C330" s="585" t="s">
        <v>3250</v>
      </c>
      <c r="D330" s="569">
        <v>5</v>
      </c>
      <c r="E330" s="569">
        <v>5</v>
      </c>
      <c r="F330" s="569">
        <v>5</v>
      </c>
      <c r="G330" s="569">
        <v>5</v>
      </c>
      <c r="H330" s="566">
        <f t="shared" si="56"/>
        <v>25</v>
      </c>
      <c r="I330" s="569">
        <v>5</v>
      </c>
      <c r="J330" s="569">
        <v>5</v>
      </c>
      <c r="K330" s="569">
        <v>5</v>
      </c>
      <c r="L330" s="569">
        <v>4</v>
      </c>
      <c r="M330" s="566">
        <f t="shared" si="57"/>
        <v>4.75</v>
      </c>
      <c r="N330" s="569">
        <v>5</v>
      </c>
      <c r="O330" s="569">
        <v>5</v>
      </c>
      <c r="P330" s="569">
        <v>5</v>
      </c>
      <c r="Q330" s="569">
        <v>5</v>
      </c>
      <c r="R330" s="566">
        <f t="shared" si="58"/>
        <v>5</v>
      </c>
      <c r="S330" s="569">
        <v>5</v>
      </c>
      <c r="T330" s="569">
        <v>5</v>
      </c>
      <c r="U330" s="569">
        <v>5</v>
      </c>
      <c r="V330" s="566">
        <f t="shared" si="59"/>
        <v>5</v>
      </c>
      <c r="W330" s="566">
        <f t="shared" si="60"/>
        <v>14.75</v>
      </c>
      <c r="X330" s="569">
        <v>5</v>
      </c>
      <c r="Y330" s="569">
        <v>6</v>
      </c>
      <c r="Z330" s="569">
        <v>6</v>
      </c>
      <c r="AA330" s="566">
        <f t="shared" si="61"/>
        <v>20.399999999999999</v>
      </c>
      <c r="AB330" s="569">
        <v>20</v>
      </c>
      <c r="AC330" s="569">
        <v>4</v>
      </c>
      <c r="AD330" s="566">
        <f t="shared" si="62"/>
        <v>9.6000000000000014</v>
      </c>
      <c r="AE330" s="569">
        <v>13</v>
      </c>
      <c r="AF330" s="569">
        <v>4</v>
      </c>
      <c r="AG330" s="566">
        <f t="shared" si="63"/>
        <v>10.199999999999999</v>
      </c>
      <c r="AH330" s="569">
        <v>7</v>
      </c>
      <c r="AI330" s="569">
        <v>12</v>
      </c>
      <c r="AJ330" s="566">
        <f t="shared" si="64"/>
        <v>3.8000000000000003</v>
      </c>
      <c r="AK330" s="569">
        <v>40</v>
      </c>
      <c r="AL330" s="566">
        <f t="shared" si="65"/>
        <v>83.75</v>
      </c>
      <c r="AM330" s="21"/>
      <c r="AN330" s="21"/>
      <c r="AO330" s="21"/>
    </row>
    <row r="331" spans="1:41" ht="15.75" x14ac:dyDescent="0.25">
      <c r="A331" s="569">
        <v>150</v>
      </c>
      <c r="B331" s="566">
        <f t="shared" si="55"/>
        <v>83.75</v>
      </c>
      <c r="C331" s="585" t="s">
        <v>3251</v>
      </c>
      <c r="D331" s="569">
        <v>5</v>
      </c>
      <c r="E331" s="569">
        <v>5</v>
      </c>
      <c r="F331" s="569">
        <v>5</v>
      </c>
      <c r="G331" s="569">
        <v>5</v>
      </c>
      <c r="H331" s="566">
        <f t="shared" si="56"/>
        <v>25</v>
      </c>
      <c r="I331" s="569">
        <v>5</v>
      </c>
      <c r="J331" s="569">
        <v>4</v>
      </c>
      <c r="K331" s="569">
        <v>5</v>
      </c>
      <c r="L331" s="569">
        <v>5</v>
      </c>
      <c r="M331" s="566">
        <f t="shared" si="57"/>
        <v>4.75</v>
      </c>
      <c r="N331" s="569">
        <v>5</v>
      </c>
      <c r="O331" s="569">
        <v>5</v>
      </c>
      <c r="P331" s="569">
        <v>5</v>
      </c>
      <c r="Q331" s="569">
        <v>5</v>
      </c>
      <c r="R331" s="566">
        <f t="shared" si="58"/>
        <v>5</v>
      </c>
      <c r="S331" s="569">
        <v>5</v>
      </c>
      <c r="T331" s="569">
        <v>5</v>
      </c>
      <c r="U331" s="569">
        <v>5</v>
      </c>
      <c r="V331" s="566">
        <f t="shared" si="59"/>
        <v>5</v>
      </c>
      <c r="W331" s="566">
        <f t="shared" si="60"/>
        <v>14.75</v>
      </c>
      <c r="X331" s="569">
        <v>3</v>
      </c>
      <c r="Y331" s="569">
        <v>6</v>
      </c>
      <c r="Z331" s="569">
        <v>6</v>
      </c>
      <c r="AA331" s="566">
        <f t="shared" si="61"/>
        <v>18</v>
      </c>
      <c r="AB331" s="569">
        <v>18</v>
      </c>
      <c r="AC331" s="569">
        <v>4</v>
      </c>
      <c r="AD331" s="566">
        <f t="shared" si="62"/>
        <v>8.8000000000000007</v>
      </c>
      <c r="AE331" s="569">
        <v>17</v>
      </c>
      <c r="AF331" s="569">
        <v>5</v>
      </c>
      <c r="AG331" s="566">
        <f t="shared" si="63"/>
        <v>13.2</v>
      </c>
      <c r="AH331" s="569">
        <v>10</v>
      </c>
      <c r="AI331" s="569">
        <v>10</v>
      </c>
      <c r="AJ331" s="566">
        <f t="shared" si="64"/>
        <v>4</v>
      </c>
      <c r="AK331" s="569">
        <v>77</v>
      </c>
      <c r="AL331" s="566">
        <f t="shared" si="65"/>
        <v>83.75</v>
      </c>
      <c r="AM331" s="21"/>
      <c r="AN331" s="21"/>
      <c r="AO331" s="21"/>
    </row>
    <row r="332" spans="1:41" ht="15.75" x14ac:dyDescent="0.25">
      <c r="A332" s="569">
        <v>151</v>
      </c>
      <c r="B332" s="569">
        <f t="shared" si="55"/>
        <v>83.633333333333326</v>
      </c>
      <c r="C332" s="585" t="s">
        <v>3252</v>
      </c>
      <c r="D332" s="569">
        <v>5</v>
      </c>
      <c r="E332" s="569">
        <v>5</v>
      </c>
      <c r="F332" s="569">
        <v>4</v>
      </c>
      <c r="G332" s="569">
        <v>4</v>
      </c>
      <c r="H332" s="566">
        <f t="shared" si="56"/>
        <v>22.5</v>
      </c>
      <c r="I332" s="569">
        <v>4</v>
      </c>
      <c r="J332" s="569">
        <v>3</v>
      </c>
      <c r="K332" s="569">
        <v>4</v>
      </c>
      <c r="L332" s="569">
        <v>4</v>
      </c>
      <c r="M332" s="566">
        <f t="shared" si="57"/>
        <v>3.75</v>
      </c>
      <c r="N332" s="569">
        <v>5</v>
      </c>
      <c r="O332" s="569">
        <v>5</v>
      </c>
      <c r="P332" s="569">
        <v>4</v>
      </c>
      <c r="Q332" s="569">
        <v>3</v>
      </c>
      <c r="R332" s="566">
        <f t="shared" si="58"/>
        <v>4.25</v>
      </c>
      <c r="S332" s="569">
        <v>5</v>
      </c>
      <c r="T332" s="569">
        <v>4</v>
      </c>
      <c r="U332" s="569">
        <v>4</v>
      </c>
      <c r="V332" s="566">
        <f t="shared" si="59"/>
        <v>4.333333333333333</v>
      </c>
      <c r="W332" s="566">
        <f t="shared" si="60"/>
        <v>12.333333333333332</v>
      </c>
      <c r="X332" s="569">
        <v>9</v>
      </c>
      <c r="Y332" s="569">
        <v>5</v>
      </c>
      <c r="Z332" s="569">
        <v>5</v>
      </c>
      <c r="AA332" s="566">
        <f t="shared" si="61"/>
        <v>22.8</v>
      </c>
      <c r="AB332" s="569">
        <v>18</v>
      </c>
      <c r="AC332" s="569">
        <v>5</v>
      </c>
      <c r="AD332" s="566">
        <f t="shared" si="62"/>
        <v>9.2000000000000011</v>
      </c>
      <c r="AE332" s="569">
        <v>15</v>
      </c>
      <c r="AF332" s="569">
        <v>5</v>
      </c>
      <c r="AG332" s="566">
        <f t="shared" si="63"/>
        <v>12</v>
      </c>
      <c r="AH332" s="569">
        <v>12</v>
      </c>
      <c r="AI332" s="569">
        <v>12</v>
      </c>
      <c r="AJ332" s="566">
        <f t="shared" si="64"/>
        <v>4.8000000000000007</v>
      </c>
      <c r="AK332" s="569">
        <v>3</v>
      </c>
      <c r="AL332" s="569">
        <f t="shared" si="65"/>
        <v>83.633333333333326</v>
      </c>
      <c r="AM332" s="21"/>
      <c r="AN332" s="21"/>
      <c r="AO332" s="21"/>
    </row>
    <row r="333" spans="1:41" ht="15.75" x14ac:dyDescent="0.25">
      <c r="A333" s="569">
        <v>152</v>
      </c>
      <c r="B333" s="566">
        <f t="shared" si="55"/>
        <v>83.6</v>
      </c>
      <c r="C333" s="583" t="s">
        <v>3253</v>
      </c>
      <c r="D333" s="566">
        <v>5</v>
      </c>
      <c r="E333" s="566">
        <v>5</v>
      </c>
      <c r="F333" s="566">
        <v>5</v>
      </c>
      <c r="G333" s="566">
        <v>5</v>
      </c>
      <c r="H333" s="566">
        <f t="shared" si="56"/>
        <v>25</v>
      </c>
      <c r="I333" s="566">
        <v>5</v>
      </c>
      <c r="J333" s="566">
        <v>5</v>
      </c>
      <c r="K333" s="566">
        <v>5</v>
      </c>
      <c r="L333" s="566">
        <v>5</v>
      </c>
      <c r="M333" s="566">
        <f t="shared" si="57"/>
        <v>5</v>
      </c>
      <c r="N333" s="566">
        <v>5</v>
      </c>
      <c r="O333" s="566">
        <v>5</v>
      </c>
      <c r="P333" s="566">
        <v>5</v>
      </c>
      <c r="Q333" s="566">
        <v>5</v>
      </c>
      <c r="R333" s="566">
        <f t="shared" si="58"/>
        <v>5</v>
      </c>
      <c r="S333" s="566">
        <v>5</v>
      </c>
      <c r="T333" s="566">
        <v>5</v>
      </c>
      <c r="U333" s="566">
        <v>5</v>
      </c>
      <c r="V333" s="566">
        <f t="shared" si="59"/>
        <v>5</v>
      </c>
      <c r="W333" s="566">
        <f t="shared" si="60"/>
        <v>15</v>
      </c>
      <c r="X333" s="566">
        <v>7</v>
      </c>
      <c r="Y333" s="566">
        <v>7</v>
      </c>
      <c r="Z333" s="566">
        <v>4</v>
      </c>
      <c r="AA333" s="566">
        <f t="shared" si="61"/>
        <v>21.599999999999998</v>
      </c>
      <c r="AB333" s="566">
        <v>18</v>
      </c>
      <c r="AC333" s="566">
        <v>5</v>
      </c>
      <c r="AD333" s="566">
        <f t="shared" si="62"/>
        <v>9.2000000000000011</v>
      </c>
      <c r="AE333" s="566">
        <v>12</v>
      </c>
      <c r="AF333" s="566">
        <v>5</v>
      </c>
      <c r="AG333" s="566">
        <f t="shared" si="63"/>
        <v>10.199999999999999</v>
      </c>
      <c r="AH333" s="566">
        <v>8</v>
      </c>
      <c r="AI333" s="566">
        <v>5</v>
      </c>
      <c r="AJ333" s="566">
        <f t="shared" si="64"/>
        <v>2.6</v>
      </c>
      <c r="AK333" s="566">
        <v>34</v>
      </c>
      <c r="AL333" s="566">
        <f t="shared" si="65"/>
        <v>83.6</v>
      </c>
      <c r="AM333" s="21"/>
      <c r="AN333" s="21"/>
      <c r="AO333" s="21"/>
    </row>
    <row r="334" spans="1:41" ht="15.75" x14ac:dyDescent="0.25">
      <c r="A334" s="569">
        <v>153</v>
      </c>
      <c r="B334" s="566">
        <f t="shared" si="55"/>
        <v>83.6</v>
      </c>
      <c r="C334" s="583" t="s">
        <v>3254</v>
      </c>
      <c r="D334" s="566">
        <v>5</v>
      </c>
      <c r="E334" s="566">
        <v>5</v>
      </c>
      <c r="F334" s="566">
        <v>5</v>
      </c>
      <c r="G334" s="566">
        <v>5</v>
      </c>
      <c r="H334" s="566">
        <f t="shared" si="56"/>
        <v>25</v>
      </c>
      <c r="I334" s="566">
        <v>5</v>
      </c>
      <c r="J334" s="566">
        <v>5</v>
      </c>
      <c r="K334" s="566">
        <v>5</v>
      </c>
      <c r="L334" s="566">
        <v>5</v>
      </c>
      <c r="M334" s="566">
        <f t="shared" si="57"/>
        <v>5</v>
      </c>
      <c r="N334" s="566">
        <v>5</v>
      </c>
      <c r="O334" s="566">
        <v>5</v>
      </c>
      <c r="P334" s="566">
        <v>5</v>
      </c>
      <c r="Q334" s="566">
        <v>5</v>
      </c>
      <c r="R334" s="566">
        <f t="shared" si="58"/>
        <v>5</v>
      </c>
      <c r="S334" s="566">
        <v>5</v>
      </c>
      <c r="T334" s="566">
        <v>5</v>
      </c>
      <c r="U334" s="566">
        <v>5</v>
      </c>
      <c r="V334" s="566">
        <f t="shared" si="59"/>
        <v>5</v>
      </c>
      <c r="W334" s="566">
        <f t="shared" si="60"/>
        <v>15</v>
      </c>
      <c r="X334" s="566">
        <v>7</v>
      </c>
      <c r="Y334" s="566">
        <v>6</v>
      </c>
      <c r="Z334" s="566">
        <v>7</v>
      </c>
      <c r="AA334" s="566">
        <f t="shared" si="61"/>
        <v>24</v>
      </c>
      <c r="AB334" s="566">
        <v>13</v>
      </c>
      <c r="AC334" s="566">
        <v>4</v>
      </c>
      <c r="AD334" s="566">
        <f t="shared" si="62"/>
        <v>6.8000000000000007</v>
      </c>
      <c r="AE334" s="566">
        <v>11</v>
      </c>
      <c r="AF334" s="566">
        <v>4</v>
      </c>
      <c r="AG334" s="566">
        <f t="shared" si="63"/>
        <v>9</v>
      </c>
      <c r="AH334" s="566">
        <v>9</v>
      </c>
      <c r="AI334" s="566">
        <v>10</v>
      </c>
      <c r="AJ334" s="566">
        <f t="shared" si="64"/>
        <v>3.8000000000000003</v>
      </c>
      <c r="AK334" s="566">
        <v>59</v>
      </c>
      <c r="AL334" s="566">
        <f t="shared" si="65"/>
        <v>83.6</v>
      </c>
      <c r="AM334" s="21"/>
      <c r="AN334" s="21"/>
      <c r="AO334" s="21"/>
    </row>
    <row r="335" spans="1:41" ht="15.75" x14ac:dyDescent="0.25">
      <c r="A335" s="569">
        <v>154</v>
      </c>
      <c r="B335" s="566">
        <f t="shared" si="55"/>
        <v>83.6</v>
      </c>
      <c r="C335" s="584" t="s">
        <v>3255</v>
      </c>
      <c r="D335" s="566">
        <v>5</v>
      </c>
      <c r="E335" s="566">
        <v>5</v>
      </c>
      <c r="F335" s="566">
        <v>5</v>
      </c>
      <c r="G335" s="566">
        <v>5</v>
      </c>
      <c r="H335" s="566">
        <f t="shared" si="56"/>
        <v>25</v>
      </c>
      <c r="I335" s="566">
        <v>5</v>
      </c>
      <c r="J335" s="566">
        <v>5</v>
      </c>
      <c r="K335" s="566">
        <v>5</v>
      </c>
      <c r="L335" s="566">
        <v>5</v>
      </c>
      <c r="M335" s="566">
        <f t="shared" si="57"/>
        <v>5</v>
      </c>
      <c r="N335" s="566">
        <v>5</v>
      </c>
      <c r="O335" s="566">
        <v>5</v>
      </c>
      <c r="P335" s="566">
        <v>5</v>
      </c>
      <c r="Q335" s="566">
        <v>5</v>
      </c>
      <c r="R335" s="566">
        <f t="shared" si="58"/>
        <v>5</v>
      </c>
      <c r="S335" s="566">
        <v>5</v>
      </c>
      <c r="T335" s="566">
        <v>5</v>
      </c>
      <c r="U335" s="566">
        <v>5</v>
      </c>
      <c r="V335" s="566">
        <f t="shared" si="59"/>
        <v>5</v>
      </c>
      <c r="W335" s="566">
        <f t="shared" si="60"/>
        <v>15</v>
      </c>
      <c r="X335" s="566">
        <v>6</v>
      </c>
      <c r="Y335" s="566">
        <v>5</v>
      </c>
      <c r="Z335" s="566">
        <v>6</v>
      </c>
      <c r="AA335" s="566">
        <f t="shared" si="61"/>
        <v>20.399999999999999</v>
      </c>
      <c r="AB335" s="566">
        <v>19</v>
      </c>
      <c r="AC335" s="566">
        <v>5</v>
      </c>
      <c r="AD335" s="566">
        <f t="shared" si="62"/>
        <v>9.6000000000000014</v>
      </c>
      <c r="AE335" s="566">
        <v>14</v>
      </c>
      <c r="AF335" s="566">
        <v>4</v>
      </c>
      <c r="AG335" s="566">
        <f t="shared" si="63"/>
        <v>10.799999999999999</v>
      </c>
      <c r="AH335" s="566">
        <v>8</v>
      </c>
      <c r="AI335" s="566">
        <v>6</v>
      </c>
      <c r="AJ335" s="566">
        <f t="shared" si="64"/>
        <v>2.8000000000000003</v>
      </c>
      <c r="AK335" s="566">
        <v>231</v>
      </c>
      <c r="AL335" s="566">
        <f t="shared" si="65"/>
        <v>83.6</v>
      </c>
      <c r="AM335" s="21"/>
      <c r="AN335" s="21"/>
      <c r="AO335" s="21"/>
    </row>
    <row r="336" spans="1:41" ht="15.75" x14ac:dyDescent="0.25">
      <c r="A336" s="569">
        <v>155</v>
      </c>
      <c r="B336" s="566">
        <f t="shared" si="55"/>
        <v>83.55</v>
      </c>
      <c r="C336" s="584" t="s">
        <v>3256</v>
      </c>
      <c r="D336" s="566">
        <v>5</v>
      </c>
      <c r="E336" s="566">
        <v>5</v>
      </c>
      <c r="F336" s="566">
        <v>5</v>
      </c>
      <c r="G336" s="566">
        <v>5</v>
      </c>
      <c r="H336" s="566">
        <f t="shared" si="56"/>
        <v>25</v>
      </c>
      <c r="I336" s="566">
        <v>5</v>
      </c>
      <c r="J336" s="566">
        <v>5</v>
      </c>
      <c r="K336" s="566">
        <v>5</v>
      </c>
      <c r="L336" s="566">
        <v>5</v>
      </c>
      <c r="M336" s="566">
        <f t="shared" si="57"/>
        <v>5</v>
      </c>
      <c r="N336" s="566">
        <v>5</v>
      </c>
      <c r="O336" s="566">
        <v>5</v>
      </c>
      <c r="P336" s="566">
        <v>4</v>
      </c>
      <c r="Q336" s="566">
        <v>5</v>
      </c>
      <c r="R336" s="566">
        <f t="shared" si="58"/>
        <v>4.75</v>
      </c>
      <c r="S336" s="566">
        <v>5</v>
      </c>
      <c r="T336" s="566">
        <v>5</v>
      </c>
      <c r="U336" s="566">
        <v>5</v>
      </c>
      <c r="V336" s="566">
        <f t="shared" si="59"/>
        <v>5</v>
      </c>
      <c r="W336" s="566">
        <f t="shared" si="60"/>
        <v>14.75</v>
      </c>
      <c r="X336" s="566">
        <v>5</v>
      </c>
      <c r="Y336" s="566">
        <v>5</v>
      </c>
      <c r="Z336" s="566">
        <v>6</v>
      </c>
      <c r="AA336" s="566">
        <f t="shared" si="61"/>
        <v>19.2</v>
      </c>
      <c r="AB336" s="566">
        <v>17</v>
      </c>
      <c r="AC336" s="566">
        <v>4</v>
      </c>
      <c r="AD336" s="566">
        <f t="shared" si="62"/>
        <v>8.4</v>
      </c>
      <c r="AE336" s="566">
        <v>16</v>
      </c>
      <c r="AF336" s="566">
        <v>5</v>
      </c>
      <c r="AG336" s="566">
        <f t="shared" si="63"/>
        <v>12.6</v>
      </c>
      <c r="AH336" s="566">
        <v>7</v>
      </c>
      <c r="AI336" s="566">
        <v>11</v>
      </c>
      <c r="AJ336" s="566">
        <f t="shared" si="64"/>
        <v>3.6</v>
      </c>
      <c r="AK336" s="566">
        <v>228</v>
      </c>
      <c r="AL336" s="566">
        <f t="shared" si="65"/>
        <v>83.55</v>
      </c>
      <c r="AM336" s="21"/>
      <c r="AN336" s="21"/>
      <c r="AO336" s="21"/>
    </row>
    <row r="337" spans="1:41" ht="15.75" x14ac:dyDescent="0.25">
      <c r="A337" s="569">
        <v>156</v>
      </c>
      <c r="B337" s="566">
        <f t="shared" si="55"/>
        <v>83.5</v>
      </c>
      <c r="C337" s="583" t="s">
        <v>3257</v>
      </c>
      <c r="D337" s="566">
        <v>5</v>
      </c>
      <c r="E337" s="566">
        <v>5</v>
      </c>
      <c r="F337" s="566">
        <v>5</v>
      </c>
      <c r="G337" s="566">
        <v>5</v>
      </c>
      <c r="H337" s="566">
        <f t="shared" si="56"/>
        <v>25</v>
      </c>
      <c r="I337" s="566">
        <v>5</v>
      </c>
      <c r="J337" s="566">
        <v>5</v>
      </c>
      <c r="K337" s="566">
        <v>5</v>
      </c>
      <c r="L337" s="566">
        <v>4</v>
      </c>
      <c r="M337" s="566">
        <f t="shared" si="57"/>
        <v>4.75</v>
      </c>
      <c r="N337" s="566">
        <v>5</v>
      </c>
      <c r="O337" s="566">
        <v>5</v>
      </c>
      <c r="P337" s="566">
        <v>5</v>
      </c>
      <c r="Q337" s="566">
        <v>4</v>
      </c>
      <c r="R337" s="566">
        <f t="shared" si="58"/>
        <v>4.75</v>
      </c>
      <c r="S337" s="566">
        <v>5</v>
      </c>
      <c r="T337" s="566">
        <v>5</v>
      </c>
      <c r="U337" s="566">
        <v>5</v>
      </c>
      <c r="V337" s="566">
        <f t="shared" si="59"/>
        <v>5</v>
      </c>
      <c r="W337" s="566">
        <f t="shared" si="60"/>
        <v>14.5</v>
      </c>
      <c r="X337" s="566">
        <v>4</v>
      </c>
      <c r="Y337" s="566">
        <v>6</v>
      </c>
      <c r="Z337" s="566">
        <v>6</v>
      </c>
      <c r="AA337" s="566">
        <f t="shared" si="61"/>
        <v>19.2</v>
      </c>
      <c r="AB337" s="566">
        <v>18</v>
      </c>
      <c r="AC337" s="566">
        <v>4</v>
      </c>
      <c r="AD337" s="566">
        <f t="shared" si="62"/>
        <v>8.8000000000000007</v>
      </c>
      <c r="AE337" s="566">
        <v>15</v>
      </c>
      <c r="AF337" s="566">
        <v>5</v>
      </c>
      <c r="AG337" s="566">
        <f t="shared" si="63"/>
        <v>12</v>
      </c>
      <c r="AH337" s="566">
        <v>10</v>
      </c>
      <c r="AI337" s="566">
        <v>10</v>
      </c>
      <c r="AJ337" s="566">
        <f t="shared" si="64"/>
        <v>4</v>
      </c>
      <c r="AK337" s="566">
        <v>50</v>
      </c>
      <c r="AL337" s="566">
        <f t="shared" si="65"/>
        <v>83.5</v>
      </c>
      <c r="AM337" s="21"/>
      <c r="AN337" s="21"/>
      <c r="AO337" s="21"/>
    </row>
    <row r="338" spans="1:41" ht="15.75" x14ac:dyDescent="0.25">
      <c r="A338" s="569">
        <v>157</v>
      </c>
      <c r="B338" s="566">
        <f t="shared" si="55"/>
        <v>83.399999999999991</v>
      </c>
      <c r="C338" s="585" t="s">
        <v>3258</v>
      </c>
      <c r="D338" s="569">
        <v>5</v>
      </c>
      <c r="E338" s="569">
        <v>5</v>
      </c>
      <c r="F338" s="569">
        <v>5</v>
      </c>
      <c r="G338" s="569">
        <v>5</v>
      </c>
      <c r="H338" s="566">
        <f t="shared" si="56"/>
        <v>25</v>
      </c>
      <c r="I338" s="569">
        <v>5</v>
      </c>
      <c r="J338" s="569">
        <v>5</v>
      </c>
      <c r="K338" s="569">
        <v>5</v>
      </c>
      <c r="L338" s="569">
        <v>5</v>
      </c>
      <c r="M338" s="566">
        <f t="shared" si="57"/>
        <v>5</v>
      </c>
      <c r="N338" s="569">
        <v>5</v>
      </c>
      <c r="O338" s="569">
        <v>5</v>
      </c>
      <c r="P338" s="569">
        <v>5</v>
      </c>
      <c r="Q338" s="569">
        <v>5</v>
      </c>
      <c r="R338" s="566">
        <f t="shared" si="58"/>
        <v>5</v>
      </c>
      <c r="S338" s="569">
        <v>5</v>
      </c>
      <c r="T338" s="569">
        <v>5</v>
      </c>
      <c r="U338" s="569">
        <v>5</v>
      </c>
      <c r="V338" s="566">
        <f t="shared" si="59"/>
        <v>5</v>
      </c>
      <c r="W338" s="566">
        <f t="shared" si="60"/>
        <v>15</v>
      </c>
      <c r="X338" s="569">
        <v>6</v>
      </c>
      <c r="Y338" s="569">
        <v>7</v>
      </c>
      <c r="Z338" s="569">
        <v>7</v>
      </c>
      <c r="AA338" s="566">
        <f t="shared" si="61"/>
        <v>24</v>
      </c>
      <c r="AB338" s="569">
        <v>15</v>
      </c>
      <c r="AC338" s="569">
        <v>4</v>
      </c>
      <c r="AD338" s="566">
        <f t="shared" si="62"/>
        <v>7.6000000000000005</v>
      </c>
      <c r="AE338" s="569">
        <v>8</v>
      </c>
      <c r="AF338" s="569">
        <v>5</v>
      </c>
      <c r="AG338" s="566">
        <f t="shared" si="63"/>
        <v>7.8</v>
      </c>
      <c r="AH338" s="569">
        <v>12</v>
      </c>
      <c r="AI338" s="569">
        <v>8</v>
      </c>
      <c r="AJ338" s="566">
        <f t="shared" si="64"/>
        <v>4</v>
      </c>
      <c r="AK338" s="569">
        <v>127</v>
      </c>
      <c r="AL338" s="566">
        <f t="shared" si="65"/>
        <v>83.399999999999991</v>
      </c>
      <c r="AM338" s="21"/>
      <c r="AN338" s="21"/>
      <c r="AO338" s="21"/>
    </row>
    <row r="339" spans="1:41" ht="15.75" x14ac:dyDescent="0.25">
      <c r="A339" s="569">
        <v>158</v>
      </c>
      <c r="B339" s="566">
        <f t="shared" si="55"/>
        <v>83.149999999999991</v>
      </c>
      <c r="C339" s="584" t="s">
        <v>3259</v>
      </c>
      <c r="D339" s="566">
        <v>5</v>
      </c>
      <c r="E339" s="566">
        <v>5</v>
      </c>
      <c r="F339" s="566">
        <v>5</v>
      </c>
      <c r="G339" s="566">
        <v>5</v>
      </c>
      <c r="H339" s="566">
        <f t="shared" si="56"/>
        <v>25</v>
      </c>
      <c r="I339" s="566">
        <v>5</v>
      </c>
      <c r="J339" s="566">
        <v>5</v>
      </c>
      <c r="K339" s="566">
        <v>5</v>
      </c>
      <c r="L339" s="566">
        <v>5</v>
      </c>
      <c r="M339" s="566">
        <f t="shared" si="57"/>
        <v>5</v>
      </c>
      <c r="N339" s="566">
        <v>4</v>
      </c>
      <c r="O339" s="566">
        <v>5</v>
      </c>
      <c r="P339" s="566">
        <v>5</v>
      </c>
      <c r="Q339" s="566">
        <v>5</v>
      </c>
      <c r="R339" s="566">
        <f t="shared" si="58"/>
        <v>4.75</v>
      </c>
      <c r="S339" s="566">
        <v>5</v>
      </c>
      <c r="T339" s="566">
        <v>5</v>
      </c>
      <c r="U339" s="566">
        <v>5</v>
      </c>
      <c r="V339" s="566">
        <f t="shared" si="59"/>
        <v>5</v>
      </c>
      <c r="W339" s="566">
        <f t="shared" si="60"/>
        <v>14.75</v>
      </c>
      <c r="X339" s="566">
        <v>6</v>
      </c>
      <c r="Y339" s="566">
        <v>6</v>
      </c>
      <c r="Z339" s="566">
        <v>5</v>
      </c>
      <c r="AA339" s="566">
        <f t="shared" si="61"/>
        <v>20.399999999999999</v>
      </c>
      <c r="AB339" s="566">
        <v>12</v>
      </c>
      <c r="AC339" s="566">
        <v>4</v>
      </c>
      <c r="AD339" s="566">
        <f t="shared" si="62"/>
        <v>6.4</v>
      </c>
      <c r="AE339" s="566">
        <v>16</v>
      </c>
      <c r="AF339" s="566">
        <v>5</v>
      </c>
      <c r="AG339" s="566">
        <f t="shared" si="63"/>
        <v>12.6</v>
      </c>
      <c r="AH339" s="566">
        <v>10</v>
      </c>
      <c r="AI339" s="566">
        <v>10</v>
      </c>
      <c r="AJ339" s="566">
        <f t="shared" si="64"/>
        <v>4</v>
      </c>
      <c r="AK339" s="566">
        <v>150</v>
      </c>
      <c r="AL339" s="566">
        <f t="shared" si="65"/>
        <v>83.149999999999991</v>
      </c>
      <c r="AM339" s="21"/>
      <c r="AN339" s="21"/>
      <c r="AO339" s="21"/>
    </row>
    <row r="340" spans="1:41" ht="15.75" x14ac:dyDescent="0.25">
      <c r="A340" s="569">
        <v>159</v>
      </c>
      <c r="B340" s="566">
        <f t="shared" si="55"/>
        <v>83</v>
      </c>
      <c r="C340" s="583" t="s">
        <v>3260</v>
      </c>
      <c r="D340" s="566">
        <v>5</v>
      </c>
      <c r="E340" s="566">
        <v>5</v>
      </c>
      <c r="F340" s="566">
        <v>5</v>
      </c>
      <c r="G340" s="566">
        <v>5</v>
      </c>
      <c r="H340" s="566">
        <f t="shared" si="56"/>
        <v>25</v>
      </c>
      <c r="I340" s="566">
        <v>5</v>
      </c>
      <c r="J340" s="566">
        <v>5</v>
      </c>
      <c r="K340" s="566">
        <v>5</v>
      </c>
      <c r="L340" s="566">
        <v>5</v>
      </c>
      <c r="M340" s="566">
        <f t="shared" si="57"/>
        <v>5</v>
      </c>
      <c r="N340" s="566">
        <v>5</v>
      </c>
      <c r="O340" s="566">
        <v>5</v>
      </c>
      <c r="P340" s="566">
        <v>5</v>
      </c>
      <c r="Q340" s="566">
        <v>5</v>
      </c>
      <c r="R340" s="566">
        <f t="shared" si="58"/>
        <v>5</v>
      </c>
      <c r="S340" s="566">
        <v>5</v>
      </c>
      <c r="T340" s="566">
        <v>5</v>
      </c>
      <c r="U340" s="566">
        <v>5</v>
      </c>
      <c r="V340" s="566">
        <f t="shared" si="59"/>
        <v>5</v>
      </c>
      <c r="W340" s="566">
        <f t="shared" si="60"/>
        <v>15</v>
      </c>
      <c r="X340" s="566">
        <v>5</v>
      </c>
      <c r="Y340" s="566">
        <v>6</v>
      </c>
      <c r="Z340" s="566">
        <v>7</v>
      </c>
      <c r="AA340" s="566">
        <f t="shared" si="61"/>
        <v>21.599999999999998</v>
      </c>
      <c r="AB340" s="566">
        <v>16</v>
      </c>
      <c r="AC340" s="566">
        <v>5</v>
      </c>
      <c r="AD340" s="566">
        <f t="shared" si="62"/>
        <v>8.4</v>
      </c>
      <c r="AE340" s="566">
        <v>12</v>
      </c>
      <c r="AF340" s="566">
        <v>5</v>
      </c>
      <c r="AG340" s="566">
        <f t="shared" si="63"/>
        <v>10.199999999999999</v>
      </c>
      <c r="AH340" s="566">
        <v>6</v>
      </c>
      <c r="AI340" s="566">
        <v>8</v>
      </c>
      <c r="AJ340" s="566">
        <f t="shared" si="64"/>
        <v>2.8000000000000003</v>
      </c>
      <c r="AK340" s="566">
        <v>46</v>
      </c>
      <c r="AL340" s="566">
        <f t="shared" si="65"/>
        <v>83</v>
      </c>
      <c r="AM340" s="21"/>
      <c r="AN340" s="21"/>
      <c r="AO340" s="21"/>
    </row>
    <row r="341" spans="1:41" ht="15.75" x14ac:dyDescent="0.25">
      <c r="A341" s="569">
        <v>160</v>
      </c>
      <c r="B341" s="566">
        <f t="shared" si="55"/>
        <v>83</v>
      </c>
      <c r="C341" s="584" t="s">
        <v>3261</v>
      </c>
      <c r="D341" s="566">
        <v>5</v>
      </c>
      <c r="E341" s="566">
        <v>5</v>
      </c>
      <c r="F341" s="566">
        <v>5</v>
      </c>
      <c r="G341" s="566">
        <v>5</v>
      </c>
      <c r="H341" s="566">
        <f t="shared" si="56"/>
        <v>25</v>
      </c>
      <c r="I341" s="566">
        <v>5</v>
      </c>
      <c r="J341" s="566">
        <v>5</v>
      </c>
      <c r="K341" s="566">
        <v>5</v>
      </c>
      <c r="L341" s="566">
        <v>5</v>
      </c>
      <c r="M341" s="566">
        <f t="shared" si="57"/>
        <v>5</v>
      </c>
      <c r="N341" s="566">
        <v>5</v>
      </c>
      <c r="O341" s="566">
        <v>5</v>
      </c>
      <c r="P341" s="566">
        <v>5</v>
      </c>
      <c r="Q341" s="566">
        <v>5</v>
      </c>
      <c r="R341" s="566">
        <f t="shared" si="58"/>
        <v>5</v>
      </c>
      <c r="S341" s="566">
        <v>5</v>
      </c>
      <c r="T341" s="566">
        <v>5</v>
      </c>
      <c r="U341" s="566">
        <v>5</v>
      </c>
      <c r="V341" s="566">
        <f t="shared" si="59"/>
        <v>5</v>
      </c>
      <c r="W341" s="566">
        <f t="shared" si="60"/>
        <v>15</v>
      </c>
      <c r="X341" s="566">
        <v>6</v>
      </c>
      <c r="Y341" s="566">
        <v>7</v>
      </c>
      <c r="Z341" s="566">
        <v>6</v>
      </c>
      <c r="AA341" s="566">
        <f t="shared" si="61"/>
        <v>22.8</v>
      </c>
      <c r="AB341" s="566">
        <v>14</v>
      </c>
      <c r="AC341" s="566">
        <v>4</v>
      </c>
      <c r="AD341" s="566">
        <f t="shared" si="62"/>
        <v>7.2</v>
      </c>
      <c r="AE341" s="566">
        <v>14</v>
      </c>
      <c r="AF341" s="566">
        <v>2</v>
      </c>
      <c r="AG341" s="566">
        <f t="shared" si="63"/>
        <v>9.6</v>
      </c>
      <c r="AH341" s="566">
        <v>9</v>
      </c>
      <c r="AI341" s="566">
        <v>8</v>
      </c>
      <c r="AJ341" s="566">
        <f t="shared" si="64"/>
        <v>3.4000000000000004</v>
      </c>
      <c r="AK341" s="566">
        <v>192</v>
      </c>
      <c r="AL341" s="566">
        <f t="shared" si="65"/>
        <v>83</v>
      </c>
      <c r="AM341" s="21"/>
      <c r="AN341" s="21"/>
      <c r="AO341" s="21"/>
    </row>
    <row r="342" spans="1:41" ht="15.75" x14ac:dyDescent="0.25">
      <c r="A342" s="569">
        <v>161</v>
      </c>
      <c r="B342" s="566">
        <f t="shared" si="55"/>
        <v>82.966666666666669</v>
      </c>
      <c r="C342" s="584" t="s">
        <v>3262</v>
      </c>
      <c r="D342" s="566">
        <v>5</v>
      </c>
      <c r="E342" s="566">
        <v>5</v>
      </c>
      <c r="F342" s="566">
        <v>5</v>
      </c>
      <c r="G342" s="566">
        <v>5</v>
      </c>
      <c r="H342" s="566">
        <f t="shared" si="56"/>
        <v>25</v>
      </c>
      <c r="I342" s="566">
        <v>5</v>
      </c>
      <c r="J342" s="566">
        <v>5</v>
      </c>
      <c r="K342" s="566">
        <v>5</v>
      </c>
      <c r="L342" s="566">
        <v>5</v>
      </c>
      <c r="M342" s="566">
        <f t="shared" si="57"/>
        <v>5</v>
      </c>
      <c r="N342" s="566">
        <v>5</v>
      </c>
      <c r="O342" s="566">
        <v>5</v>
      </c>
      <c r="P342" s="566">
        <v>5</v>
      </c>
      <c r="Q342" s="566">
        <v>3</v>
      </c>
      <c r="R342" s="566">
        <f t="shared" si="58"/>
        <v>4.5</v>
      </c>
      <c r="S342" s="566">
        <v>5</v>
      </c>
      <c r="T342" s="566">
        <v>5</v>
      </c>
      <c r="U342" s="566">
        <v>4</v>
      </c>
      <c r="V342" s="566">
        <f t="shared" si="59"/>
        <v>4.666666666666667</v>
      </c>
      <c r="W342" s="566">
        <f t="shared" si="60"/>
        <v>14.166666666666668</v>
      </c>
      <c r="X342" s="566">
        <v>7</v>
      </c>
      <c r="Y342" s="566">
        <v>6</v>
      </c>
      <c r="Z342" s="566">
        <v>8</v>
      </c>
      <c r="AA342" s="566">
        <f t="shared" si="61"/>
        <v>25.2</v>
      </c>
      <c r="AB342" s="566">
        <v>13</v>
      </c>
      <c r="AC342" s="566">
        <v>3</v>
      </c>
      <c r="AD342" s="566">
        <f t="shared" si="62"/>
        <v>6.4</v>
      </c>
      <c r="AE342" s="566">
        <v>12</v>
      </c>
      <c r="AF342" s="566">
        <v>4</v>
      </c>
      <c r="AG342" s="566">
        <f t="shared" si="63"/>
        <v>9.6</v>
      </c>
      <c r="AH342" s="566">
        <v>5</v>
      </c>
      <c r="AI342" s="566">
        <v>8</v>
      </c>
      <c r="AJ342" s="566">
        <f t="shared" si="64"/>
        <v>2.6</v>
      </c>
      <c r="AK342" s="566">
        <v>204</v>
      </c>
      <c r="AL342" s="566">
        <f t="shared" si="65"/>
        <v>82.966666666666669</v>
      </c>
      <c r="AM342" s="21"/>
      <c r="AN342" s="21"/>
      <c r="AO342" s="21"/>
    </row>
    <row r="343" spans="1:41" ht="15.75" x14ac:dyDescent="0.25">
      <c r="A343" s="569">
        <v>162</v>
      </c>
      <c r="B343" s="566">
        <f t="shared" si="55"/>
        <v>82.8</v>
      </c>
      <c r="C343" s="583" t="s">
        <v>3263</v>
      </c>
      <c r="D343" s="566">
        <v>5</v>
      </c>
      <c r="E343" s="566">
        <v>5</v>
      </c>
      <c r="F343" s="566">
        <v>5</v>
      </c>
      <c r="G343" s="566">
        <v>5</v>
      </c>
      <c r="H343" s="566">
        <f t="shared" si="56"/>
        <v>25</v>
      </c>
      <c r="I343" s="566">
        <v>5</v>
      </c>
      <c r="J343" s="566">
        <v>5</v>
      </c>
      <c r="K343" s="566">
        <v>5</v>
      </c>
      <c r="L343" s="566">
        <v>5</v>
      </c>
      <c r="M343" s="566">
        <f t="shared" si="57"/>
        <v>5</v>
      </c>
      <c r="N343" s="566">
        <v>5</v>
      </c>
      <c r="O343" s="566">
        <v>5</v>
      </c>
      <c r="P343" s="566">
        <v>5</v>
      </c>
      <c r="Q343" s="566">
        <v>5</v>
      </c>
      <c r="R343" s="566">
        <f t="shared" si="58"/>
        <v>5</v>
      </c>
      <c r="S343" s="566">
        <v>5</v>
      </c>
      <c r="T343" s="566">
        <v>5</v>
      </c>
      <c r="U343" s="566">
        <v>5</v>
      </c>
      <c r="V343" s="566">
        <f t="shared" si="59"/>
        <v>5</v>
      </c>
      <c r="W343" s="566">
        <f t="shared" si="60"/>
        <v>15</v>
      </c>
      <c r="X343" s="566">
        <v>8</v>
      </c>
      <c r="Y343" s="566">
        <v>5</v>
      </c>
      <c r="Z343" s="566">
        <v>6</v>
      </c>
      <c r="AA343" s="566">
        <f t="shared" si="61"/>
        <v>22.8</v>
      </c>
      <c r="AB343" s="566">
        <v>14</v>
      </c>
      <c r="AC343" s="566">
        <v>5</v>
      </c>
      <c r="AD343" s="566">
        <f t="shared" si="62"/>
        <v>7.6000000000000005</v>
      </c>
      <c r="AE343" s="566">
        <v>9</v>
      </c>
      <c r="AF343" s="566">
        <v>5</v>
      </c>
      <c r="AG343" s="566">
        <f t="shared" si="63"/>
        <v>8.4</v>
      </c>
      <c r="AH343" s="566">
        <v>13</v>
      </c>
      <c r="AI343" s="566">
        <v>7</v>
      </c>
      <c r="AJ343" s="566">
        <f t="shared" si="64"/>
        <v>4</v>
      </c>
      <c r="AK343" s="566">
        <v>14</v>
      </c>
      <c r="AL343" s="566">
        <f t="shared" si="65"/>
        <v>82.8</v>
      </c>
      <c r="AM343" s="21"/>
      <c r="AN343" s="21"/>
      <c r="AO343" s="21"/>
    </row>
    <row r="344" spans="1:41" ht="15.75" x14ac:dyDescent="0.25">
      <c r="A344" s="569">
        <v>163</v>
      </c>
      <c r="B344" s="566">
        <f t="shared" si="55"/>
        <v>82.799999999999983</v>
      </c>
      <c r="C344" s="585" t="s">
        <v>3264</v>
      </c>
      <c r="D344" s="569">
        <v>5</v>
      </c>
      <c r="E344" s="569">
        <v>5</v>
      </c>
      <c r="F344" s="569">
        <v>5</v>
      </c>
      <c r="G344" s="569">
        <v>5</v>
      </c>
      <c r="H344" s="566">
        <f t="shared" si="56"/>
        <v>25</v>
      </c>
      <c r="I344" s="569">
        <v>5</v>
      </c>
      <c r="J344" s="569">
        <v>5</v>
      </c>
      <c r="K344" s="569">
        <v>5</v>
      </c>
      <c r="L344" s="569">
        <v>5</v>
      </c>
      <c r="M344" s="566">
        <f t="shared" si="57"/>
        <v>5</v>
      </c>
      <c r="N344" s="569">
        <v>5</v>
      </c>
      <c r="O344" s="569">
        <v>5</v>
      </c>
      <c r="P344" s="569">
        <v>5</v>
      </c>
      <c r="Q344" s="569">
        <v>5</v>
      </c>
      <c r="R344" s="566">
        <f t="shared" si="58"/>
        <v>5</v>
      </c>
      <c r="S344" s="569">
        <v>5</v>
      </c>
      <c r="T344" s="569">
        <v>5</v>
      </c>
      <c r="U344" s="569">
        <v>5</v>
      </c>
      <c r="V344" s="566">
        <f t="shared" si="59"/>
        <v>5</v>
      </c>
      <c r="W344" s="566">
        <f t="shared" si="60"/>
        <v>15</v>
      </c>
      <c r="X344" s="569">
        <v>7</v>
      </c>
      <c r="Y344" s="569">
        <v>5</v>
      </c>
      <c r="Z344" s="569">
        <v>6</v>
      </c>
      <c r="AA344" s="566">
        <f t="shared" si="61"/>
        <v>21.599999999999998</v>
      </c>
      <c r="AB344" s="569">
        <v>19</v>
      </c>
      <c r="AC344" s="569">
        <v>5</v>
      </c>
      <c r="AD344" s="566">
        <f t="shared" si="62"/>
        <v>9.6000000000000014</v>
      </c>
      <c r="AE344" s="569">
        <v>10</v>
      </c>
      <c r="AF344" s="569">
        <v>5</v>
      </c>
      <c r="AG344" s="566">
        <f t="shared" si="63"/>
        <v>9</v>
      </c>
      <c r="AH344" s="569">
        <v>4</v>
      </c>
      <c r="AI344" s="569">
        <v>9</v>
      </c>
      <c r="AJ344" s="566">
        <f t="shared" si="64"/>
        <v>2.6</v>
      </c>
      <c r="AK344" s="569">
        <v>136</v>
      </c>
      <c r="AL344" s="566">
        <f t="shared" si="65"/>
        <v>82.799999999999983</v>
      </c>
      <c r="AM344" s="21"/>
      <c r="AN344" s="21"/>
      <c r="AO344" s="21"/>
    </row>
    <row r="345" spans="1:41" ht="15.75" x14ac:dyDescent="0.25">
      <c r="A345" s="569">
        <v>164</v>
      </c>
      <c r="B345" s="566">
        <f t="shared" si="55"/>
        <v>82.75</v>
      </c>
      <c r="C345" s="587" t="s">
        <v>3265</v>
      </c>
      <c r="D345" s="567">
        <v>5</v>
      </c>
      <c r="E345" s="567">
        <v>5</v>
      </c>
      <c r="F345" s="567">
        <v>5</v>
      </c>
      <c r="G345" s="567">
        <v>5</v>
      </c>
      <c r="H345" s="566">
        <f t="shared" si="56"/>
        <v>25</v>
      </c>
      <c r="I345" s="567">
        <v>5</v>
      </c>
      <c r="J345" s="567">
        <v>4</v>
      </c>
      <c r="K345" s="567">
        <v>5</v>
      </c>
      <c r="L345" s="567">
        <v>5</v>
      </c>
      <c r="M345" s="566">
        <f t="shared" si="57"/>
        <v>4.75</v>
      </c>
      <c r="N345" s="567">
        <v>5</v>
      </c>
      <c r="O345" s="567">
        <v>5</v>
      </c>
      <c r="P345" s="567">
        <v>5</v>
      </c>
      <c r="Q345" s="567">
        <v>5</v>
      </c>
      <c r="R345" s="566">
        <f t="shared" si="58"/>
        <v>5</v>
      </c>
      <c r="S345" s="567">
        <v>5</v>
      </c>
      <c r="T345" s="567">
        <v>5</v>
      </c>
      <c r="U345" s="567">
        <v>5</v>
      </c>
      <c r="V345" s="566">
        <f t="shared" si="59"/>
        <v>5</v>
      </c>
      <c r="W345" s="566">
        <f t="shared" si="60"/>
        <v>14.75</v>
      </c>
      <c r="X345" s="567">
        <v>4</v>
      </c>
      <c r="Y345" s="567">
        <v>4</v>
      </c>
      <c r="Z345" s="567">
        <v>8</v>
      </c>
      <c r="AA345" s="566">
        <f t="shared" si="61"/>
        <v>19.2</v>
      </c>
      <c r="AB345" s="567">
        <v>18</v>
      </c>
      <c r="AC345" s="567">
        <v>5</v>
      </c>
      <c r="AD345" s="566">
        <f t="shared" si="62"/>
        <v>9.2000000000000011</v>
      </c>
      <c r="AE345" s="567">
        <v>15</v>
      </c>
      <c r="AF345" s="567">
        <v>3</v>
      </c>
      <c r="AG345" s="566">
        <f t="shared" si="63"/>
        <v>10.799999999999999</v>
      </c>
      <c r="AH345" s="567">
        <v>11</v>
      </c>
      <c r="AI345" s="567">
        <v>8</v>
      </c>
      <c r="AJ345" s="566">
        <f t="shared" si="64"/>
        <v>3.8000000000000003</v>
      </c>
      <c r="AK345" s="567">
        <v>106</v>
      </c>
      <c r="AL345" s="566">
        <f t="shared" si="65"/>
        <v>82.75</v>
      </c>
      <c r="AM345" s="21"/>
      <c r="AN345" s="21"/>
      <c r="AO345" s="21"/>
    </row>
    <row r="346" spans="1:41" ht="15.75" x14ac:dyDescent="0.25">
      <c r="A346" s="569">
        <v>165</v>
      </c>
      <c r="B346" s="569">
        <f t="shared" si="55"/>
        <v>82.749999999999986</v>
      </c>
      <c r="C346" s="585" t="s">
        <v>3266</v>
      </c>
      <c r="D346" s="569">
        <v>5</v>
      </c>
      <c r="E346" s="569">
        <v>5</v>
      </c>
      <c r="F346" s="569">
        <v>5</v>
      </c>
      <c r="G346" s="569">
        <v>5</v>
      </c>
      <c r="H346" s="566">
        <f t="shared" si="56"/>
        <v>25</v>
      </c>
      <c r="I346" s="569">
        <v>5</v>
      </c>
      <c r="J346" s="569">
        <v>5</v>
      </c>
      <c r="K346" s="569">
        <v>5</v>
      </c>
      <c r="L346" s="569">
        <v>5</v>
      </c>
      <c r="M346" s="566">
        <f t="shared" si="57"/>
        <v>5</v>
      </c>
      <c r="N346" s="569">
        <v>5</v>
      </c>
      <c r="O346" s="569">
        <v>5</v>
      </c>
      <c r="P346" s="569">
        <v>4</v>
      </c>
      <c r="Q346" s="569">
        <v>5</v>
      </c>
      <c r="R346" s="566">
        <f t="shared" si="58"/>
        <v>4.75</v>
      </c>
      <c r="S346" s="569">
        <v>5</v>
      </c>
      <c r="T346" s="569">
        <v>5</v>
      </c>
      <c r="U346" s="569">
        <v>5</v>
      </c>
      <c r="V346" s="566">
        <f t="shared" si="59"/>
        <v>5</v>
      </c>
      <c r="W346" s="566">
        <f t="shared" si="60"/>
        <v>14.75</v>
      </c>
      <c r="X346" s="569">
        <v>7</v>
      </c>
      <c r="Y346" s="569">
        <v>6</v>
      </c>
      <c r="Z346" s="569">
        <v>5</v>
      </c>
      <c r="AA346" s="566">
        <f t="shared" si="61"/>
        <v>21.599999999999998</v>
      </c>
      <c r="AB346" s="569">
        <v>18</v>
      </c>
      <c r="AC346" s="569">
        <v>4</v>
      </c>
      <c r="AD346" s="566">
        <f t="shared" si="62"/>
        <v>8.8000000000000007</v>
      </c>
      <c r="AE346" s="569">
        <v>12</v>
      </c>
      <c r="AF346" s="569">
        <v>4</v>
      </c>
      <c r="AG346" s="566">
        <f t="shared" si="63"/>
        <v>9.6</v>
      </c>
      <c r="AH346" s="569">
        <v>6</v>
      </c>
      <c r="AI346" s="569">
        <v>9</v>
      </c>
      <c r="AJ346" s="566">
        <f t="shared" si="64"/>
        <v>3</v>
      </c>
      <c r="AK346" s="569">
        <v>6</v>
      </c>
      <c r="AL346" s="569">
        <f t="shared" si="65"/>
        <v>82.749999999999986</v>
      </c>
      <c r="AM346" s="21"/>
      <c r="AN346" s="21"/>
      <c r="AO346" s="21"/>
    </row>
    <row r="347" spans="1:41" ht="15.75" x14ac:dyDescent="0.25">
      <c r="A347" s="569">
        <v>166</v>
      </c>
      <c r="B347" s="566">
        <f t="shared" si="55"/>
        <v>82.7</v>
      </c>
      <c r="C347" s="584" t="s">
        <v>3267</v>
      </c>
      <c r="D347" s="566">
        <v>5</v>
      </c>
      <c r="E347" s="566">
        <v>5</v>
      </c>
      <c r="F347" s="566">
        <v>5</v>
      </c>
      <c r="G347" s="566">
        <v>5</v>
      </c>
      <c r="H347" s="566">
        <f t="shared" si="56"/>
        <v>25</v>
      </c>
      <c r="I347" s="566">
        <v>5</v>
      </c>
      <c r="J347" s="566">
        <v>5</v>
      </c>
      <c r="K347" s="566">
        <v>5</v>
      </c>
      <c r="L347" s="566">
        <v>5</v>
      </c>
      <c r="M347" s="566">
        <f t="shared" si="57"/>
        <v>5</v>
      </c>
      <c r="N347" s="566">
        <v>5</v>
      </c>
      <c r="O347" s="566">
        <v>5</v>
      </c>
      <c r="P347" s="566">
        <v>4</v>
      </c>
      <c r="Q347" s="566">
        <v>4</v>
      </c>
      <c r="R347" s="566">
        <f t="shared" si="58"/>
        <v>4.5</v>
      </c>
      <c r="S347" s="566">
        <v>5</v>
      </c>
      <c r="T347" s="566">
        <v>5</v>
      </c>
      <c r="U347" s="566">
        <v>5</v>
      </c>
      <c r="V347" s="566">
        <f t="shared" si="59"/>
        <v>5</v>
      </c>
      <c r="W347" s="566">
        <f t="shared" si="60"/>
        <v>14.5</v>
      </c>
      <c r="X347" s="566">
        <v>7</v>
      </c>
      <c r="Y347" s="566">
        <v>5</v>
      </c>
      <c r="Z347" s="566">
        <v>7</v>
      </c>
      <c r="AA347" s="566">
        <f t="shared" si="61"/>
        <v>22.8</v>
      </c>
      <c r="AB347" s="566">
        <v>14</v>
      </c>
      <c r="AC347" s="566">
        <v>4</v>
      </c>
      <c r="AD347" s="566">
        <f t="shared" si="62"/>
        <v>7.2</v>
      </c>
      <c r="AE347" s="566">
        <v>11</v>
      </c>
      <c r="AF347" s="566">
        <v>4</v>
      </c>
      <c r="AG347" s="566">
        <f t="shared" si="63"/>
        <v>9</v>
      </c>
      <c r="AH347" s="566">
        <v>12</v>
      </c>
      <c r="AI347" s="566">
        <v>9</v>
      </c>
      <c r="AJ347" s="566">
        <f t="shared" si="64"/>
        <v>4.2</v>
      </c>
      <c r="AK347" s="566">
        <v>208</v>
      </c>
      <c r="AL347" s="566">
        <f t="shared" si="65"/>
        <v>82.7</v>
      </c>
      <c r="AM347" s="21"/>
      <c r="AN347" s="21"/>
      <c r="AO347" s="21"/>
    </row>
    <row r="348" spans="1:41" ht="15.75" x14ac:dyDescent="0.25">
      <c r="A348" s="569">
        <v>167</v>
      </c>
      <c r="B348" s="566">
        <f t="shared" si="55"/>
        <v>82.699999999999989</v>
      </c>
      <c r="C348" s="584" t="s">
        <v>3268</v>
      </c>
      <c r="D348" s="566">
        <v>5</v>
      </c>
      <c r="E348" s="566">
        <v>5</v>
      </c>
      <c r="F348" s="566">
        <v>5</v>
      </c>
      <c r="G348" s="566">
        <v>5</v>
      </c>
      <c r="H348" s="566">
        <f t="shared" si="56"/>
        <v>25</v>
      </c>
      <c r="I348" s="566">
        <v>5</v>
      </c>
      <c r="J348" s="566">
        <v>4</v>
      </c>
      <c r="K348" s="566">
        <v>5</v>
      </c>
      <c r="L348" s="566">
        <v>4</v>
      </c>
      <c r="M348" s="566">
        <f t="shared" si="57"/>
        <v>4.5</v>
      </c>
      <c r="N348" s="566">
        <v>5</v>
      </c>
      <c r="O348" s="566">
        <v>5</v>
      </c>
      <c r="P348" s="566">
        <v>5</v>
      </c>
      <c r="Q348" s="566">
        <v>5</v>
      </c>
      <c r="R348" s="566">
        <f t="shared" si="58"/>
        <v>5</v>
      </c>
      <c r="S348" s="566">
        <v>5</v>
      </c>
      <c r="T348" s="566">
        <v>5</v>
      </c>
      <c r="U348" s="566">
        <v>5</v>
      </c>
      <c r="V348" s="566">
        <f t="shared" si="59"/>
        <v>5</v>
      </c>
      <c r="W348" s="566">
        <f t="shared" si="60"/>
        <v>14.5</v>
      </c>
      <c r="X348" s="566">
        <v>6</v>
      </c>
      <c r="Y348" s="566">
        <v>6</v>
      </c>
      <c r="Z348" s="566">
        <v>7</v>
      </c>
      <c r="AA348" s="566">
        <f t="shared" si="61"/>
        <v>22.8</v>
      </c>
      <c r="AB348" s="566">
        <v>13</v>
      </c>
      <c r="AC348" s="566">
        <v>4</v>
      </c>
      <c r="AD348" s="566">
        <f t="shared" si="62"/>
        <v>6.8000000000000007</v>
      </c>
      <c r="AE348" s="566">
        <v>14</v>
      </c>
      <c r="AF348" s="566">
        <v>4</v>
      </c>
      <c r="AG348" s="566">
        <f t="shared" si="63"/>
        <v>10.799999999999999</v>
      </c>
      <c r="AH348" s="566">
        <v>3</v>
      </c>
      <c r="AI348" s="566">
        <v>11</v>
      </c>
      <c r="AJ348" s="566">
        <f t="shared" si="64"/>
        <v>2.8000000000000003</v>
      </c>
      <c r="AK348" s="566">
        <v>198</v>
      </c>
      <c r="AL348" s="566">
        <f t="shared" si="65"/>
        <v>82.699999999999989</v>
      </c>
      <c r="AM348" s="21"/>
      <c r="AN348" s="21"/>
      <c r="AO348" s="21"/>
    </row>
    <row r="349" spans="1:41" ht="15.75" x14ac:dyDescent="0.25">
      <c r="A349" s="569">
        <v>168</v>
      </c>
      <c r="B349" s="566">
        <f t="shared" si="55"/>
        <v>82.6</v>
      </c>
      <c r="C349" s="585" t="s">
        <v>3269</v>
      </c>
      <c r="D349" s="569">
        <v>5</v>
      </c>
      <c r="E349" s="569">
        <v>5</v>
      </c>
      <c r="F349" s="569">
        <v>5</v>
      </c>
      <c r="G349" s="569">
        <v>5</v>
      </c>
      <c r="H349" s="566">
        <f t="shared" si="56"/>
        <v>25</v>
      </c>
      <c r="I349" s="569">
        <v>5</v>
      </c>
      <c r="J349" s="569">
        <v>5</v>
      </c>
      <c r="K349" s="569">
        <v>5</v>
      </c>
      <c r="L349" s="569">
        <v>5</v>
      </c>
      <c r="M349" s="566">
        <f t="shared" si="57"/>
        <v>5</v>
      </c>
      <c r="N349" s="569">
        <v>5</v>
      </c>
      <c r="O349" s="569">
        <v>5</v>
      </c>
      <c r="P349" s="569">
        <v>5</v>
      </c>
      <c r="Q349" s="569">
        <v>5</v>
      </c>
      <c r="R349" s="566">
        <f t="shared" si="58"/>
        <v>5</v>
      </c>
      <c r="S349" s="569">
        <v>5</v>
      </c>
      <c r="T349" s="569">
        <v>5</v>
      </c>
      <c r="U349" s="569">
        <v>5</v>
      </c>
      <c r="V349" s="566">
        <f t="shared" si="59"/>
        <v>5</v>
      </c>
      <c r="W349" s="566">
        <f t="shared" si="60"/>
        <v>15</v>
      </c>
      <c r="X349" s="569">
        <v>6</v>
      </c>
      <c r="Y349" s="569">
        <v>7</v>
      </c>
      <c r="Z349" s="569">
        <v>6</v>
      </c>
      <c r="AA349" s="566">
        <f t="shared" si="61"/>
        <v>22.8</v>
      </c>
      <c r="AB349" s="569">
        <v>10</v>
      </c>
      <c r="AC349" s="569">
        <v>4</v>
      </c>
      <c r="AD349" s="566">
        <f t="shared" si="62"/>
        <v>5.6000000000000005</v>
      </c>
      <c r="AE349" s="569">
        <v>14</v>
      </c>
      <c r="AF349" s="569">
        <v>4</v>
      </c>
      <c r="AG349" s="566">
        <f t="shared" si="63"/>
        <v>10.799999999999999</v>
      </c>
      <c r="AH349" s="569">
        <v>9</v>
      </c>
      <c r="AI349" s="569">
        <v>8</v>
      </c>
      <c r="AJ349" s="566">
        <f t="shared" si="64"/>
        <v>3.4000000000000004</v>
      </c>
      <c r="AK349" s="569">
        <v>35</v>
      </c>
      <c r="AL349" s="566">
        <f t="shared" si="65"/>
        <v>82.6</v>
      </c>
      <c r="AM349" s="21"/>
      <c r="AN349" s="21"/>
      <c r="AO349" s="21"/>
    </row>
    <row r="350" spans="1:41" ht="15.75" x14ac:dyDescent="0.25">
      <c r="A350" s="569">
        <v>169</v>
      </c>
      <c r="B350" s="566">
        <f t="shared" si="55"/>
        <v>82.4</v>
      </c>
      <c r="C350" s="585" t="s">
        <v>3270</v>
      </c>
      <c r="D350" s="569">
        <v>5</v>
      </c>
      <c r="E350" s="569">
        <v>5</v>
      </c>
      <c r="F350" s="569">
        <v>5</v>
      </c>
      <c r="G350" s="569">
        <v>5</v>
      </c>
      <c r="H350" s="566">
        <f t="shared" si="56"/>
        <v>25</v>
      </c>
      <c r="I350" s="569">
        <v>5</v>
      </c>
      <c r="J350" s="569">
        <v>5</v>
      </c>
      <c r="K350" s="569">
        <v>5</v>
      </c>
      <c r="L350" s="569">
        <v>5</v>
      </c>
      <c r="M350" s="566">
        <f t="shared" si="57"/>
        <v>5</v>
      </c>
      <c r="N350" s="569">
        <v>5</v>
      </c>
      <c r="O350" s="569">
        <v>5</v>
      </c>
      <c r="P350" s="569">
        <v>5</v>
      </c>
      <c r="Q350" s="569">
        <v>5</v>
      </c>
      <c r="R350" s="566">
        <f t="shared" si="58"/>
        <v>5</v>
      </c>
      <c r="S350" s="569">
        <v>5</v>
      </c>
      <c r="T350" s="569">
        <v>5</v>
      </c>
      <c r="U350" s="569">
        <v>5</v>
      </c>
      <c r="V350" s="566">
        <f t="shared" si="59"/>
        <v>5</v>
      </c>
      <c r="W350" s="566">
        <f t="shared" si="60"/>
        <v>15</v>
      </c>
      <c r="X350" s="569">
        <v>5</v>
      </c>
      <c r="Y350" s="569">
        <v>6</v>
      </c>
      <c r="Z350" s="569">
        <v>7</v>
      </c>
      <c r="AA350" s="566">
        <f t="shared" si="61"/>
        <v>21.599999999999998</v>
      </c>
      <c r="AB350" s="569">
        <v>14</v>
      </c>
      <c r="AC350" s="569">
        <v>4</v>
      </c>
      <c r="AD350" s="566">
        <f t="shared" si="62"/>
        <v>7.2</v>
      </c>
      <c r="AE350" s="569">
        <v>13</v>
      </c>
      <c r="AF350" s="569">
        <v>4</v>
      </c>
      <c r="AG350" s="566">
        <f t="shared" si="63"/>
        <v>10.199999999999999</v>
      </c>
      <c r="AH350" s="569">
        <v>6</v>
      </c>
      <c r="AI350" s="569">
        <v>11</v>
      </c>
      <c r="AJ350" s="566">
        <f t="shared" si="64"/>
        <v>3.4000000000000004</v>
      </c>
      <c r="AK350" s="569">
        <v>81</v>
      </c>
      <c r="AL350" s="566">
        <f t="shared" si="65"/>
        <v>82.4</v>
      </c>
      <c r="AM350" s="21"/>
      <c r="AN350" s="21"/>
      <c r="AO350" s="21"/>
    </row>
    <row r="351" spans="1:41" ht="15.75" x14ac:dyDescent="0.25">
      <c r="A351" s="569">
        <v>170</v>
      </c>
      <c r="B351" s="566">
        <f t="shared" si="55"/>
        <v>82.4</v>
      </c>
      <c r="C351" s="584" t="s">
        <v>3271</v>
      </c>
      <c r="D351" s="566">
        <v>5</v>
      </c>
      <c r="E351" s="566">
        <v>5</v>
      </c>
      <c r="F351" s="566">
        <v>5</v>
      </c>
      <c r="G351" s="566">
        <v>5</v>
      </c>
      <c r="H351" s="566">
        <f t="shared" si="56"/>
        <v>25</v>
      </c>
      <c r="I351" s="566">
        <v>5</v>
      </c>
      <c r="J351" s="566">
        <v>5</v>
      </c>
      <c r="K351" s="566">
        <v>5</v>
      </c>
      <c r="L351" s="566">
        <v>5</v>
      </c>
      <c r="M351" s="566">
        <f t="shared" si="57"/>
        <v>5</v>
      </c>
      <c r="N351" s="566">
        <v>5</v>
      </c>
      <c r="O351" s="566">
        <v>5</v>
      </c>
      <c r="P351" s="566">
        <v>5</v>
      </c>
      <c r="Q351" s="566">
        <v>5</v>
      </c>
      <c r="R351" s="566">
        <f t="shared" si="58"/>
        <v>5</v>
      </c>
      <c r="S351" s="566">
        <v>5</v>
      </c>
      <c r="T351" s="566">
        <v>5</v>
      </c>
      <c r="U351" s="566">
        <v>5</v>
      </c>
      <c r="V351" s="566">
        <f t="shared" si="59"/>
        <v>5</v>
      </c>
      <c r="W351" s="566">
        <f t="shared" si="60"/>
        <v>15</v>
      </c>
      <c r="X351" s="566">
        <v>6</v>
      </c>
      <c r="Y351" s="566">
        <v>7</v>
      </c>
      <c r="Z351" s="566">
        <v>3</v>
      </c>
      <c r="AA351" s="566">
        <f t="shared" si="61"/>
        <v>19.2</v>
      </c>
      <c r="AB351" s="566">
        <v>14</v>
      </c>
      <c r="AC351" s="566">
        <v>3</v>
      </c>
      <c r="AD351" s="566">
        <f t="shared" si="62"/>
        <v>6.8000000000000007</v>
      </c>
      <c r="AE351" s="566">
        <v>16</v>
      </c>
      <c r="AF351" s="566">
        <v>4</v>
      </c>
      <c r="AG351" s="566">
        <f t="shared" si="63"/>
        <v>12</v>
      </c>
      <c r="AH351" s="566">
        <v>13</v>
      </c>
      <c r="AI351" s="566">
        <v>9</v>
      </c>
      <c r="AJ351" s="566">
        <f t="shared" si="64"/>
        <v>4.4000000000000004</v>
      </c>
      <c r="AK351" s="567">
        <v>123</v>
      </c>
      <c r="AL351" s="566">
        <f t="shared" si="65"/>
        <v>82.4</v>
      </c>
      <c r="AM351" s="21"/>
      <c r="AN351" s="21"/>
      <c r="AO351" s="21"/>
    </row>
    <row r="352" spans="1:41" ht="15.75" x14ac:dyDescent="0.25">
      <c r="A352" s="569">
        <v>171</v>
      </c>
      <c r="B352" s="566">
        <f t="shared" si="55"/>
        <v>82.4</v>
      </c>
      <c r="C352" s="584" t="s">
        <v>3272</v>
      </c>
      <c r="D352" s="566">
        <v>5</v>
      </c>
      <c r="E352" s="566">
        <v>5</v>
      </c>
      <c r="F352" s="566">
        <v>5</v>
      </c>
      <c r="G352" s="566">
        <v>5</v>
      </c>
      <c r="H352" s="566">
        <f t="shared" si="56"/>
        <v>25</v>
      </c>
      <c r="I352" s="566">
        <v>5</v>
      </c>
      <c r="J352" s="566">
        <v>5</v>
      </c>
      <c r="K352" s="566">
        <v>5</v>
      </c>
      <c r="L352" s="566">
        <v>5</v>
      </c>
      <c r="M352" s="566">
        <f t="shared" si="57"/>
        <v>5</v>
      </c>
      <c r="N352" s="566">
        <v>5</v>
      </c>
      <c r="O352" s="566">
        <v>5</v>
      </c>
      <c r="P352" s="566">
        <v>5</v>
      </c>
      <c r="Q352" s="566">
        <v>5</v>
      </c>
      <c r="R352" s="566">
        <f t="shared" si="58"/>
        <v>5</v>
      </c>
      <c r="S352" s="566">
        <v>5</v>
      </c>
      <c r="T352" s="566">
        <v>5</v>
      </c>
      <c r="U352" s="566">
        <v>5</v>
      </c>
      <c r="V352" s="566">
        <f t="shared" si="59"/>
        <v>5</v>
      </c>
      <c r="W352" s="566">
        <f t="shared" si="60"/>
        <v>15</v>
      </c>
      <c r="X352" s="566">
        <v>5</v>
      </c>
      <c r="Y352" s="566">
        <v>5</v>
      </c>
      <c r="Z352" s="566">
        <v>6</v>
      </c>
      <c r="AA352" s="566">
        <f t="shared" si="61"/>
        <v>19.2</v>
      </c>
      <c r="AB352" s="566">
        <v>14</v>
      </c>
      <c r="AC352" s="566">
        <v>4</v>
      </c>
      <c r="AD352" s="566">
        <f t="shared" si="62"/>
        <v>7.2</v>
      </c>
      <c r="AE352" s="566">
        <v>16</v>
      </c>
      <c r="AF352" s="566">
        <v>5</v>
      </c>
      <c r="AG352" s="566">
        <f t="shared" si="63"/>
        <v>12.6</v>
      </c>
      <c r="AH352" s="566">
        <v>8</v>
      </c>
      <c r="AI352" s="566">
        <v>9</v>
      </c>
      <c r="AJ352" s="566">
        <f t="shared" si="64"/>
        <v>3.4000000000000004</v>
      </c>
      <c r="AK352" s="566">
        <v>166</v>
      </c>
      <c r="AL352" s="566">
        <f t="shared" si="65"/>
        <v>82.4</v>
      </c>
      <c r="AM352" s="21"/>
      <c r="AN352" s="21"/>
      <c r="AO352" s="21"/>
    </row>
    <row r="353" spans="1:41" ht="15.75" x14ac:dyDescent="0.25">
      <c r="A353" s="569">
        <v>172</v>
      </c>
      <c r="B353" s="566">
        <f t="shared" si="55"/>
        <v>82.2</v>
      </c>
      <c r="C353" s="585" t="s">
        <v>3273</v>
      </c>
      <c r="D353" s="569">
        <v>5</v>
      </c>
      <c r="E353" s="569">
        <v>5</v>
      </c>
      <c r="F353" s="569">
        <v>5</v>
      </c>
      <c r="G353" s="569">
        <v>5</v>
      </c>
      <c r="H353" s="566">
        <f t="shared" si="56"/>
        <v>25</v>
      </c>
      <c r="I353" s="569">
        <v>5</v>
      </c>
      <c r="J353" s="569">
        <v>5</v>
      </c>
      <c r="K353" s="569">
        <v>5</v>
      </c>
      <c r="L353" s="569">
        <v>5</v>
      </c>
      <c r="M353" s="566">
        <f t="shared" si="57"/>
        <v>5</v>
      </c>
      <c r="N353" s="569">
        <v>5</v>
      </c>
      <c r="O353" s="569">
        <v>5</v>
      </c>
      <c r="P353" s="569">
        <v>5</v>
      </c>
      <c r="Q353" s="569">
        <v>5</v>
      </c>
      <c r="R353" s="566">
        <f t="shared" si="58"/>
        <v>5</v>
      </c>
      <c r="S353" s="569">
        <v>5</v>
      </c>
      <c r="T353" s="569">
        <v>5</v>
      </c>
      <c r="U353" s="569">
        <v>5</v>
      </c>
      <c r="V353" s="566">
        <f t="shared" si="59"/>
        <v>5</v>
      </c>
      <c r="W353" s="566">
        <f t="shared" si="60"/>
        <v>15</v>
      </c>
      <c r="X353" s="569">
        <v>8</v>
      </c>
      <c r="Y353" s="569">
        <v>4</v>
      </c>
      <c r="Z353" s="569">
        <v>5</v>
      </c>
      <c r="AA353" s="566">
        <f t="shared" si="61"/>
        <v>20.399999999999999</v>
      </c>
      <c r="AB353" s="569">
        <v>13</v>
      </c>
      <c r="AC353" s="569">
        <v>5</v>
      </c>
      <c r="AD353" s="566">
        <f t="shared" si="62"/>
        <v>7.2</v>
      </c>
      <c r="AE353" s="569">
        <v>14</v>
      </c>
      <c r="AF353" s="569">
        <v>5</v>
      </c>
      <c r="AG353" s="566">
        <f t="shared" si="63"/>
        <v>11.4</v>
      </c>
      <c r="AH353" s="569">
        <v>9</v>
      </c>
      <c r="AI353" s="569">
        <v>7</v>
      </c>
      <c r="AJ353" s="566">
        <f t="shared" si="64"/>
        <v>3.2</v>
      </c>
      <c r="AK353" s="569">
        <v>116</v>
      </c>
      <c r="AL353" s="566">
        <f t="shared" si="65"/>
        <v>82.2</v>
      </c>
      <c r="AM353" s="21"/>
      <c r="AN353" s="21"/>
      <c r="AO353" s="21"/>
    </row>
    <row r="354" spans="1:41" ht="15.75" x14ac:dyDescent="0.25">
      <c r="A354" s="569">
        <v>173</v>
      </c>
      <c r="B354" s="566">
        <f t="shared" si="55"/>
        <v>82.15</v>
      </c>
      <c r="C354" s="583" t="s">
        <v>3274</v>
      </c>
      <c r="D354" s="566">
        <v>5</v>
      </c>
      <c r="E354" s="566">
        <v>5</v>
      </c>
      <c r="F354" s="566">
        <v>5</v>
      </c>
      <c r="G354" s="566">
        <v>5</v>
      </c>
      <c r="H354" s="566">
        <f t="shared" si="56"/>
        <v>25</v>
      </c>
      <c r="I354" s="566">
        <v>5</v>
      </c>
      <c r="J354" s="566">
        <v>5</v>
      </c>
      <c r="K354" s="566">
        <v>5</v>
      </c>
      <c r="L354" s="566">
        <v>5</v>
      </c>
      <c r="M354" s="566">
        <f t="shared" si="57"/>
        <v>5</v>
      </c>
      <c r="N354" s="566">
        <v>4</v>
      </c>
      <c r="O354" s="566">
        <v>5</v>
      </c>
      <c r="P354" s="566">
        <v>5</v>
      </c>
      <c r="Q354" s="566">
        <v>5</v>
      </c>
      <c r="R354" s="566">
        <f t="shared" si="58"/>
        <v>4.75</v>
      </c>
      <c r="S354" s="566">
        <v>5</v>
      </c>
      <c r="T354" s="566">
        <v>5</v>
      </c>
      <c r="U354" s="566">
        <v>5</v>
      </c>
      <c r="V354" s="566">
        <f t="shared" si="59"/>
        <v>5</v>
      </c>
      <c r="W354" s="566">
        <f t="shared" si="60"/>
        <v>14.75</v>
      </c>
      <c r="X354" s="566">
        <v>4</v>
      </c>
      <c r="Y354" s="566">
        <v>7</v>
      </c>
      <c r="Z354" s="566">
        <v>6</v>
      </c>
      <c r="AA354" s="566">
        <f t="shared" si="61"/>
        <v>20.399999999999999</v>
      </c>
      <c r="AB354" s="566">
        <v>12</v>
      </c>
      <c r="AC354" s="566">
        <v>3</v>
      </c>
      <c r="AD354" s="566">
        <f t="shared" si="62"/>
        <v>6</v>
      </c>
      <c r="AE354" s="566">
        <v>17</v>
      </c>
      <c r="AF354" s="566">
        <v>4</v>
      </c>
      <c r="AG354" s="566">
        <f t="shared" si="63"/>
        <v>12.6</v>
      </c>
      <c r="AH354" s="566">
        <v>8</v>
      </c>
      <c r="AI354" s="566">
        <v>9</v>
      </c>
      <c r="AJ354" s="566">
        <f t="shared" si="64"/>
        <v>3.4000000000000004</v>
      </c>
      <c r="AK354" s="566">
        <v>42</v>
      </c>
      <c r="AL354" s="566">
        <f t="shared" si="65"/>
        <v>82.15</v>
      </c>
      <c r="AM354" s="21"/>
      <c r="AN354" s="21"/>
      <c r="AO354" s="21"/>
    </row>
    <row r="355" spans="1:41" ht="15.75" x14ac:dyDescent="0.25">
      <c r="A355" s="569">
        <v>174</v>
      </c>
      <c r="B355" s="566">
        <f t="shared" si="55"/>
        <v>82.066666666666677</v>
      </c>
      <c r="C355" s="584" t="s">
        <v>3275</v>
      </c>
      <c r="D355" s="566">
        <v>5</v>
      </c>
      <c r="E355" s="566">
        <v>5</v>
      </c>
      <c r="F355" s="566">
        <v>5</v>
      </c>
      <c r="G355" s="566">
        <v>5</v>
      </c>
      <c r="H355" s="566">
        <f t="shared" si="56"/>
        <v>25</v>
      </c>
      <c r="I355" s="566">
        <v>5</v>
      </c>
      <c r="J355" s="566">
        <v>5</v>
      </c>
      <c r="K355" s="566">
        <v>5</v>
      </c>
      <c r="L355" s="566">
        <v>5</v>
      </c>
      <c r="M355" s="566">
        <f t="shared" si="57"/>
        <v>5</v>
      </c>
      <c r="N355" s="566">
        <v>5</v>
      </c>
      <c r="O355" s="566">
        <v>5</v>
      </c>
      <c r="P355" s="566">
        <v>5</v>
      </c>
      <c r="Q355" s="566">
        <v>5</v>
      </c>
      <c r="R355" s="566">
        <f t="shared" si="58"/>
        <v>5</v>
      </c>
      <c r="S355" s="566">
        <v>5</v>
      </c>
      <c r="T355" s="566">
        <v>4</v>
      </c>
      <c r="U355" s="566">
        <v>5</v>
      </c>
      <c r="V355" s="566">
        <f t="shared" si="59"/>
        <v>4.666666666666667</v>
      </c>
      <c r="W355" s="566">
        <f t="shared" si="60"/>
        <v>14.666666666666668</v>
      </c>
      <c r="X355" s="566">
        <v>2</v>
      </c>
      <c r="Y355" s="566">
        <v>7</v>
      </c>
      <c r="Z355" s="566">
        <v>8</v>
      </c>
      <c r="AA355" s="566">
        <f t="shared" si="61"/>
        <v>20.399999999999999</v>
      </c>
      <c r="AB355" s="566">
        <v>11</v>
      </c>
      <c r="AC355" s="566">
        <v>3</v>
      </c>
      <c r="AD355" s="566">
        <f t="shared" si="62"/>
        <v>5.6000000000000005</v>
      </c>
      <c r="AE355" s="566">
        <v>17</v>
      </c>
      <c r="AF355" s="566">
        <v>5</v>
      </c>
      <c r="AG355" s="566">
        <f t="shared" si="63"/>
        <v>13.2</v>
      </c>
      <c r="AH355" s="566">
        <v>7</v>
      </c>
      <c r="AI355" s="566">
        <v>9</v>
      </c>
      <c r="AJ355" s="566">
        <f t="shared" si="64"/>
        <v>3.2</v>
      </c>
      <c r="AK355" s="566">
        <v>226</v>
      </c>
      <c r="AL355" s="566">
        <f t="shared" si="65"/>
        <v>82.066666666666677</v>
      </c>
      <c r="AM355" s="21"/>
      <c r="AN355" s="21"/>
      <c r="AO355" s="21"/>
    </row>
    <row r="356" spans="1:41" ht="15.75" x14ac:dyDescent="0.25">
      <c r="A356" s="569">
        <v>175</v>
      </c>
      <c r="B356" s="566">
        <f t="shared" si="55"/>
        <v>81.800000000000011</v>
      </c>
      <c r="C356" s="583" t="s">
        <v>3276</v>
      </c>
      <c r="D356" s="566">
        <v>5</v>
      </c>
      <c r="E356" s="566">
        <v>5</v>
      </c>
      <c r="F356" s="566">
        <v>5</v>
      </c>
      <c r="G356" s="566">
        <v>5</v>
      </c>
      <c r="H356" s="566">
        <f t="shared" si="56"/>
        <v>25</v>
      </c>
      <c r="I356" s="566">
        <v>5</v>
      </c>
      <c r="J356" s="566">
        <v>5</v>
      </c>
      <c r="K356" s="566">
        <v>5</v>
      </c>
      <c r="L356" s="566">
        <v>5</v>
      </c>
      <c r="M356" s="566">
        <f t="shared" si="57"/>
        <v>5</v>
      </c>
      <c r="N356" s="566">
        <v>5</v>
      </c>
      <c r="O356" s="566">
        <v>5</v>
      </c>
      <c r="P356" s="566">
        <v>5</v>
      </c>
      <c r="Q356" s="566">
        <v>5</v>
      </c>
      <c r="R356" s="566">
        <f t="shared" si="58"/>
        <v>5</v>
      </c>
      <c r="S356" s="566">
        <v>5</v>
      </c>
      <c r="T356" s="566">
        <v>5</v>
      </c>
      <c r="U356" s="566">
        <v>5</v>
      </c>
      <c r="V356" s="566">
        <f t="shared" si="59"/>
        <v>5</v>
      </c>
      <c r="W356" s="566">
        <f t="shared" si="60"/>
        <v>15</v>
      </c>
      <c r="X356" s="566">
        <v>4</v>
      </c>
      <c r="Y356" s="566">
        <v>6</v>
      </c>
      <c r="Z356" s="566">
        <v>6</v>
      </c>
      <c r="AA356" s="566">
        <f t="shared" si="61"/>
        <v>19.2</v>
      </c>
      <c r="AB356" s="566">
        <v>16</v>
      </c>
      <c r="AC356" s="566">
        <v>5</v>
      </c>
      <c r="AD356" s="566">
        <f t="shared" si="62"/>
        <v>8.4</v>
      </c>
      <c r="AE356" s="566">
        <v>14</v>
      </c>
      <c r="AF356" s="566">
        <v>4</v>
      </c>
      <c r="AG356" s="566">
        <f t="shared" si="63"/>
        <v>10.799999999999999</v>
      </c>
      <c r="AH356" s="566">
        <v>9</v>
      </c>
      <c r="AI356" s="566">
        <v>8</v>
      </c>
      <c r="AJ356" s="566">
        <f t="shared" si="64"/>
        <v>3.4000000000000004</v>
      </c>
      <c r="AK356" s="566">
        <v>85</v>
      </c>
      <c r="AL356" s="566">
        <f t="shared" si="65"/>
        <v>81.800000000000011</v>
      </c>
      <c r="AM356" s="21"/>
      <c r="AN356" s="21"/>
      <c r="AO356" s="21"/>
    </row>
    <row r="357" spans="1:41" ht="15.75" x14ac:dyDescent="0.25">
      <c r="A357" s="569">
        <v>176</v>
      </c>
      <c r="B357" s="566">
        <f t="shared" si="55"/>
        <v>81.799999999999983</v>
      </c>
      <c r="C357" s="583" t="s">
        <v>3277</v>
      </c>
      <c r="D357" s="566">
        <v>5</v>
      </c>
      <c r="E357" s="566">
        <v>5</v>
      </c>
      <c r="F357" s="566">
        <v>5</v>
      </c>
      <c r="G357" s="566">
        <v>5</v>
      </c>
      <c r="H357" s="566">
        <f t="shared" si="56"/>
        <v>25</v>
      </c>
      <c r="I357" s="566">
        <v>5</v>
      </c>
      <c r="J357" s="566">
        <v>5</v>
      </c>
      <c r="K357" s="566">
        <v>5</v>
      </c>
      <c r="L357" s="566">
        <v>5</v>
      </c>
      <c r="M357" s="566">
        <f t="shared" si="57"/>
        <v>5</v>
      </c>
      <c r="N357" s="566">
        <v>5</v>
      </c>
      <c r="O357" s="566">
        <v>5</v>
      </c>
      <c r="P357" s="566">
        <v>5</v>
      </c>
      <c r="Q357" s="566">
        <v>5</v>
      </c>
      <c r="R357" s="566">
        <f t="shared" si="58"/>
        <v>5</v>
      </c>
      <c r="S357" s="566">
        <v>5</v>
      </c>
      <c r="T357" s="566">
        <v>5</v>
      </c>
      <c r="U357" s="566">
        <v>5</v>
      </c>
      <c r="V357" s="566">
        <f t="shared" si="59"/>
        <v>5</v>
      </c>
      <c r="W357" s="566">
        <f t="shared" si="60"/>
        <v>15</v>
      </c>
      <c r="X357" s="566">
        <v>5</v>
      </c>
      <c r="Y357" s="566">
        <v>7</v>
      </c>
      <c r="Z357" s="566">
        <v>6</v>
      </c>
      <c r="AA357" s="566">
        <f t="shared" si="61"/>
        <v>21.599999999999998</v>
      </c>
      <c r="AB357" s="566">
        <v>15</v>
      </c>
      <c r="AC357" s="566">
        <v>4</v>
      </c>
      <c r="AD357" s="566">
        <f t="shared" si="62"/>
        <v>7.6000000000000005</v>
      </c>
      <c r="AE357" s="566">
        <v>11</v>
      </c>
      <c r="AF357" s="566">
        <v>5</v>
      </c>
      <c r="AG357" s="566">
        <f t="shared" si="63"/>
        <v>9.6</v>
      </c>
      <c r="AH357" s="566">
        <v>9</v>
      </c>
      <c r="AI357" s="566">
        <v>6</v>
      </c>
      <c r="AJ357" s="566">
        <f t="shared" si="64"/>
        <v>3</v>
      </c>
      <c r="AK357" s="566">
        <v>119</v>
      </c>
      <c r="AL357" s="566">
        <f t="shared" si="65"/>
        <v>81.799999999999983</v>
      </c>
      <c r="AM357" s="21"/>
      <c r="AN357" s="21"/>
      <c r="AO357" s="21"/>
    </row>
    <row r="358" spans="1:41" ht="15.75" x14ac:dyDescent="0.25">
      <c r="A358" s="569">
        <v>177</v>
      </c>
      <c r="B358" s="566">
        <f t="shared" si="55"/>
        <v>81.599999999999994</v>
      </c>
      <c r="C358" s="584" t="s">
        <v>3278</v>
      </c>
      <c r="D358" s="566">
        <v>5</v>
      </c>
      <c r="E358" s="566">
        <v>5</v>
      </c>
      <c r="F358" s="566">
        <v>5</v>
      </c>
      <c r="G358" s="566">
        <v>5</v>
      </c>
      <c r="H358" s="566">
        <f t="shared" si="56"/>
        <v>25</v>
      </c>
      <c r="I358" s="566">
        <v>5</v>
      </c>
      <c r="J358" s="566">
        <v>5</v>
      </c>
      <c r="K358" s="566">
        <v>5</v>
      </c>
      <c r="L358" s="566">
        <v>5</v>
      </c>
      <c r="M358" s="566">
        <f t="shared" si="57"/>
        <v>5</v>
      </c>
      <c r="N358" s="566">
        <v>5</v>
      </c>
      <c r="O358" s="566">
        <v>5</v>
      </c>
      <c r="P358" s="566">
        <v>5</v>
      </c>
      <c r="Q358" s="566">
        <v>5</v>
      </c>
      <c r="R358" s="566">
        <f t="shared" si="58"/>
        <v>5</v>
      </c>
      <c r="S358" s="566">
        <v>5</v>
      </c>
      <c r="T358" s="566">
        <v>5</v>
      </c>
      <c r="U358" s="566">
        <v>5</v>
      </c>
      <c r="V358" s="566">
        <f t="shared" si="59"/>
        <v>5</v>
      </c>
      <c r="W358" s="566">
        <f t="shared" si="60"/>
        <v>15</v>
      </c>
      <c r="X358" s="566">
        <v>2</v>
      </c>
      <c r="Y358" s="566">
        <v>6</v>
      </c>
      <c r="Z358" s="566">
        <v>7</v>
      </c>
      <c r="AA358" s="566">
        <f t="shared" si="61"/>
        <v>18</v>
      </c>
      <c r="AB358" s="566">
        <v>13</v>
      </c>
      <c r="AC358" s="566">
        <v>5</v>
      </c>
      <c r="AD358" s="566">
        <f t="shared" si="62"/>
        <v>7.2</v>
      </c>
      <c r="AE358" s="566">
        <v>16</v>
      </c>
      <c r="AF358" s="566">
        <v>5</v>
      </c>
      <c r="AG358" s="566">
        <f t="shared" si="63"/>
        <v>12.6</v>
      </c>
      <c r="AH358" s="566">
        <v>8</v>
      </c>
      <c r="AI358" s="566">
        <v>11</v>
      </c>
      <c r="AJ358" s="566">
        <f t="shared" si="64"/>
        <v>3.8000000000000003</v>
      </c>
      <c r="AK358" s="567">
        <v>41</v>
      </c>
      <c r="AL358" s="566">
        <f t="shared" si="65"/>
        <v>81.599999999999994</v>
      </c>
      <c r="AM358" s="21"/>
      <c r="AN358" s="21"/>
      <c r="AO358" s="21"/>
    </row>
    <row r="359" spans="1:41" ht="15.75" x14ac:dyDescent="0.25">
      <c r="A359" s="569">
        <v>178</v>
      </c>
      <c r="B359" s="566">
        <f t="shared" si="55"/>
        <v>81.55</v>
      </c>
      <c r="C359" s="584" t="s">
        <v>3279</v>
      </c>
      <c r="D359" s="566">
        <v>5</v>
      </c>
      <c r="E359" s="566">
        <v>5</v>
      </c>
      <c r="F359" s="566">
        <v>5</v>
      </c>
      <c r="G359" s="566">
        <v>5</v>
      </c>
      <c r="H359" s="566">
        <f t="shared" si="56"/>
        <v>25</v>
      </c>
      <c r="I359" s="566">
        <v>5</v>
      </c>
      <c r="J359" s="566">
        <v>5</v>
      </c>
      <c r="K359" s="566">
        <v>5</v>
      </c>
      <c r="L359" s="566">
        <v>5</v>
      </c>
      <c r="M359" s="566">
        <f t="shared" si="57"/>
        <v>5</v>
      </c>
      <c r="N359" s="566">
        <v>5</v>
      </c>
      <c r="O359" s="566">
        <v>5</v>
      </c>
      <c r="P359" s="566">
        <v>5</v>
      </c>
      <c r="Q359" s="566">
        <v>4</v>
      </c>
      <c r="R359" s="566">
        <f t="shared" si="58"/>
        <v>4.75</v>
      </c>
      <c r="S359" s="566">
        <v>5</v>
      </c>
      <c r="T359" s="566">
        <v>5</v>
      </c>
      <c r="U359" s="566">
        <v>5</v>
      </c>
      <c r="V359" s="566">
        <f t="shared" si="59"/>
        <v>5</v>
      </c>
      <c r="W359" s="566">
        <f t="shared" si="60"/>
        <v>14.75</v>
      </c>
      <c r="X359" s="566">
        <v>8</v>
      </c>
      <c r="Y359" s="566">
        <v>5</v>
      </c>
      <c r="Z359" s="566">
        <v>7</v>
      </c>
      <c r="AA359" s="566">
        <f t="shared" si="61"/>
        <v>24</v>
      </c>
      <c r="AB359" s="566">
        <v>13</v>
      </c>
      <c r="AC359" s="566">
        <v>4</v>
      </c>
      <c r="AD359" s="566">
        <f t="shared" si="62"/>
        <v>6.8000000000000007</v>
      </c>
      <c r="AE359" s="566">
        <v>8</v>
      </c>
      <c r="AF359" s="566">
        <v>4</v>
      </c>
      <c r="AG359" s="566">
        <f t="shared" si="63"/>
        <v>7.1999999999999993</v>
      </c>
      <c r="AH359" s="566">
        <v>10</v>
      </c>
      <c r="AI359" s="566">
        <v>9</v>
      </c>
      <c r="AJ359" s="566">
        <f t="shared" si="64"/>
        <v>3.8000000000000003</v>
      </c>
      <c r="AK359" s="567">
        <v>30</v>
      </c>
      <c r="AL359" s="566">
        <f t="shared" si="65"/>
        <v>81.55</v>
      </c>
      <c r="AM359" s="21"/>
      <c r="AN359" s="21"/>
      <c r="AO359" s="21"/>
    </row>
    <row r="360" spans="1:41" ht="15.75" x14ac:dyDescent="0.25">
      <c r="A360" s="569">
        <v>179</v>
      </c>
      <c r="B360" s="566">
        <f t="shared" si="55"/>
        <v>81.45</v>
      </c>
      <c r="C360" s="585" t="s">
        <v>3280</v>
      </c>
      <c r="D360" s="569">
        <v>4</v>
      </c>
      <c r="E360" s="569">
        <v>5</v>
      </c>
      <c r="F360" s="569">
        <v>5</v>
      </c>
      <c r="G360" s="569">
        <v>5</v>
      </c>
      <c r="H360" s="566">
        <f t="shared" si="56"/>
        <v>23.75</v>
      </c>
      <c r="I360" s="569">
        <v>4</v>
      </c>
      <c r="J360" s="569">
        <v>4</v>
      </c>
      <c r="K360" s="569">
        <v>5</v>
      </c>
      <c r="L360" s="569">
        <v>5</v>
      </c>
      <c r="M360" s="566">
        <f t="shared" si="57"/>
        <v>4.5</v>
      </c>
      <c r="N360" s="569">
        <v>3</v>
      </c>
      <c r="O360" s="569">
        <v>4</v>
      </c>
      <c r="P360" s="569">
        <v>5</v>
      </c>
      <c r="Q360" s="569">
        <v>4</v>
      </c>
      <c r="R360" s="566">
        <f t="shared" si="58"/>
        <v>4</v>
      </c>
      <c r="S360" s="569">
        <v>5</v>
      </c>
      <c r="T360" s="569">
        <v>5</v>
      </c>
      <c r="U360" s="569">
        <v>5</v>
      </c>
      <c r="V360" s="566">
        <f t="shared" si="59"/>
        <v>5</v>
      </c>
      <c r="W360" s="566">
        <f t="shared" si="60"/>
        <v>13.5</v>
      </c>
      <c r="X360" s="569">
        <v>2</v>
      </c>
      <c r="Y360" s="569">
        <v>7</v>
      </c>
      <c r="Z360" s="569">
        <v>7</v>
      </c>
      <c r="AA360" s="566">
        <f t="shared" si="61"/>
        <v>19.2</v>
      </c>
      <c r="AB360" s="569">
        <v>19</v>
      </c>
      <c r="AC360" s="569">
        <v>4</v>
      </c>
      <c r="AD360" s="566">
        <f t="shared" si="62"/>
        <v>9.2000000000000011</v>
      </c>
      <c r="AE360" s="569">
        <v>16</v>
      </c>
      <c r="AF360" s="569">
        <v>4</v>
      </c>
      <c r="AG360" s="566">
        <f t="shared" si="63"/>
        <v>12</v>
      </c>
      <c r="AH360" s="569">
        <v>10</v>
      </c>
      <c r="AI360" s="569">
        <v>9</v>
      </c>
      <c r="AJ360" s="566">
        <f t="shared" si="64"/>
        <v>3.8000000000000003</v>
      </c>
      <c r="AK360" s="569">
        <v>49</v>
      </c>
      <c r="AL360" s="566">
        <f t="shared" si="65"/>
        <v>81.45</v>
      </c>
      <c r="AM360" s="21"/>
      <c r="AN360" s="21"/>
      <c r="AO360" s="21"/>
    </row>
    <row r="361" spans="1:41" ht="15.75" x14ac:dyDescent="0.25">
      <c r="A361" s="569">
        <v>180</v>
      </c>
      <c r="B361" s="566">
        <f t="shared" si="55"/>
        <v>81.2</v>
      </c>
      <c r="C361" s="584" t="s">
        <v>3281</v>
      </c>
      <c r="D361" s="566">
        <v>5</v>
      </c>
      <c r="E361" s="566">
        <v>5</v>
      </c>
      <c r="F361" s="566">
        <v>5</v>
      </c>
      <c r="G361" s="566">
        <v>5</v>
      </c>
      <c r="H361" s="566">
        <f t="shared" si="56"/>
        <v>25</v>
      </c>
      <c r="I361" s="566">
        <v>5</v>
      </c>
      <c r="J361" s="566">
        <v>5</v>
      </c>
      <c r="K361" s="566">
        <v>5</v>
      </c>
      <c r="L361" s="566">
        <v>5</v>
      </c>
      <c r="M361" s="566">
        <f t="shared" si="57"/>
        <v>5</v>
      </c>
      <c r="N361" s="566">
        <v>5</v>
      </c>
      <c r="O361" s="566">
        <v>5</v>
      </c>
      <c r="P361" s="566">
        <v>5</v>
      </c>
      <c r="Q361" s="566">
        <v>5</v>
      </c>
      <c r="R361" s="566">
        <f t="shared" si="58"/>
        <v>5</v>
      </c>
      <c r="S361" s="566">
        <v>5</v>
      </c>
      <c r="T361" s="566">
        <v>5</v>
      </c>
      <c r="U361" s="566">
        <v>5</v>
      </c>
      <c r="V361" s="566">
        <f t="shared" si="59"/>
        <v>5</v>
      </c>
      <c r="W361" s="566">
        <f t="shared" si="60"/>
        <v>15</v>
      </c>
      <c r="X361" s="566">
        <v>8</v>
      </c>
      <c r="Y361" s="566">
        <v>4</v>
      </c>
      <c r="Z361" s="566">
        <v>6</v>
      </c>
      <c r="AA361" s="566">
        <f t="shared" si="61"/>
        <v>21.599999999999998</v>
      </c>
      <c r="AB361" s="566">
        <v>13</v>
      </c>
      <c r="AC361" s="566">
        <v>5</v>
      </c>
      <c r="AD361" s="566">
        <f t="shared" si="62"/>
        <v>7.2</v>
      </c>
      <c r="AE361" s="566">
        <v>10</v>
      </c>
      <c r="AF361" s="566">
        <v>5</v>
      </c>
      <c r="AG361" s="566">
        <f t="shared" si="63"/>
        <v>9</v>
      </c>
      <c r="AH361" s="566">
        <v>13</v>
      </c>
      <c r="AI361" s="566">
        <v>4</v>
      </c>
      <c r="AJ361" s="566">
        <f t="shared" si="64"/>
        <v>3.4000000000000004</v>
      </c>
      <c r="AK361" s="566">
        <v>36</v>
      </c>
      <c r="AL361" s="566">
        <f t="shared" si="65"/>
        <v>81.2</v>
      </c>
      <c r="AM361" s="21"/>
      <c r="AN361" s="21"/>
      <c r="AO361" s="21"/>
    </row>
    <row r="362" spans="1:41" ht="15.75" x14ac:dyDescent="0.25">
      <c r="A362" s="569">
        <v>181</v>
      </c>
      <c r="B362" s="566">
        <f t="shared" si="55"/>
        <v>81</v>
      </c>
      <c r="C362" s="583" t="s">
        <v>3282</v>
      </c>
      <c r="D362" s="566">
        <v>4</v>
      </c>
      <c r="E362" s="566">
        <v>5</v>
      </c>
      <c r="F362" s="566">
        <v>4</v>
      </c>
      <c r="G362" s="566">
        <v>5</v>
      </c>
      <c r="H362" s="566">
        <f t="shared" si="56"/>
        <v>22.5</v>
      </c>
      <c r="I362" s="566">
        <v>4</v>
      </c>
      <c r="J362" s="566">
        <v>4</v>
      </c>
      <c r="K362" s="566">
        <v>2</v>
      </c>
      <c r="L362" s="566">
        <v>4</v>
      </c>
      <c r="M362" s="566">
        <f t="shared" si="57"/>
        <v>3.5</v>
      </c>
      <c r="N362" s="566">
        <v>5</v>
      </c>
      <c r="O362" s="566">
        <v>5</v>
      </c>
      <c r="P362" s="566">
        <v>5</v>
      </c>
      <c r="Q362" s="566">
        <v>5</v>
      </c>
      <c r="R362" s="566">
        <f t="shared" si="58"/>
        <v>5</v>
      </c>
      <c r="S362" s="566">
        <v>4</v>
      </c>
      <c r="T362" s="566">
        <v>4</v>
      </c>
      <c r="U362" s="566">
        <v>4</v>
      </c>
      <c r="V362" s="566">
        <f t="shared" si="59"/>
        <v>4</v>
      </c>
      <c r="W362" s="566">
        <f t="shared" si="60"/>
        <v>12.5</v>
      </c>
      <c r="X362" s="566">
        <v>7</v>
      </c>
      <c r="Y362" s="566">
        <v>5</v>
      </c>
      <c r="Z362" s="566">
        <v>6</v>
      </c>
      <c r="AA362" s="566">
        <f t="shared" si="61"/>
        <v>21.599999999999998</v>
      </c>
      <c r="AB362" s="566">
        <v>18</v>
      </c>
      <c r="AC362" s="566">
        <v>5</v>
      </c>
      <c r="AD362" s="566">
        <f t="shared" si="62"/>
        <v>9.2000000000000011</v>
      </c>
      <c r="AE362" s="566">
        <v>15</v>
      </c>
      <c r="AF362" s="566">
        <v>4</v>
      </c>
      <c r="AG362" s="566">
        <f t="shared" si="63"/>
        <v>11.4</v>
      </c>
      <c r="AH362" s="566">
        <v>8</v>
      </c>
      <c r="AI362" s="566">
        <v>11</v>
      </c>
      <c r="AJ362" s="566">
        <f t="shared" si="64"/>
        <v>3.8000000000000003</v>
      </c>
      <c r="AK362" s="566">
        <v>133</v>
      </c>
      <c r="AL362" s="566">
        <f t="shared" si="65"/>
        <v>81</v>
      </c>
      <c r="AM362" s="21"/>
      <c r="AN362" s="21"/>
      <c r="AO362" s="21"/>
    </row>
    <row r="363" spans="1:41" ht="15.75" x14ac:dyDescent="0.25">
      <c r="A363" s="569">
        <v>182</v>
      </c>
      <c r="B363" s="566">
        <f t="shared" si="55"/>
        <v>81</v>
      </c>
      <c r="C363" s="585" t="s">
        <v>3283</v>
      </c>
      <c r="D363" s="569">
        <v>5</v>
      </c>
      <c r="E363" s="569">
        <v>5</v>
      </c>
      <c r="F363" s="569">
        <v>5</v>
      </c>
      <c r="G363" s="569">
        <v>5</v>
      </c>
      <c r="H363" s="566">
        <f t="shared" si="56"/>
        <v>25</v>
      </c>
      <c r="I363" s="569">
        <v>5</v>
      </c>
      <c r="J363" s="569">
        <v>5</v>
      </c>
      <c r="K363" s="569">
        <v>5</v>
      </c>
      <c r="L363" s="569">
        <v>5</v>
      </c>
      <c r="M363" s="566">
        <f t="shared" si="57"/>
        <v>5</v>
      </c>
      <c r="N363" s="569">
        <v>5</v>
      </c>
      <c r="O363" s="569">
        <v>5</v>
      </c>
      <c r="P363" s="569">
        <v>5</v>
      </c>
      <c r="Q363" s="569">
        <v>5</v>
      </c>
      <c r="R363" s="566">
        <f t="shared" si="58"/>
        <v>5</v>
      </c>
      <c r="S363" s="569">
        <v>5</v>
      </c>
      <c r="T363" s="569">
        <v>5</v>
      </c>
      <c r="U363" s="569">
        <v>5</v>
      </c>
      <c r="V363" s="566">
        <f t="shared" si="59"/>
        <v>5</v>
      </c>
      <c r="W363" s="566">
        <f t="shared" si="60"/>
        <v>15</v>
      </c>
      <c r="X363" s="569">
        <v>6</v>
      </c>
      <c r="Y363" s="569">
        <v>7</v>
      </c>
      <c r="Z363" s="569">
        <v>4</v>
      </c>
      <c r="AA363" s="566">
        <f t="shared" si="61"/>
        <v>20.399999999999999</v>
      </c>
      <c r="AB363" s="569">
        <v>13</v>
      </c>
      <c r="AC363" s="569">
        <v>5</v>
      </c>
      <c r="AD363" s="566">
        <f t="shared" si="62"/>
        <v>7.2</v>
      </c>
      <c r="AE363" s="569">
        <v>13</v>
      </c>
      <c r="AF363" s="569">
        <v>4</v>
      </c>
      <c r="AG363" s="566">
        <f t="shared" si="63"/>
        <v>10.199999999999999</v>
      </c>
      <c r="AH363" s="569">
        <v>7</v>
      </c>
      <c r="AI363" s="569">
        <v>9</v>
      </c>
      <c r="AJ363" s="566">
        <f t="shared" si="64"/>
        <v>3.2</v>
      </c>
      <c r="AK363" s="569">
        <v>153</v>
      </c>
      <c r="AL363" s="566">
        <f t="shared" si="65"/>
        <v>81</v>
      </c>
      <c r="AM363" s="21"/>
      <c r="AN363" s="21"/>
      <c r="AO363" s="21"/>
    </row>
    <row r="364" spans="1:41" ht="15.75" x14ac:dyDescent="0.25">
      <c r="A364" s="569">
        <v>183</v>
      </c>
      <c r="B364" s="566">
        <f t="shared" si="55"/>
        <v>80.999999999999986</v>
      </c>
      <c r="C364" s="584" t="s">
        <v>3284</v>
      </c>
      <c r="D364" s="566">
        <v>5</v>
      </c>
      <c r="E364" s="566">
        <v>5</v>
      </c>
      <c r="F364" s="566">
        <v>5</v>
      </c>
      <c r="G364" s="566">
        <v>5</v>
      </c>
      <c r="H364" s="566">
        <f t="shared" si="56"/>
        <v>25</v>
      </c>
      <c r="I364" s="566">
        <v>5</v>
      </c>
      <c r="J364" s="566">
        <v>5</v>
      </c>
      <c r="K364" s="566">
        <v>5</v>
      </c>
      <c r="L364" s="566">
        <v>5</v>
      </c>
      <c r="M364" s="566">
        <f t="shared" si="57"/>
        <v>5</v>
      </c>
      <c r="N364" s="566">
        <v>5</v>
      </c>
      <c r="O364" s="566">
        <v>5</v>
      </c>
      <c r="P364" s="566">
        <v>5</v>
      </c>
      <c r="Q364" s="566">
        <v>5</v>
      </c>
      <c r="R364" s="566">
        <f t="shared" si="58"/>
        <v>5</v>
      </c>
      <c r="S364" s="566">
        <v>5</v>
      </c>
      <c r="T364" s="566">
        <v>5</v>
      </c>
      <c r="U364" s="566">
        <v>5</v>
      </c>
      <c r="V364" s="566">
        <f t="shared" si="59"/>
        <v>5</v>
      </c>
      <c r="W364" s="566">
        <f t="shared" si="60"/>
        <v>15</v>
      </c>
      <c r="X364" s="566">
        <v>4</v>
      </c>
      <c r="Y364" s="566">
        <v>6</v>
      </c>
      <c r="Z364" s="566">
        <v>7</v>
      </c>
      <c r="AA364" s="566">
        <f t="shared" si="61"/>
        <v>20.399999999999999</v>
      </c>
      <c r="AB364" s="566">
        <v>14</v>
      </c>
      <c r="AC364" s="566">
        <v>4</v>
      </c>
      <c r="AD364" s="566">
        <f t="shared" si="62"/>
        <v>7.2</v>
      </c>
      <c r="AE364" s="566">
        <v>14</v>
      </c>
      <c r="AF364" s="566">
        <v>4</v>
      </c>
      <c r="AG364" s="566">
        <f t="shared" si="63"/>
        <v>10.799999999999999</v>
      </c>
      <c r="AH364" s="566">
        <v>5</v>
      </c>
      <c r="AI364" s="566">
        <v>8</v>
      </c>
      <c r="AJ364" s="566">
        <f t="shared" si="64"/>
        <v>2.6</v>
      </c>
      <c r="AK364" s="566">
        <v>4</v>
      </c>
      <c r="AL364" s="566">
        <f t="shared" si="65"/>
        <v>80.999999999999986</v>
      </c>
      <c r="AM364" s="21"/>
      <c r="AN364" s="21"/>
      <c r="AO364" s="21"/>
    </row>
    <row r="365" spans="1:41" ht="15.75" x14ac:dyDescent="0.25">
      <c r="A365" s="569">
        <v>184</v>
      </c>
      <c r="B365" s="566">
        <f t="shared" si="55"/>
        <v>80.999999999999986</v>
      </c>
      <c r="C365" s="584" t="s">
        <v>3285</v>
      </c>
      <c r="D365" s="566">
        <v>5</v>
      </c>
      <c r="E365" s="566">
        <v>5</v>
      </c>
      <c r="F365" s="566">
        <v>5</v>
      </c>
      <c r="G365" s="566">
        <v>5</v>
      </c>
      <c r="H365" s="566">
        <f t="shared" si="56"/>
        <v>25</v>
      </c>
      <c r="I365" s="566">
        <v>5</v>
      </c>
      <c r="J365" s="566">
        <v>5</v>
      </c>
      <c r="K365" s="566">
        <v>5</v>
      </c>
      <c r="L365" s="566">
        <v>5</v>
      </c>
      <c r="M365" s="566">
        <f t="shared" si="57"/>
        <v>5</v>
      </c>
      <c r="N365" s="566">
        <v>5</v>
      </c>
      <c r="O365" s="566">
        <v>5</v>
      </c>
      <c r="P365" s="566">
        <v>5</v>
      </c>
      <c r="Q365" s="566">
        <v>5</v>
      </c>
      <c r="R365" s="566">
        <f t="shared" si="58"/>
        <v>5</v>
      </c>
      <c r="S365" s="566">
        <v>5</v>
      </c>
      <c r="T365" s="566">
        <v>5</v>
      </c>
      <c r="U365" s="566">
        <v>5</v>
      </c>
      <c r="V365" s="566">
        <f t="shared" si="59"/>
        <v>5</v>
      </c>
      <c r="W365" s="566">
        <f t="shared" si="60"/>
        <v>15</v>
      </c>
      <c r="X365" s="566">
        <v>5</v>
      </c>
      <c r="Y365" s="566">
        <v>7</v>
      </c>
      <c r="Z365" s="566">
        <v>6</v>
      </c>
      <c r="AA365" s="566">
        <f t="shared" si="61"/>
        <v>21.599999999999998</v>
      </c>
      <c r="AB365" s="566">
        <v>11</v>
      </c>
      <c r="AC365" s="566">
        <v>3</v>
      </c>
      <c r="AD365" s="566">
        <f t="shared" si="62"/>
        <v>5.6000000000000005</v>
      </c>
      <c r="AE365" s="566">
        <v>13</v>
      </c>
      <c r="AF365" s="566">
        <v>4</v>
      </c>
      <c r="AG365" s="566">
        <f t="shared" si="63"/>
        <v>10.199999999999999</v>
      </c>
      <c r="AH365" s="566">
        <v>9</v>
      </c>
      <c r="AI365" s="566">
        <v>9</v>
      </c>
      <c r="AJ365" s="566">
        <f t="shared" si="64"/>
        <v>3.6</v>
      </c>
      <c r="AK365" s="566">
        <v>185</v>
      </c>
      <c r="AL365" s="566">
        <f t="shared" si="65"/>
        <v>80.999999999999986</v>
      </c>
      <c r="AM365" s="21"/>
      <c r="AN365" s="21"/>
      <c r="AO365" s="21"/>
    </row>
    <row r="366" spans="1:41" ht="15.75" x14ac:dyDescent="0.25">
      <c r="A366" s="569">
        <v>185</v>
      </c>
      <c r="B366" s="566">
        <f t="shared" si="55"/>
        <v>80.800000000000011</v>
      </c>
      <c r="C366" s="583" t="s">
        <v>3286</v>
      </c>
      <c r="D366" s="566">
        <v>5</v>
      </c>
      <c r="E366" s="566">
        <v>5</v>
      </c>
      <c r="F366" s="566">
        <v>5</v>
      </c>
      <c r="G366" s="566">
        <v>5</v>
      </c>
      <c r="H366" s="566">
        <f t="shared" si="56"/>
        <v>25</v>
      </c>
      <c r="I366" s="566">
        <v>5</v>
      </c>
      <c r="J366" s="566">
        <v>5</v>
      </c>
      <c r="K366" s="566">
        <v>5</v>
      </c>
      <c r="L366" s="566">
        <v>5</v>
      </c>
      <c r="M366" s="566">
        <f t="shared" si="57"/>
        <v>5</v>
      </c>
      <c r="N366" s="566">
        <v>5</v>
      </c>
      <c r="O366" s="566">
        <v>5</v>
      </c>
      <c r="P366" s="566">
        <v>5</v>
      </c>
      <c r="Q366" s="566">
        <v>5</v>
      </c>
      <c r="R366" s="566">
        <f t="shared" si="58"/>
        <v>5</v>
      </c>
      <c r="S366" s="566">
        <v>5</v>
      </c>
      <c r="T366" s="566">
        <v>5</v>
      </c>
      <c r="U366" s="566">
        <v>5</v>
      </c>
      <c r="V366" s="566">
        <f t="shared" si="59"/>
        <v>5</v>
      </c>
      <c r="W366" s="566">
        <f t="shared" si="60"/>
        <v>15</v>
      </c>
      <c r="X366" s="566">
        <v>5</v>
      </c>
      <c r="Y366" s="566">
        <v>5</v>
      </c>
      <c r="Z366" s="566">
        <v>7</v>
      </c>
      <c r="AA366" s="566">
        <f t="shared" si="61"/>
        <v>20.399999999999999</v>
      </c>
      <c r="AB366" s="566">
        <v>9</v>
      </c>
      <c r="AC366" s="566">
        <v>5</v>
      </c>
      <c r="AD366" s="566">
        <f t="shared" si="62"/>
        <v>5.6000000000000005</v>
      </c>
      <c r="AE366" s="566">
        <v>14</v>
      </c>
      <c r="AF366" s="566">
        <v>5</v>
      </c>
      <c r="AG366" s="566">
        <f t="shared" si="63"/>
        <v>11.4</v>
      </c>
      <c r="AH366" s="566">
        <v>10</v>
      </c>
      <c r="AI366" s="566">
        <v>7</v>
      </c>
      <c r="AJ366" s="566">
        <f t="shared" si="64"/>
        <v>3.4000000000000004</v>
      </c>
      <c r="AK366" s="566">
        <v>151</v>
      </c>
      <c r="AL366" s="566">
        <f t="shared" si="65"/>
        <v>80.800000000000011</v>
      </c>
      <c r="AM366" s="21"/>
      <c r="AN366" s="21"/>
      <c r="AO366" s="21"/>
    </row>
    <row r="367" spans="1:41" ht="15.75" x14ac:dyDescent="0.25">
      <c r="A367" s="569">
        <v>186</v>
      </c>
      <c r="B367" s="566">
        <f t="shared" si="55"/>
        <v>80.783333333333331</v>
      </c>
      <c r="C367" s="584" t="s">
        <v>3287</v>
      </c>
      <c r="D367" s="566">
        <v>5</v>
      </c>
      <c r="E367" s="566">
        <v>5</v>
      </c>
      <c r="F367" s="566">
        <v>5</v>
      </c>
      <c r="G367" s="566">
        <v>4</v>
      </c>
      <c r="H367" s="566">
        <f t="shared" si="56"/>
        <v>23.75</v>
      </c>
      <c r="I367" s="566">
        <v>5</v>
      </c>
      <c r="J367" s="566">
        <v>5</v>
      </c>
      <c r="K367" s="566">
        <v>4</v>
      </c>
      <c r="L367" s="566">
        <v>4</v>
      </c>
      <c r="M367" s="566">
        <f t="shared" si="57"/>
        <v>4.5</v>
      </c>
      <c r="N367" s="566">
        <v>4</v>
      </c>
      <c r="O367" s="566">
        <v>4</v>
      </c>
      <c r="P367" s="566">
        <v>4</v>
      </c>
      <c r="Q367" s="566">
        <v>4</v>
      </c>
      <c r="R367" s="566">
        <f t="shared" si="58"/>
        <v>4</v>
      </c>
      <c r="S367" s="566">
        <v>5</v>
      </c>
      <c r="T367" s="566">
        <v>4</v>
      </c>
      <c r="U367" s="566">
        <v>4</v>
      </c>
      <c r="V367" s="566">
        <f t="shared" si="59"/>
        <v>4.333333333333333</v>
      </c>
      <c r="W367" s="566">
        <f t="shared" si="60"/>
        <v>12.833333333333332</v>
      </c>
      <c r="X367" s="566">
        <v>6</v>
      </c>
      <c r="Y367" s="566">
        <v>7</v>
      </c>
      <c r="Z367" s="566">
        <v>4</v>
      </c>
      <c r="AA367" s="566">
        <f t="shared" si="61"/>
        <v>20.399999999999999</v>
      </c>
      <c r="AB367" s="566">
        <v>15</v>
      </c>
      <c r="AC367" s="566">
        <v>4</v>
      </c>
      <c r="AD367" s="566">
        <f t="shared" si="62"/>
        <v>7.6000000000000005</v>
      </c>
      <c r="AE367" s="566">
        <v>15</v>
      </c>
      <c r="AF367" s="566">
        <v>4</v>
      </c>
      <c r="AG367" s="566">
        <f t="shared" si="63"/>
        <v>11.4</v>
      </c>
      <c r="AH367" s="566">
        <v>13</v>
      </c>
      <c r="AI367" s="566">
        <v>11</v>
      </c>
      <c r="AJ367" s="566">
        <f t="shared" si="64"/>
        <v>4.8000000000000007</v>
      </c>
      <c r="AK367" s="566">
        <v>43</v>
      </c>
      <c r="AL367" s="566">
        <f t="shared" si="65"/>
        <v>80.783333333333331</v>
      </c>
      <c r="AM367" s="21"/>
      <c r="AN367" s="21"/>
      <c r="AO367" s="21"/>
    </row>
    <row r="368" spans="1:41" ht="15.75" x14ac:dyDescent="0.25">
      <c r="A368" s="569">
        <v>187</v>
      </c>
      <c r="B368" s="566">
        <f t="shared" si="55"/>
        <v>80.416666666666671</v>
      </c>
      <c r="C368" s="585" t="s">
        <v>3288</v>
      </c>
      <c r="D368" s="569">
        <v>4</v>
      </c>
      <c r="E368" s="569">
        <v>4</v>
      </c>
      <c r="F368" s="569">
        <v>5</v>
      </c>
      <c r="G368" s="569">
        <v>5</v>
      </c>
      <c r="H368" s="566">
        <f t="shared" si="56"/>
        <v>22.5</v>
      </c>
      <c r="I368" s="569">
        <v>4</v>
      </c>
      <c r="J368" s="569">
        <v>4</v>
      </c>
      <c r="K368" s="569">
        <v>4</v>
      </c>
      <c r="L368" s="569">
        <v>5</v>
      </c>
      <c r="M368" s="566">
        <f t="shared" si="57"/>
        <v>4.25</v>
      </c>
      <c r="N368" s="569">
        <v>4</v>
      </c>
      <c r="O368" s="569">
        <v>4</v>
      </c>
      <c r="P368" s="569">
        <v>3</v>
      </c>
      <c r="Q368" s="569">
        <v>5</v>
      </c>
      <c r="R368" s="566">
        <f t="shared" si="58"/>
        <v>4</v>
      </c>
      <c r="S368" s="569">
        <v>4</v>
      </c>
      <c r="T368" s="569">
        <v>5</v>
      </c>
      <c r="U368" s="569">
        <v>5</v>
      </c>
      <c r="V368" s="566">
        <f t="shared" si="59"/>
        <v>4.666666666666667</v>
      </c>
      <c r="W368" s="566">
        <f t="shared" si="60"/>
        <v>12.916666666666668</v>
      </c>
      <c r="X368" s="569">
        <v>8</v>
      </c>
      <c r="Y368" s="569">
        <v>4</v>
      </c>
      <c r="Z368" s="569">
        <v>6</v>
      </c>
      <c r="AA368" s="566">
        <f t="shared" si="61"/>
        <v>21.599999999999998</v>
      </c>
      <c r="AB368" s="569">
        <v>20</v>
      </c>
      <c r="AC368" s="569">
        <v>5</v>
      </c>
      <c r="AD368" s="566">
        <f t="shared" si="62"/>
        <v>10</v>
      </c>
      <c r="AE368" s="569">
        <v>14</v>
      </c>
      <c r="AF368" s="569">
        <v>5</v>
      </c>
      <c r="AG368" s="566">
        <f t="shared" si="63"/>
        <v>11.4</v>
      </c>
      <c r="AH368" s="569">
        <v>5</v>
      </c>
      <c r="AI368" s="569">
        <v>5</v>
      </c>
      <c r="AJ368" s="566">
        <f t="shared" si="64"/>
        <v>2</v>
      </c>
      <c r="AK368" s="569">
        <v>45</v>
      </c>
      <c r="AL368" s="566">
        <f t="shared" si="65"/>
        <v>80.416666666666671</v>
      </c>
      <c r="AM368" s="21"/>
      <c r="AN368" s="21"/>
      <c r="AO368" s="21"/>
    </row>
    <row r="369" spans="1:41" ht="15.75" x14ac:dyDescent="0.25">
      <c r="A369" s="569">
        <v>188</v>
      </c>
      <c r="B369" s="566">
        <f t="shared" si="55"/>
        <v>80.399999999999991</v>
      </c>
      <c r="C369" s="584" t="s">
        <v>3289</v>
      </c>
      <c r="D369" s="566">
        <v>5</v>
      </c>
      <c r="E369" s="566">
        <v>5</v>
      </c>
      <c r="F369" s="566">
        <v>5</v>
      </c>
      <c r="G369" s="566">
        <v>5</v>
      </c>
      <c r="H369" s="566">
        <f t="shared" si="56"/>
        <v>25</v>
      </c>
      <c r="I369" s="566">
        <v>5</v>
      </c>
      <c r="J369" s="566">
        <v>5</v>
      </c>
      <c r="K369" s="566">
        <v>5</v>
      </c>
      <c r="L369" s="566">
        <v>5</v>
      </c>
      <c r="M369" s="566">
        <f t="shared" si="57"/>
        <v>5</v>
      </c>
      <c r="N369" s="566">
        <v>5</v>
      </c>
      <c r="O369" s="566">
        <v>5</v>
      </c>
      <c r="P369" s="566">
        <v>5</v>
      </c>
      <c r="Q369" s="566">
        <v>5</v>
      </c>
      <c r="R369" s="566">
        <f t="shared" si="58"/>
        <v>5</v>
      </c>
      <c r="S369" s="566">
        <v>5</v>
      </c>
      <c r="T369" s="566">
        <v>5</v>
      </c>
      <c r="U369" s="566">
        <v>5</v>
      </c>
      <c r="V369" s="566">
        <f t="shared" si="59"/>
        <v>5</v>
      </c>
      <c r="W369" s="566">
        <f t="shared" si="60"/>
        <v>15</v>
      </c>
      <c r="X369" s="566">
        <v>6</v>
      </c>
      <c r="Y369" s="566">
        <v>5</v>
      </c>
      <c r="Z369" s="566">
        <v>3</v>
      </c>
      <c r="AA369" s="566">
        <f t="shared" si="61"/>
        <v>16.8</v>
      </c>
      <c r="AB369" s="566">
        <v>18</v>
      </c>
      <c r="AC369" s="566">
        <v>4</v>
      </c>
      <c r="AD369" s="566">
        <f t="shared" si="62"/>
        <v>8.8000000000000007</v>
      </c>
      <c r="AE369" s="566">
        <v>14</v>
      </c>
      <c r="AF369" s="566">
        <v>4</v>
      </c>
      <c r="AG369" s="566">
        <f t="shared" si="63"/>
        <v>10.799999999999999</v>
      </c>
      <c r="AH369" s="566">
        <v>9</v>
      </c>
      <c r="AI369" s="566">
        <v>11</v>
      </c>
      <c r="AJ369" s="566">
        <f t="shared" si="64"/>
        <v>4</v>
      </c>
      <c r="AK369" s="567">
        <v>160</v>
      </c>
      <c r="AL369" s="566">
        <f t="shared" si="65"/>
        <v>80.399999999999991</v>
      </c>
      <c r="AM369" s="21"/>
      <c r="AN369" s="21"/>
      <c r="AO369" s="21"/>
    </row>
    <row r="370" spans="1:41" ht="15.75" x14ac:dyDescent="0.25">
      <c r="A370" s="569">
        <v>189</v>
      </c>
      <c r="B370" s="566">
        <f t="shared" si="55"/>
        <v>80.349999999999994</v>
      </c>
      <c r="C370" s="585" t="s">
        <v>3290</v>
      </c>
      <c r="D370" s="569">
        <v>5</v>
      </c>
      <c r="E370" s="569">
        <v>5</v>
      </c>
      <c r="F370" s="569">
        <v>5</v>
      </c>
      <c r="G370" s="569">
        <v>5</v>
      </c>
      <c r="H370" s="566">
        <f t="shared" si="56"/>
        <v>25</v>
      </c>
      <c r="I370" s="569">
        <v>5</v>
      </c>
      <c r="J370" s="569">
        <v>5</v>
      </c>
      <c r="K370" s="569">
        <v>5</v>
      </c>
      <c r="L370" s="569">
        <v>5</v>
      </c>
      <c r="M370" s="566">
        <f t="shared" si="57"/>
        <v>5</v>
      </c>
      <c r="N370" s="569">
        <v>5</v>
      </c>
      <c r="O370" s="569">
        <v>5</v>
      </c>
      <c r="P370" s="569">
        <v>4</v>
      </c>
      <c r="Q370" s="569">
        <v>5</v>
      </c>
      <c r="R370" s="566">
        <f t="shared" si="58"/>
        <v>4.75</v>
      </c>
      <c r="S370" s="569">
        <v>5</v>
      </c>
      <c r="T370" s="569">
        <v>5</v>
      </c>
      <c r="U370" s="569">
        <v>5</v>
      </c>
      <c r="V370" s="566">
        <f t="shared" si="59"/>
        <v>5</v>
      </c>
      <c r="W370" s="566">
        <f t="shared" si="60"/>
        <v>14.75</v>
      </c>
      <c r="X370" s="569">
        <v>6</v>
      </c>
      <c r="Y370" s="569">
        <v>6</v>
      </c>
      <c r="Z370" s="569">
        <v>4</v>
      </c>
      <c r="AA370" s="566">
        <f t="shared" si="61"/>
        <v>19.2</v>
      </c>
      <c r="AB370" s="569">
        <v>19</v>
      </c>
      <c r="AC370" s="569">
        <v>4</v>
      </c>
      <c r="AD370" s="566">
        <f t="shared" si="62"/>
        <v>9.2000000000000011</v>
      </c>
      <c r="AE370" s="569">
        <v>12</v>
      </c>
      <c r="AF370" s="569">
        <v>4</v>
      </c>
      <c r="AG370" s="566">
        <f t="shared" si="63"/>
        <v>9.6</v>
      </c>
      <c r="AH370" s="569">
        <v>6</v>
      </c>
      <c r="AI370" s="569">
        <v>7</v>
      </c>
      <c r="AJ370" s="566">
        <f t="shared" si="64"/>
        <v>2.6</v>
      </c>
      <c r="AK370" s="569">
        <v>52</v>
      </c>
      <c r="AL370" s="566">
        <f t="shared" si="65"/>
        <v>80.349999999999994</v>
      </c>
      <c r="AM370" s="21"/>
      <c r="AN370" s="21"/>
      <c r="AO370" s="21"/>
    </row>
    <row r="371" spans="1:41" ht="15.75" x14ac:dyDescent="0.25">
      <c r="A371" s="569">
        <v>190</v>
      </c>
      <c r="B371" s="566">
        <f t="shared" si="55"/>
        <v>80.316666666666677</v>
      </c>
      <c r="C371" s="584" t="s">
        <v>3291</v>
      </c>
      <c r="D371" s="566">
        <v>5</v>
      </c>
      <c r="E371" s="566">
        <v>5</v>
      </c>
      <c r="F371" s="566">
        <v>5</v>
      </c>
      <c r="G371" s="566">
        <v>5</v>
      </c>
      <c r="H371" s="566">
        <f t="shared" si="56"/>
        <v>25</v>
      </c>
      <c r="I371" s="566">
        <v>5</v>
      </c>
      <c r="J371" s="566">
        <v>5</v>
      </c>
      <c r="K371" s="566">
        <v>4</v>
      </c>
      <c r="L371" s="566">
        <v>5</v>
      </c>
      <c r="M371" s="566">
        <f t="shared" si="57"/>
        <v>4.75</v>
      </c>
      <c r="N371" s="566">
        <v>5</v>
      </c>
      <c r="O371" s="566">
        <v>4</v>
      </c>
      <c r="P371" s="566">
        <v>5</v>
      </c>
      <c r="Q371" s="566">
        <v>4</v>
      </c>
      <c r="R371" s="566">
        <f t="shared" si="58"/>
        <v>4.5</v>
      </c>
      <c r="S371" s="566">
        <v>5</v>
      </c>
      <c r="T371" s="566">
        <v>5</v>
      </c>
      <c r="U371" s="566">
        <v>4</v>
      </c>
      <c r="V371" s="566">
        <f t="shared" si="59"/>
        <v>4.666666666666667</v>
      </c>
      <c r="W371" s="566">
        <f t="shared" si="60"/>
        <v>13.916666666666668</v>
      </c>
      <c r="X371" s="566">
        <v>6</v>
      </c>
      <c r="Y371" s="566">
        <v>4</v>
      </c>
      <c r="Z371" s="566">
        <v>7</v>
      </c>
      <c r="AA371" s="566">
        <f t="shared" si="61"/>
        <v>20.399999999999999</v>
      </c>
      <c r="AB371" s="566">
        <v>16</v>
      </c>
      <c r="AC371" s="566">
        <v>5</v>
      </c>
      <c r="AD371" s="566">
        <f t="shared" si="62"/>
        <v>8.4</v>
      </c>
      <c r="AE371" s="566">
        <v>14</v>
      </c>
      <c r="AF371" s="566">
        <v>3</v>
      </c>
      <c r="AG371" s="566">
        <f t="shared" si="63"/>
        <v>10.199999999999999</v>
      </c>
      <c r="AH371" s="566">
        <v>7</v>
      </c>
      <c r="AI371" s="566">
        <v>5</v>
      </c>
      <c r="AJ371" s="566">
        <f t="shared" si="64"/>
        <v>2.4000000000000004</v>
      </c>
      <c r="AK371" s="566">
        <v>114</v>
      </c>
      <c r="AL371" s="566">
        <f t="shared" si="65"/>
        <v>80.316666666666677</v>
      </c>
      <c r="AM371" s="21"/>
      <c r="AN371" s="21"/>
      <c r="AO371" s="21"/>
    </row>
    <row r="372" spans="1:41" ht="15.75" x14ac:dyDescent="0.25">
      <c r="A372" s="569">
        <v>191</v>
      </c>
      <c r="B372" s="566">
        <f t="shared" si="55"/>
        <v>80.2</v>
      </c>
      <c r="C372" s="584" t="s">
        <v>3292</v>
      </c>
      <c r="D372" s="566">
        <v>5</v>
      </c>
      <c r="E372" s="566">
        <v>5</v>
      </c>
      <c r="F372" s="566">
        <v>5</v>
      </c>
      <c r="G372" s="566">
        <v>5</v>
      </c>
      <c r="H372" s="566">
        <f t="shared" si="56"/>
        <v>25</v>
      </c>
      <c r="I372" s="566">
        <v>5</v>
      </c>
      <c r="J372" s="566">
        <v>5</v>
      </c>
      <c r="K372" s="566">
        <v>5</v>
      </c>
      <c r="L372" s="566">
        <v>5</v>
      </c>
      <c r="M372" s="566">
        <f t="shared" si="57"/>
        <v>5</v>
      </c>
      <c r="N372" s="566">
        <v>5</v>
      </c>
      <c r="O372" s="566">
        <v>5</v>
      </c>
      <c r="P372" s="566">
        <v>5</v>
      </c>
      <c r="Q372" s="566">
        <v>5</v>
      </c>
      <c r="R372" s="566">
        <f t="shared" si="58"/>
        <v>5</v>
      </c>
      <c r="S372" s="566">
        <v>5</v>
      </c>
      <c r="T372" s="566">
        <v>5</v>
      </c>
      <c r="U372" s="566">
        <v>5</v>
      </c>
      <c r="V372" s="566">
        <f t="shared" si="59"/>
        <v>5</v>
      </c>
      <c r="W372" s="566">
        <f t="shared" si="60"/>
        <v>15</v>
      </c>
      <c r="X372" s="566">
        <v>9</v>
      </c>
      <c r="Y372" s="566">
        <v>5</v>
      </c>
      <c r="Z372" s="566">
        <v>6</v>
      </c>
      <c r="AA372" s="566">
        <f t="shared" si="61"/>
        <v>24</v>
      </c>
      <c r="AB372" s="566">
        <v>9</v>
      </c>
      <c r="AC372" s="566">
        <v>5</v>
      </c>
      <c r="AD372" s="566">
        <f t="shared" si="62"/>
        <v>5.6000000000000005</v>
      </c>
      <c r="AE372" s="566">
        <v>10</v>
      </c>
      <c r="AF372" s="566">
        <v>4</v>
      </c>
      <c r="AG372" s="566">
        <f t="shared" si="63"/>
        <v>8.4</v>
      </c>
      <c r="AH372" s="566">
        <v>8</v>
      </c>
      <c r="AI372" s="566">
        <v>3</v>
      </c>
      <c r="AJ372" s="566">
        <f t="shared" si="64"/>
        <v>2.2000000000000002</v>
      </c>
      <c r="AK372" s="566">
        <v>183</v>
      </c>
      <c r="AL372" s="566">
        <f t="shared" si="65"/>
        <v>80.2</v>
      </c>
      <c r="AM372" s="21"/>
      <c r="AN372" s="21"/>
      <c r="AO372" s="21"/>
    </row>
    <row r="373" spans="1:41" ht="15.75" x14ac:dyDescent="0.25">
      <c r="A373" s="569">
        <v>192</v>
      </c>
      <c r="B373" s="566">
        <f t="shared" si="55"/>
        <v>79.883333333333326</v>
      </c>
      <c r="C373" s="585" t="s">
        <v>3293</v>
      </c>
      <c r="D373" s="569">
        <v>5</v>
      </c>
      <c r="E373" s="569">
        <v>5</v>
      </c>
      <c r="F373" s="569">
        <v>5</v>
      </c>
      <c r="G373" s="569">
        <v>5</v>
      </c>
      <c r="H373" s="566">
        <f t="shared" si="56"/>
        <v>25</v>
      </c>
      <c r="I373" s="569">
        <v>4</v>
      </c>
      <c r="J373" s="569">
        <v>5</v>
      </c>
      <c r="K373" s="569">
        <v>5</v>
      </c>
      <c r="L373" s="569">
        <v>5</v>
      </c>
      <c r="M373" s="566">
        <f t="shared" si="57"/>
        <v>4.75</v>
      </c>
      <c r="N373" s="569">
        <v>5</v>
      </c>
      <c r="O373" s="569">
        <v>5</v>
      </c>
      <c r="P373" s="569">
        <v>5</v>
      </c>
      <c r="Q373" s="569">
        <v>5</v>
      </c>
      <c r="R373" s="566">
        <f t="shared" si="58"/>
        <v>5</v>
      </c>
      <c r="S373" s="569">
        <v>5</v>
      </c>
      <c r="T373" s="569">
        <v>4</v>
      </c>
      <c r="U373" s="569">
        <v>4</v>
      </c>
      <c r="V373" s="566">
        <f t="shared" si="59"/>
        <v>4.333333333333333</v>
      </c>
      <c r="W373" s="566">
        <f t="shared" si="60"/>
        <v>14.083333333333332</v>
      </c>
      <c r="X373" s="569">
        <v>7</v>
      </c>
      <c r="Y373" s="569">
        <v>5</v>
      </c>
      <c r="Z373" s="569">
        <v>3</v>
      </c>
      <c r="AA373" s="566">
        <f t="shared" si="61"/>
        <v>18</v>
      </c>
      <c r="AB373" s="569">
        <v>17</v>
      </c>
      <c r="AC373" s="569">
        <v>5</v>
      </c>
      <c r="AD373" s="566">
        <f t="shared" si="62"/>
        <v>8.8000000000000007</v>
      </c>
      <c r="AE373" s="569">
        <v>15</v>
      </c>
      <c r="AF373" s="569">
        <v>4</v>
      </c>
      <c r="AG373" s="566">
        <f t="shared" si="63"/>
        <v>11.4</v>
      </c>
      <c r="AH373" s="569">
        <v>5</v>
      </c>
      <c r="AI373" s="569">
        <v>8</v>
      </c>
      <c r="AJ373" s="566">
        <f t="shared" si="64"/>
        <v>2.6</v>
      </c>
      <c r="AK373" s="569">
        <v>90</v>
      </c>
      <c r="AL373" s="566">
        <f t="shared" si="65"/>
        <v>79.883333333333326</v>
      </c>
      <c r="AM373" s="21"/>
      <c r="AN373" s="21"/>
      <c r="AO373" s="21"/>
    </row>
    <row r="374" spans="1:41" ht="15.75" x14ac:dyDescent="0.25">
      <c r="A374" s="569">
        <v>193</v>
      </c>
      <c r="B374" s="566">
        <f t="shared" ref="B374:B408" si="66">SUM(AL374)</f>
        <v>79.800000000000011</v>
      </c>
      <c r="C374" s="584" t="s">
        <v>3294</v>
      </c>
      <c r="D374" s="566">
        <v>5</v>
      </c>
      <c r="E374" s="566">
        <v>5</v>
      </c>
      <c r="F374" s="566">
        <v>5</v>
      </c>
      <c r="G374" s="566">
        <v>5</v>
      </c>
      <c r="H374" s="566">
        <f t="shared" ref="H374:H408" si="67">SUM(D374:G374)/4*5</f>
        <v>25</v>
      </c>
      <c r="I374" s="566">
        <v>5</v>
      </c>
      <c r="J374" s="566">
        <v>5</v>
      </c>
      <c r="K374" s="566">
        <v>5</v>
      </c>
      <c r="L374" s="566">
        <v>5</v>
      </c>
      <c r="M374" s="566">
        <f t="shared" ref="M374:M408" si="68">SUM(I374:L374)/4</f>
        <v>5</v>
      </c>
      <c r="N374" s="566">
        <v>5</v>
      </c>
      <c r="O374" s="566">
        <v>5</v>
      </c>
      <c r="P374" s="566">
        <v>5</v>
      </c>
      <c r="Q374" s="566">
        <v>5</v>
      </c>
      <c r="R374" s="566">
        <f t="shared" ref="R374:R408" si="69">SUM(N374:Q374)/4</f>
        <v>5</v>
      </c>
      <c r="S374" s="566">
        <v>5</v>
      </c>
      <c r="T374" s="566">
        <v>5</v>
      </c>
      <c r="U374" s="566">
        <v>5</v>
      </c>
      <c r="V374" s="566">
        <f t="shared" ref="V374:V408" si="70">SUM(S374:U374)/3</f>
        <v>5</v>
      </c>
      <c r="W374" s="566">
        <f t="shared" ref="W374:W408" si="71">SUM(M374+R374+V374)</f>
        <v>15</v>
      </c>
      <c r="X374" s="566">
        <v>3</v>
      </c>
      <c r="Y374" s="566">
        <v>7</v>
      </c>
      <c r="Z374" s="566">
        <v>7</v>
      </c>
      <c r="AA374" s="566">
        <f t="shared" ref="AA374:AA408" si="72">SUM(X374:Z374)*1.2</f>
        <v>20.399999999999999</v>
      </c>
      <c r="AB374" s="566">
        <v>12</v>
      </c>
      <c r="AC374" s="566">
        <v>5</v>
      </c>
      <c r="AD374" s="566">
        <f t="shared" ref="AD374:AD408" si="73">SUM(AB374+AC374)*0.4</f>
        <v>6.8000000000000007</v>
      </c>
      <c r="AE374" s="566">
        <v>12</v>
      </c>
      <c r="AF374" s="566">
        <v>5</v>
      </c>
      <c r="AG374" s="566">
        <f t="shared" ref="AG374:AG408" si="74">SUM(AE374+AF374)*0.6</f>
        <v>10.199999999999999</v>
      </c>
      <c r="AH374" s="566">
        <v>6</v>
      </c>
      <c r="AI374" s="566">
        <v>6</v>
      </c>
      <c r="AJ374" s="566">
        <f t="shared" ref="AJ374:AJ408" si="75">SUM(AH374:AI374)*0.2</f>
        <v>2.4000000000000004</v>
      </c>
      <c r="AK374" s="566">
        <v>47</v>
      </c>
      <c r="AL374" s="566">
        <f t="shared" ref="AL374:AL408" si="76">SUM(H374+W374+AA374+AD374+AG374+AJ374)</f>
        <v>79.800000000000011</v>
      </c>
      <c r="AM374" s="21"/>
      <c r="AN374" s="21"/>
      <c r="AO374" s="21"/>
    </row>
    <row r="375" spans="1:41" ht="15.75" x14ac:dyDescent="0.25">
      <c r="A375" s="569">
        <v>194</v>
      </c>
      <c r="B375" s="566">
        <f t="shared" si="66"/>
        <v>79.600000000000009</v>
      </c>
      <c r="C375" s="585" t="s">
        <v>3295</v>
      </c>
      <c r="D375" s="569">
        <v>5</v>
      </c>
      <c r="E375" s="569">
        <v>5</v>
      </c>
      <c r="F375" s="569">
        <v>5</v>
      </c>
      <c r="G375" s="569">
        <v>5</v>
      </c>
      <c r="H375" s="566">
        <f t="shared" si="67"/>
        <v>25</v>
      </c>
      <c r="I375" s="569">
        <v>5</v>
      </c>
      <c r="J375" s="569">
        <v>5</v>
      </c>
      <c r="K375" s="569">
        <v>5</v>
      </c>
      <c r="L375" s="569">
        <v>5</v>
      </c>
      <c r="M375" s="566">
        <f t="shared" si="68"/>
        <v>5</v>
      </c>
      <c r="N375" s="569">
        <v>5</v>
      </c>
      <c r="O375" s="569">
        <v>5</v>
      </c>
      <c r="P375" s="569">
        <v>5</v>
      </c>
      <c r="Q375" s="569">
        <v>5</v>
      </c>
      <c r="R375" s="566">
        <f t="shared" si="69"/>
        <v>5</v>
      </c>
      <c r="S375" s="569">
        <v>5</v>
      </c>
      <c r="T375" s="569">
        <v>5</v>
      </c>
      <c r="U375" s="569">
        <v>5</v>
      </c>
      <c r="V375" s="566">
        <f t="shared" si="70"/>
        <v>5</v>
      </c>
      <c r="W375" s="566">
        <f t="shared" si="71"/>
        <v>15</v>
      </c>
      <c r="X375" s="569">
        <v>5</v>
      </c>
      <c r="Y375" s="569">
        <v>3</v>
      </c>
      <c r="Z375" s="569">
        <v>5</v>
      </c>
      <c r="AA375" s="566">
        <f t="shared" si="72"/>
        <v>15.6</v>
      </c>
      <c r="AB375" s="569">
        <v>16</v>
      </c>
      <c r="AC375" s="569">
        <v>4</v>
      </c>
      <c r="AD375" s="566">
        <f t="shared" si="73"/>
        <v>8</v>
      </c>
      <c r="AE375" s="569">
        <v>16</v>
      </c>
      <c r="AF375" s="569">
        <v>5</v>
      </c>
      <c r="AG375" s="566">
        <f t="shared" si="74"/>
        <v>12.6</v>
      </c>
      <c r="AH375" s="569">
        <v>8</v>
      </c>
      <c r="AI375" s="569">
        <v>9</v>
      </c>
      <c r="AJ375" s="566">
        <f t="shared" si="75"/>
        <v>3.4000000000000004</v>
      </c>
      <c r="AK375" s="569">
        <v>67</v>
      </c>
      <c r="AL375" s="566">
        <f t="shared" si="76"/>
        <v>79.600000000000009</v>
      </c>
      <c r="AM375" s="21"/>
      <c r="AN375" s="21"/>
      <c r="AO375" s="21"/>
    </row>
    <row r="376" spans="1:41" ht="15.75" x14ac:dyDescent="0.25">
      <c r="A376" s="569">
        <v>195</v>
      </c>
      <c r="B376" s="566">
        <f t="shared" si="66"/>
        <v>79.599999999999994</v>
      </c>
      <c r="C376" s="583" t="s">
        <v>3296</v>
      </c>
      <c r="D376" s="566">
        <v>5</v>
      </c>
      <c r="E376" s="566">
        <v>5</v>
      </c>
      <c r="F376" s="566">
        <v>5</v>
      </c>
      <c r="G376" s="566">
        <v>5</v>
      </c>
      <c r="H376" s="566">
        <f t="shared" si="67"/>
        <v>25</v>
      </c>
      <c r="I376" s="566">
        <v>5</v>
      </c>
      <c r="J376" s="566">
        <v>5</v>
      </c>
      <c r="K376" s="566">
        <v>5</v>
      </c>
      <c r="L376" s="566">
        <v>5</v>
      </c>
      <c r="M376" s="566">
        <f t="shared" si="68"/>
        <v>5</v>
      </c>
      <c r="N376" s="566">
        <v>5</v>
      </c>
      <c r="O376" s="566">
        <v>5</v>
      </c>
      <c r="P376" s="566">
        <v>5</v>
      </c>
      <c r="Q376" s="566">
        <v>5</v>
      </c>
      <c r="R376" s="566">
        <f t="shared" si="69"/>
        <v>5</v>
      </c>
      <c r="S376" s="566">
        <v>5</v>
      </c>
      <c r="T376" s="566">
        <v>5</v>
      </c>
      <c r="U376" s="566">
        <v>5</v>
      </c>
      <c r="V376" s="566">
        <f t="shared" si="70"/>
        <v>5</v>
      </c>
      <c r="W376" s="566">
        <f t="shared" si="71"/>
        <v>15</v>
      </c>
      <c r="X376" s="566">
        <v>8</v>
      </c>
      <c r="Y376" s="566">
        <v>5</v>
      </c>
      <c r="Z376" s="566">
        <v>6</v>
      </c>
      <c r="AA376" s="566">
        <f t="shared" si="72"/>
        <v>22.8</v>
      </c>
      <c r="AB376" s="566">
        <v>10</v>
      </c>
      <c r="AC376" s="566">
        <v>5</v>
      </c>
      <c r="AD376" s="566">
        <f t="shared" si="73"/>
        <v>6</v>
      </c>
      <c r="AE376" s="566">
        <v>8</v>
      </c>
      <c r="AF376" s="566">
        <v>4</v>
      </c>
      <c r="AG376" s="566">
        <f t="shared" si="74"/>
        <v>7.1999999999999993</v>
      </c>
      <c r="AH376" s="566">
        <v>8</v>
      </c>
      <c r="AI376" s="566">
        <v>10</v>
      </c>
      <c r="AJ376" s="566">
        <f t="shared" si="75"/>
        <v>3.6</v>
      </c>
      <c r="AK376" s="566">
        <v>13</v>
      </c>
      <c r="AL376" s="566">
        <f t="shared" si="76"/>
        <v>79.599999999999994</v>
      </c>
      <c r="AM376" s="21"/>
      <c r="AN376" s="21"/>
      <c r="AO376" s="21"/>
    </row>
    <row r="377" spans="1:41" ht="15.75" x14ac:dyDescent="0.25">
      <c r="A377" s="569">
        <v>196</v>
      </c>
      <c r="B377" s="566">
        <f t="shared" si="66"/>
        <v>79.599999999999994</v>
      </c>
      <c r="C377" s="584" t="s">
        <v>3297</v>
      </c>
      <c r="D377" s="566">
        <v>5</v>
      </c>
      <c r="E377" s="566">
        <v>5</v>
      </c>
      <c r="F377" s="566">
        <v>5</v>
      </c>
      <c r="G377" s="566">
        <v>5</v>
      </c>
      <c r="H377" s="566">
        <f t="shared" si="67"/>
        <v>25</v>
      </c>
      <c r="I377" s="566">
        <v>5</v>
      </c>
      <c r="J377" s="566">
        <v>5</v>
      </c>
      <c r="K377" s="566">
        <v>5</v>
      </c>
      <c r="L377" s="566">
        <v>5</v>
      </c>
      <c r="M377" s="566">
        <f t="shared" si="68"/>
        <v>5</v>
      </c>
      <c r="N377" s="566">
        <v>5</v>
      </c>
      <c r="O377" s="566">
        <v>5</v>
      </c>
      <c r="P377" s="566">
        <v>5</v>
      </c>
      <c r="Q377" s="566">
        <v>5</v>
      </c>
      <c r="R377" s="566">
        <f t="shared" si="69"/>
        <v>5</v>
      </c>
      <c r="S377" s="566">
        <v>5</v>
      </c>
      <c r="T377" s="566">
        <v>5</v>
      </c>
      <c r="U377" s="566">
        <v>5</v>
      </c>
      <c r="V377" s="566">
        <f t="shared" si="70"/>
        <v>5</v>
      </c>
      <c r="W377" s="566">
        <f t="shared" si="71"/>
        <v>15</v>
      </c>
      <c r="X377" s="566">
        <v>5</v>
      </c>
      <c r="Y377" s="566">
        <v>7</v>
      </c>
      <c r="Z377" s="566">
        <v>6</v>
      </c>
      <c r="AA377" s="566">
        <f t="shared" si="72"/>
        <v>21.599999999999998</v>
      </c>
      <c r="AB377" s="566">
        <v>6</v>
      </c>
      <c r="AC377" s="566">
        <v>3</v>
      </c>
      <c r="AD377" s="566">
        <f t="shared" si="73"/>
        <v>3.6</v>
      </c>
      <c r="AE377" s="566">
        <v>15</v>
      </c>
      <c r="AF377" s="566">
        <v>4</v>
      </c>
      <c r="AG377" s="566">
        <f t="shared" si="74"/>
        <v>11.4</v>
      </c>
      <c r="AH377" s="566">
        <v>8</v>
      </c>
      <c r="AI377" s="566">
        <v>7</v>
      </c>
      <c r="AJ377" s="566">
        <f t="shared" si="75"/>
        <v>3</v>
      </c>
      <c r="AK377" s="566">
        <v>66</v>
      </c>
      <c r="AL377" s="566">
        <f t="shared" si="76"/>
        <v>79.599999999999994</v>
      </c>
      <c r="AM377" s="21"/>
      <c r="AN377" s="21"/>
      <c r="AO377" s="21"/>
    </row>
    <row r="378" spans="1:41" ht="15.75" x14ac:dyDescent="0.25">
      <c r="A378" s="569">
        <v>197</v>
      </c>
      <c r="B378" s="566">
        <f t="shared" si="66"/>
        <v>79.566666666666677</v>
      </c>
      <c r="C378" s="584" t="s">
        <v>3298</v>
      </c>
      <c r="D378" s="566">
        <v>5</v>
      </c>
      <c r="E378" s="566">
        <v>5</v>
      </c>
      <c r="F378" s="566">
        <v>5</v>
      </c>
      <c r="G378" s="566">
        <v>5</v>
      </c>
      <c r="H378" s="566">
        <f t="shared" si="67"/>
        <v>25</v>
      </c>
      <c r="I378" s="566">
        <v>5</v>
      </c>
      <c r="J378" s="566">
        <v>5</v>
      </c>
      <c r="K378" s="566">
        <v>5</v>
      </c>
      <c r="L378" s="566">
        <v>5</v>
      </c>
      <c r="M378" s="566">
        <f t="shared" si="68"/>
        <v>5</v>
      </c>
      <c r="N378" s="566">
        <v>5</v>
      </c>
      <c r="O378" s="566">
        <v>5</v>
      </c>
      <c r="P378" s="566">
        <v>4</v>
      </c>
      <c r="Q378" s="566">
        <v>4</v>
      </c>
      <c r="R378" s="566">
        <f t="shared" si="69"/>
        <v>4.5</v>
      </c>
      <c r="S378" s="566">
        <v>5</v>
      </c>
      <c r="T378" s="566">
        <v>4</v>
      </c>
      <c r="U378" s="566">
        <v>5</v>
      </c>
      <c r="V378" s="566">
        <f t="shared" si="70"/>
        <v>4.666666666666667</v>
      </c>
      <c r="W378" s="566">
        <f t="shared" si="71"/>
        <v>14.166666666666668</v>
      </c>
      <c r="X378" s="566">
        <v>4</v>
      </c>
      <c r="Y378" s="566">
        <v>5</v>
      </c>
      <c r="Z378" s="566">
        <v>6</v>
      </c>
      <c r="AA378" s="566">
        <f t="shared" si="72"/>
        <v>18</v>
      </c>
      <c r="AB378" s="566">
        <v>14</v>
      </c>
      <c r="AC378" s="566">
        <v>3</v>
      </c>
      <c r="AD378" s="566">
        <f t="shared" si="73"/>
        <v>6.8000000000000007</v>
      </c>
      <c r="AE378" s="566">
        <v>15</v>
      </c>
      <c r="AF378" s="566">
        <v>4</v>
      </c>
      <c r="AG378" s="566">
        <f t="shared" si="74"/>
        <v>11.4</v>
      </c>
      <c r="AH378" s="566">
        <v>11</v>
      </c>
      <c r="AI378" s="566">
        <v>10</v>
      </c>
      <c r="AJ378" s="566">
        <f t="shared" si="75"/>
        <v>4.2</v>
      </c>
      <c r="AK378" s="566">
        <v>168</v>
      </c>
      <c r="AL378" s="566">
        <f t="shared" si="76"/>
        <v>79.566666666666677</v>
      </c>
      <c r="AM378" s="21"/>
      <c r="AN378" s="21"/>
      <c r="AO378" s="21"/>
    </row>
    <row r="379" spans="1:41" ht="15.75" x14ac:dyDescent="0.25">
      <c r="A379" s="569">
        <v>198</v>
      </c>
      <c r="B379" s="566">
        <f t="shared" si="66"/>
        <v>79.433333333333323</v>
      </c>
      <c r="C379" s="583" t="s">
        <v>3299</v>
      </c>
      <c r="D379" s="566">
        <v>4</v>
      </c>
      <c r="E379" s="566">
        <v>4</v>
      </c>
      <c r="F379" s="566">
        <v>5</v>
      </c>
      <c r="G379" s="566">
        <v>5</v>
      </c>
      <c r="H379" s="566">
        <f t="shared" si="67"/>
        <v>22.5</v>
      </c>
      <c r="I379" s="566">
        <v>4</v>
      </c>
      <c r="J379" s="566">
        <v>5</v>
      </c>
      <c r="K379" s="566">
        <v>5</v>
      </c>
      <c r="L379" s="566">
        <v>5</v>
      </c>
      <c r="M379" s="566">
        <f t="shared" si="68"/>
        <v>4.75</v>
      </c>
      <c r="N379" s="566">
        <v>4</v>
      </c>
      <c r="O379" s="566">
        <v>3</v>
      </c>
      <c r="P379" s="566">
        <v>5</v>
      </c>
      <c r="Q379" s="566">
        <v>5</v>
      </c>
      <c r="R379" s="566">
        <f t="shared" si="69"/>
        <v>4.25</v>
      </c>
      <c r="S379" s="566">
        <v>4</v>
      </c>
      <c r="T379" s="566">
        <v>4</v>
      </c>
      <c r="U379" s="566">
        <v>5</v>
      </c>
      <c r="V379" s="566">
        <f t="shared" si="70"/>
        <v>4.333333333333333</v>
      </c>
      <c r="W379" s="566">
        <f t="shared" si="71"/>
        <v>13.333333333333332</v>
      </c>
      <c r="X379" s="566">
        <v>5</v>
      </c>
      <c r="Y379" s="566">
        <v>5</v>
      </c>
      <c r="Z379" s="566">
        <v>7</v>
      </c>
      <c r="AA379" s="566">
        <f t="shared" si="72"/>
        <v>20.399999999999999</v>
      </c>
      <c r="AB379" s="566">
        <v>17</v>
      </c>
      <c r="AC379" s="566">
        <v>3</v>
      </c>
      <c r="AD379" s="566">
        <f t="shared" si="73"/>
        <v>8</v>
      </c>
      <c r="AE379" s="566">
        <v>14</v>
      </c>
      <c r="AF379" s="566">
        <v>5</v>
      </c>
      <c r="AG379" s="566">
        <f t="shared" si="74"/>
        <v>11.4</v>
      </c>
      <c r="AH379" s="566">
        <v>9</v>
      </c>
      <c r="AI379" s="566">
        <v>10</v>
      </c>
      <c r="AJ379" s="566">
        <f t="shared" si="75"/>
        <v>3.8000000000000003</v>
      </c>
      <c r="AK379" s="566">
        <v>20</v>
      </c>
      <c r="AL379" s="566">
        <f t="shared" si="76"/>
        <v>79.433333333333323</v>
      </c>
      <c r="AM379" s="21"/>
      <c r="AN379" s="21"/>
      <c r="AO379" s="21"/>
    </row>
    <row r="380" spans="1:41" ht="15.75" x14ac:dyDescent="0.25">
      <c r="A380" s="569">
        <v>199</v>
      </c>
      <c r="B380" s="566">
        <f t="shared" si="66"/>
        <v>79.400000000000006</v>
      </c>
      <c r="C380" s="584" t="s">
        <v>3300</v>
      </c>
      <c r="D380" s="566">
        <v>5</v>
      </c>
      <c r="E380" s="566">
        <v>5</v>
      </c>
      <c r="F380" s="566">
        <v>5</v>
      </c>
      <c r="G380" s="566">
        <v>5</v>
      </c>
      <c r="H380" s="566">
        <f t="shared" si="67"/>
        <v>25</v>
      </c>
      <c r="I380" s="566">
        <v>5</v>
      </c>
      <c r="J380" s="566">
        <v>5</v>
      </c>
      <c r="K380" s="566">
        <v>5</v>
      </c>
      <c r="L380" s="566">
        <v>5</v>
      </c>
      <c r="M380" s="566">
        <f t="shared" si="68"/>
        <v>5</v>
      </c>
      <c r="N380" s="566">
        <v>5</v>
      </c>
      <c r="O380" s="566">
        <v>5</v>
      </c>
      <c r="P380" s="566">
        <v>5</v>
      </c>
      <c r="Q380" s="566">
        <v>5</v>
      </c>
      <c r="R380" s="566">
        <f t="shared" si="69"/>
        <v>5</v>
      </c>
      <c r="S380" s="566">
        <v>5</v>
      </c>
      <c r="T380" s="566">
        <v>5</v>
      </c>
      <c r="U380" s="566">
        <v>5</v>
      </c>
      <c r="V380" s="566">
        <f t="shared" si="70"/>
        <v>5</v>
      </c>
      <c r="W380" s="566">
        <f t="shared" si="71"/>
        <v>15</v>
      </c>
      <c r="X380" s="566">
        <v>8</v>
      </c>
      <c r="Y380" s="566">
        <v>5</v>
      </c>
      <c r="Z380" s="566">
        <v>5</v>
      </c>
      <c r="AA380" s="566">
        <f t="shared" si="72"/>
        <v>21.599999999999998</v>
      </c>
      <c r="AB380" s="566">
        <v>12</v>
      </c>
      <c r="AC380" s="566">
        <v>3</v>
      </c>
      <c r="AD380" s="566">
        <f t="shared" si="73"/>
        <v>6</v>
      </c>
      <c r="AE380" s="566">
        <v>11</v>
      </c>
      <c r="AF380" s="566">
        <v>3</v>
      </c>
      <c r="AG380" s="566">
        <f t="shared" si="74"/>
        <v>8.4</v>
      </c>
      <c r="AH380" s="566">
        <v>5</v>
      </c>
      <c r="AI380" s="566">
        <v>12</v>
      </c>
      <c r="AJ380" s="566">
        <f t="shared" si="75"/>
        <v>3.4000000000000004</v>
      </c>
      <c r="AK380" s="566">
        <v>21</v>
      </c>
      <c r="AL380" s="566">
        <f t="shared" si="76"/>
        <v>79.400000000000006</v>
      </c>
      <c r="AM380" s="21"/>
      <c r="AN380" s="21"/>
      <c r="AO380" s="21"/>
    </row>
    <row r="381" spans="1:41" ht="15.75" x14ac:dyDescent="0.25">
      <c r="A381" s="569">
        <v>200</v>
      </c>
      <c r="B381" s="566">
        <f t="shared" si="66"/>
        <v>79.400000000000006</v>
      </c>
      <c r="C381" s="584" t="s">
        <v>3301</v>
      </c>
      <c r="D381" s="566">
        <v>5</v>
      </c>
      <c r="E381" s="566">
        <v>5</v>
      </c>
      <c r="F381" s="566">
        <v>5</v>
      </c>
      <c r="G381" s="566">
        <v>5</v>
      </c>
      <c r="H381" s="566">
        <f t="shared" si="67"/>
        <v>25</v>
      </c>
      <c r="I381" s="566">
        <v>5</v>
      </c>
      <c r="J381" s="566">
        <v>5</v>
      </c>
      <c r="K381" s="566">
        <v>5</v>
      </c>
      <c r="L381" s="566">
        <v>5</v>
      </c>
      <c r="M381" s="566">
        <f t="shared" si="68"/>
        <v>5</v>
      </c>
      <c r="N381" s="566">
        <v>5</v>
      </c>
      <c r="O381" s="566">
        <v>5</v>
      </c>
      <c r="P381" s="566">
        <v>5</v>
      </c>
      <c r="Q381" s="566">
        <v>5</v>
      </c>
      <c r="R381" s="566">
        <f t="shared" si="69"/>
        <v>5</v>
      </c>
      <c r="S381" s="566">
        <v>5</v>
      </c>
      <c r="T381" s="566">
        <v>5</v>
      </c>
      <c r="U381" s="566">
        <v>5</v>
      </c>
      <c r="V381" s="566">
        <f t="shared" si="70"/>
        <v>5</v>
      </c>
      <c r="W381" s="566">
        <f t="shared" si="71"/>
        <v>15</v>
      </c>
      <c r="X381" s="566">
        <v>4</v>
      </c>
      <c r="Y381" s="566">
        <v>6</v>
      </c>
      <c r="Z381" s="566">
        <v>6</v>
      </c>
      <c r="AA381" s="566">
        <f t="shared" si="72"/>
        <v>19.2</v>
      </c>
      <c r="AB381" s="566">
        <v>13</v>
      </c>
      <c r="AC381" s="566">
        <v>3</v>
      </c>
      <c r="AD381" s="566">
        <f t="shared" si="73"/>
        <v>6.4</v>
      </c>
      <c r="AE381" s="566">
        <v>14</v>
      </c>
      <c r="AF381" s="566">
        <v>4</v>
      </c>
      <c r="AG381" s="566">
        <f t="shared" si="74"/>
        <v>10.799999999999999</v>
      </c>
      <c r="AH381" s="566">
        <v>11</v>
      </c>
      <c r="AI381" s="566">
        <v>4</v>
      </c>
      <c r="AJ381" s="566">
        <f t="shared" si="75"/>
        <v>3</v>
      </c>
      <c r="AK381" s="566">
        <v>159</v>
      </c>
      <c r="AL381" s="566">
        <f t="shared" si="76"/>
        <v>79.400000000000006</v>
      </c>
      <c r="AM381" s="21"/>
      <c r="AN381" s="21"/>
      <c r="AO381" s="21"/>
    </row>
    <row r="382" spans="1:41" ht="15.75" x14ac:dyDescent="0.25">
      <c r="A382" s="569">
        <v>201</v>
      </c>
      <c r="B382" s="566">
        <f t="shared" si="66"/>
        <v>79.300000000000011</v>
      </c>
      <c r="C382" s="583" t="s">
        <v>3302</v>
      </c>
      <c r="D382" s="566">
        <v>4</v>
      </c>
      <c r="E382" s="566">
        <v>4</v>
      </c>
      <c r="F382" s="566">
        <v>5</v>
      </c>
      <c r="G382" s="566">
        <v>5</v>
      </c>
      <c r="H382" s="566">
        <f t="shared" si="67"/>
        <v>22.5</v>
      </c>
      <c r="I382" s="566">
        <v>5</v>
      </c>
      <c r="J382" s="566">
        <v>5</v>
      </c>
      <c r="K382" s="566">
        <v>5</v>
      </c>
      <c r="L382" s="566">
        <v>5</v>
      </c>
      <c r="M382" s="566">
        <f t="shared" si="68"/>
        <v>5</v>
      </c>
      <c r="N382" s="566">
        <v>5</v>
      </c>
      <c r="O382" s="566">
        <v>5</v>
      </c>
      <c r="P382" s="566">
        <v>5</v>
      </c>
      <c r="Q382" s="566">
        <v>5</v>
      </c>
      <c r="R382" s="566">
        <f t="shared" si="69"/>
        <v>5</v>
      </c>
      <c r="S382" s="566">
        <v>5</v>
      </c>
      <c r="T382" s="566">
        <v>5</v>
      </c>
      <c r="U382" s="566">
        <v>5</v>
      </c>
      <c r="V382" s="566">
        <f t="shared" si="70"/>
        <v>5</v>
      </c>
      <c r="W382" s="566">
        <f t="shared" si="71"/>
        <v>15</v>
      </c>
      <c r="X382" s="566">
        <v>5</v>
      </c>
      <c r="Y382" s="566">
        <v>5</v>
      </c>
      <c r="Z382" s="566">
        <v>6</v>
      </c>
      <c r="AA382" s="566">
        <f t="shared" si="72"/>
        <v>19.2</v>
      </c>
      <c r="AB382" s="566">
        <v>16</v>
      </c>
      <c r="AC382" s="566">
        <v>5</v>
      </c>
      <c r="AD382" s="566">
        <f t="shared" si="73"/>
        <v>8.4</v>
      </c>
      <c r="AE382" s="566">
        <v>13</v>
      </c>
      <c r="AF382" s="566">
        <v>5</v>
      </c>
      <c r="AG382" s="566">
        <f t="shared" si="74"/>
        <v>10.799999999999999</v>
      </c>
      <c r="AH382" s="566">
        <v>10</v>
      </c>
      <c r="AI382" s="566">
        <v>7</v>
      </c>
      <c r="AJ382" s="566">
        <f t="shared" si="75"/>
        <v>3.4000000000000004</v>
      </c>
      <c r="AK382" s="566">
        <v>111</v>
      </c>
      <c r="AL382" s="566">
        <f t="shared" si="76"/>
        <v>79.300000000000011</v>
      </c>
      <c r="AM382" s="21"/>
      <c r="AN382" s="21"/>
      <c r="AO382" s="21"/>
    </row>
    <row r="383" spans="1:41" ht="15.75" x14ac:dyDescent="0.25">
      <c r="A383" s="569">
        <v>202</v>
      </c>
      <c r="B383" s="566">
        <f t="shared" si="66"/>
        <v>79</v>
      </c>
      <c r="C383" s="584" t="s">
        <v>3303</v>
      </c>
      <c r="D383" s="566">
        <v>5</v>
      </c>
      <c r="E383" s="566">
        <v>5</v>
      </c>
      <c r="F383" s="566">
        <v>5</v>
      </c>
      <c r="G383" s="566">
        <v>5</v>
      </c>
      <c r="H383" s="566">
        <f t="shared" si="67"/>
        <v>25</v>
      </c>
      <c r="I383" s="566">
        <v>5</v>
      </c>
      <c r="J383" s="566">
        <v>5</v>
      </c>
      <c r="K383" s="566">
        <v>5</v>
      </c>
      <c r="L383" s="566">
        <v>5</v>
      </c>
      <c r="M383" s="566">
        <f t="shared" si="68"/>
        <v>5</v>
      </c>
      <c r="N383" s="566">
        <v>5</v>
      </c>
      <c r="O383" s="566">
        <v>5</v>
      </c>
      <c r="P383" s="566">
        <v>5</v>
      </c>
      <c r="Q383" s="566">
        <v>5</v>
      </c>
      <c r="R383" s="566">
        <f t="shared" si="69"/>
        <v>5</v>
      </c>
      <c r="S383" s="566">
        <v>5</v>
      </c>
      <c r="T383" s="566">
        <v>5</v>
      </c>
      <c r="U383" s="566">
        <v>5</v>
      </c>
      <c r="V383" s="566">
        <f t="shared" si="70"/>
        <v>5</v>
      </c>
      <c r="W383" s="566">
        <f t="shared" si="71"/>
        <v>15</v>
      </c>
      <c r="X383" s="566">
        <v>6</v>
      </c>
      <c r="Y383" s="566">
        <v>3</v>
      </c>
      <c r="Z383" s="566">
        <v>5</v>
      </c>
      <c r="AA383" s="566">
        <f t="shared" si="72"/>
        <v>16.8</v>
      </c>
      <c r="AB383" s="566">
        <v>12</v>
      </c>
      <c r="AC383" s="566">
        <v>4</v>
      </c>
      <c r="AD383" s="566">
        <f t="shared" si="73"/>
        <v>6.4</v>
      </c>
      <c r="AE383" s="566">
        <v>16</v>
      </c>
      <c r="AF383" s="566">
        <v>5</v>
      </c>
      <c r="AG383" s="566">
        <f t="shared" si="74"/>
        <v>12.6</v>
      </c>
      <c r="AH383" s="566">
        <v>6</v>
      </c>
      <c r="AI383" s="566">
        <v>10</v>
      </c>
      <c r="AJ383" s="566">
        <f t="shared" si="75"/>
        <v>3.2</v>
      </c>
      <c r="AK383" s="566">
        <v>199</v>
      </c>
      <c r="AL383" s="566">
        <f t="shared" si="76"/>
        <v>79</v>
      </c>
      <c r="AM383" s="21"/>
      <c r="AN383" s="21"/>
      <c r="AO383" s="21"/>
    </row>
    <row r="384" spans="1:41" ht="15.75" x14ac:dyDescent="0.25">
      <c r="A384" s="569">
        <v>203</v>
      </c>
      <c r="B384" s="566">
        <f t="shared" si="66"/>
        <v>78.800000000000011</v>
      </c>
      <c r="C384" s="584" t="s">
        <v>3304</v>
      </c>
      <c r="D384" s="566">
        <v>5</v>
      </c>
      <c r="E384" s="566">
        <v>5</v>
      </c>
      <c r="F384" s="566">
        <v>5</v>
      </c>
      <c r="G384" s="566">
        <v>5</v>
      </c>
      <c r="H384" s="566">
        <f t="shared" si="67"/>
        <v>25</v>
      </c>
      <c r="I384" s="566">
        <v>5</v>
      </c>
      <c r="J384" s="566">
        <v>5</v>
      </c>
      <c r="K384" s="566">
        <v>5</v>
      </c>
      <c r="L384" s="566">
        <v>5</v>
      </c>
      <c r="M384" s="566">
        <f t="shared" si="68"/>
        <v>5</v>
      </c>
      <c r="N384" s="566">
        <v>5</v>
      </c>
      <c r="O384" s="566">
        <v>5</v>
      </c>
      <c r="P384" s="566">
        <v>5</v>
      </c>
      <c r="Q384" s="566">
        <v>5</v>
      </c>
      <c r="R384" s="566">
        <f t="shared" si="69"/>
        <v>5</v>
      </c>
      <c r="S384" s="566">
        <v>5</v>
      </c>
      <c r="T384" s="566">
        <v>5</v>
      </c>
      <c r="U384" s="566">
        <v>5</v>
      </c>
      <c r="V384" s="566">
        <f t="shared" si="70"/>
        <v>5</v>
      </c>
      <c r="W384" s="566">
        <f t="shared" si="71"/>
        <v>15</v>
      </c>
      <c r="X384" s="566">
        <v>4</v>
      </c>
      <c r="Y384" s="566">
        <v>5</v>
      </c>
      <c r="Z384" s="566">
        <v>6</v>
      </c>
      <c r="AA384" s="566">
        <f t="shared" si="72"/>
        <v>18</v>
      </c>
      <c r="AB384" s="566">
        <v>13</v>
      </c>
      <c r="AC384" s="566">
        <v>3</v>
      </c>
      <c r="AD384" s="566">
        <f t="shared" si="73"/>
        <v>6.4</v>
      </c>
      <c r="AE384" s="566">
        <v>13</v>
      </c>
      <c r="AF384" s="566">
        <v>4</v>
      </c>
      <c r="AG384" s="566">
        <f t="shared" si="74"/>
        <v>10.199999999999999</v>
      </c>
      <c r="AH384" s="566">
        <v>11</v>
      </c>
      <c r="AI384" s="566">
        <v>10</v>
      </c>
      <c r="AJ384" s="566">
        <f t="shared" si="75"/>
        <v>4.2</v>
      </c>
      <c r="AK384" s="566">
        <v>142</v>
      </c>
      <c r="AL384" s="566">
        <f t="shared" si="76"/>
        <v>78.800000000000011</v>
      </c>
      <c r="AM384" s="21"/>
      <c r="AN384" s="21"/>
      <c r="AO384" s="21"/>
    </row>
    <row r="385" spans="1:41" ht="15.75" x14ac:dyDescent="0.25">
      <c r="A385" s="569">
        <v>204</v>
      </c>
      <c r="B385" s="566">
        <f t="shared" si="66"/>
        <v>78.466666666666669</v>
      </c>
      <c r="C385" s="584" t="s">
        <v>3305</v>
      </c>
      <c r="D385" s="566">
        <v>5</v>
      </c>
      <c r="E385" s="566">
        <v>5</v>
      </c>
      <c r="F385" s="566">
        <v>5</v>
      </c>
      <c r="G385" s="566">
        <v>5</v>
      </c>
      <c r="H385" s="566">
        <f t="shared" si="67"/>
        <v>25</v>
      </c>
      <c r="I385" s="566">
        <v>5</v>
      </c>
      <c r="J385" s="566">
        <v>5</v>
      </c>
      <c r="K385" s="566">
        <v>5</v>
      </c>
      <c r="L385" s="566">
        <v>5</v>
      </c>
      <c r="M385" s="566">
        <f t="shared" si="68"/>
        <v>5</v>
      </c>
      <c r="N385" s="566">
        <v>5</v>
      </c>
      <c r="O385" s="566">
        <v>5</v>
      </c>
      <c r="P385" s="566">
        <v>5</v>
      </c>
      <c r="Q385" s="566">
        <v>5</v>
      </c>
      <c r="R385" s="566">
        <f t="shared" si="69"/>
        <v>5</v>
      </c>
      <c r="S385" s="566">
        <v>5</v>
      </c>
      <c r="T385" s="566">
        <v>4</v>
      </c>
      <c r="U385" s="566">
        <v>5</v>
      </c>
      <c r="V385" s="566">
        <f t="shared" si="70"/>
        <v>4.666666666666667</v>
      </c>
      <c r="W385" s="566">
        <f t="shared" si="71"/>
        <v>14.666666666666668</v>
      </c>
      <c r="X385" s="566">
        <v>6</v>
      </c>
      <c r="Y385" s="566">
        <v>5</v>
      </c>
      <c r="Z385" s="566">
        <v>4</v>
      </c>
      <c r="AA385" s="566">
        <f t="shared" si="72"/>
        <v>18</v>
      </c>
      <c r="AB385" s="566">
        <v>13</v>
      </c>
      <c r="AC385" s="566">
        <v>4</v>
      </c>
      <c r="AD385" s="566">
        <f t="shared" si="73"/>
        <v>6.8000000000000007</v>
      </c>
      <c r="AE385" s="566">
        <v>13</v>
      </c>
      <c r="AF385" s="566">
        <v>3</v>
      </c>
      <c r="AG385" s="566">
        <f t="shared" si="74"/>
        <v>9.6</v>
      </c>
      <c r="AH385" s="566">
        <v>12</v>
      </c>
      <c r="AI385" s="566">
        <v>10</v>
      </c>
      <c r="AJ385" s="566">
        <f t="shared" si="75"/>
        <v>4.4000000000000004</v>
      </c>
      <c r="AK385" s="566">
        <v>164</v>
      </c>
      <c r="AL385" s="566">
        <f t="shared" si="76"/>
        <v>78.466666666666669</v>
      </c>
      <c r="AM385" s="21"/>
      <c r="AN385" s="21"/>
      <c r="AO385" s="21"/>
    </row>
    <row r="386" spans="1:41" ht="15.75" x14ac:dyDescent="0.25">
      <c r="A386" s="569">
        <v>205</v>
      </c>
      <c r="B386" s="566">
        <f t="shared" si="66"/>
        <v>78.433333333333337</v>
      </c>
      <c r="C386" s="584" t="s">
        <v>3306</v>
      </c>
      <c r="D386" s="566">
        <v>5</v>
      </c>
      <c r="E386" s="566">
        <v>5</v>
      </c>
      <c r="F386" s="566">
        <v>4</v>
      </c>
      <c r="G386" s="566">
        <v>4</v>
      </c>
      <c r="H386" s="566">
        <f t="shared" si="67"/>
        <v>22.5</v>
      </c>
      <c r="I386" s="566">
        <v>5</v>
      </c>
      <c r="J386" s="566">
        <v>5</v>
      </c>
      <c r="K386" s="566">
        <v>5</v>
      </c>
      <c r="L386" s="566">
        <v>5</v>
      </c>
      <c r="M386" s="566">
        <f t="shared" si="68"/>
        <v>5</v>
      </c>
      <c r="N386" s="566">
        <v>4</v>
      </c>
      <c r="O386" s="566">
        <v>4</v>
      </c>
      <c r="P386" s="566">
        <v>4</v>
      </c>
      <c r="Q386" s="566">
        <v>4</v>
      </c>
      <c r="R386" s="566">
        <f t="shared" si="69"/>
        <v>4</v>
      </c>
      <c r="S386" s="566">
        <v>5</v>
      </c>
      <c r="T386" s="566">
        <v>2</v>
      </c>
      <c r="U386" s="566">
        <v>3</v>
      </c>
      <c r="V386" s="566">
        <f t="shared" si="70"/>
        <v>3.3333333333333335</v>
      </c>
      <c r="W386" s="566">
        <f t="shared" si="71"/>
        <v>12.333333333333334</v>
      </c>
      <c r="X386" s="566">
        <v>8</v>
      </c>
      <c r="Y386" s="566">
        <v>7</v>
      </c>
      <c r="Z386" s="566">
        <v>4</v>
      </c>
      <c r="AA386" s="566">
        <f t="shared" si="72"/>
        <v>22.8</v>
      </c>
      <c r="AB386" s="566">
        <v>16</v>
      </c>
      <c r="AC386" s="566">
        <v>3</v>
      </c>
      <c r="AD386" s="566">
        <f t="shared" si="73"/>
        <v>7.6000000000000005</v>
      </c>
      <c r="AE386" s="566">
        <v>12</v>
      </c>
      <c r="AF386" s="566">
        <v>5</v>
      </c>
      <c r="AG386" s="566">
        <f t="shared" si="74"/>
        <v>10.199999999999999</v>
      </c>
      <c r="AH386" s="566">
        <v>7</v>
      </c>
      <c r="AI386" s="566">
        <v>8</v>
      </c>
      <c r="AJ386" s="566">
        <f t="shared" si="75"/>
        <v>3</v>
      </c>
      <c r="AK386" s="566">
        <v>62</v>
      </c>
      <c r="AL386" s="566">
        <f t="shared" si="76"/>
        <v>78.433333333333337</v>
      </c>
      <c r="AM386" s="21"/>
      <c r="AN386" s="21"/>
      <c r="AO386" s="21"/>
    </row>
    <row r="387" spans="1:41" ht="15.75" x14ac:dyDescent="0.25">
      <c r="A387" s="569">
        <v>206</v>
      </c>
      <c r="B387" s="566">
        <f t="shared" si="66"/>
        <v>78.3</v>
      </c>
      <c r="C387" s="584" t="s">
        <v>3307</v>
      </c>
      <c r="D387" s="566">
        <v>5</v>
      </c>
      <c r="E387" s="566">
        <v>5</v>
      </c>
      <c r="F387" s="566">
        <v>4</v>
      </c>
      <c r="G387" s="566">
        <v>5</v>
      </c>
      <c r="H387" s="566">
        <f t="shared" si="67"/>
        <v>23.75</v>
      </c>
      <c r="I387" s="566">
        <v>5</v>
      </c>
      <c r="J387" s="566">
        <v>4</v>
      </c>
      <c r="K387" s="566">
        <v>4</v>
      </c>
      <c r="L387" s="566">
        <v>5</v>
      </c>
      <c r="M387" s="566">
        <f t="shared" si="68"/>
        <v>4.5</v>
      </c>
      <c r="N387" s="566">
        <v>5</v>
      </c>
      <c r="O387" s="566">
        <v>4</v>
      </c>
      <c r="P387" s="566">
        <v>4</v>
      </c>
      <c r="Q387" s="566">
        <v>4</v>
      </c>
      <c r="R387" s="566">
        <f t="shared" si="69"/>
        <v>4.25</v>
      </c>
      <c r="S387" s="566">
        <v>4</v>
      </c>
      <c r="T387" s="566">
        <v>3</v>
      </c>
      <c r="U387" s="566">
        <v>5</v>
      </c>
      <c r="V387" s="566">
        <f t="shared" si="70"/>
        <v>4</v>
      </c>
      <c r="W387" s="566">
        <f t="shared" si="71"/>
        <v>12.75</v>
      </c>
      <c r="X387" s="566">
        <v>8</v>
      </c>
      <c r="Y387" s="566">
        <v>4</v>
      </c>
      <c r="Z387" s="566">
        <v>6</v>
      </c>
      <c r="AA387" s="566">
        <f t="shared" si="72"/>
        <v>21.599999999999998</v>
      </c>
      <c r="AB387" s="566">
        <v>18</v>
      </c>
      <c r="AC387" s="566">
        <v>3</v>
      </c>
      <c r="AD387" s="566">
        <f t="shared" si="73"/>
        <v>8.4</v>
      </c>
      <c r="AE387" s="566">
        <v>11</v>
      </c>
      <c r="AF387" s="566">
        <v>4</v>
      </c>
      <c r="AG387" s="566">
        <f t="shared" si="74"/>
        <v>9</v>
      </c>
      <c r="AH387" s="566">
        <v>8</v>
      </c>
      <c r="AI387" s="566">
        <v>6</v>
      </c>
      <c r="AJ387" s="566">
        <f t="shared" si="75"/>
        <v>2.8000000000000003</v>
      </c>
      <c r="AK387" s="566">
        <v>206</v>
      </c>
      <c r="AL387" s="566">
        <f t="shared" si="76"/>
        <v>78.3</v>
      </c>
      <c r="AM387" s="21"/>
      <c r="AN387" s="21"/>
      <c r="AO387" s="21"/>
    </row>
    <row r="388" spans="1:41" ht="15.75" x14ac:dyDescent="0.25">
      <c r="A388" s="569">
        <v>207</v>
      </c>
      <c r="B388" s="566">
        <f t="shared" si="66"/>
        <v>78.199999999999989</v>
      </c>
      <c r="C388" s="584" t="s">
        <v>3308</v>
      </c>
      <c r="D388" s="566">
        <v>5</v>
      </c>
      <c r="E388" s="566">
        <v>5</v>
      </c>
      <c r="F388" s="566">
        <v>5</v>
      </c>
      <c r="G388" s="566">
        <v>5</v>
      </c>
      <c r="H388" s="566">
        <f t="shared" si="67"/>
        <v>25</v>
      </c>
      <c r="I388" s="566">
        <v>5</v>
      </c>
      <c r="J388" s="566">
        <v>5</v>
      </c>
      <c r="K388" s="566">
        <v>5</v>
      </c>
      <c r="L388" s="566">
        <v>5</v>
      </c>
      <c r="M388" s="566">
        <f t="shared" si="68"/>
        <v>5</v>
      </c>
      <c r="N388" s="566">
        <v>5</v>
      </c>
      <c r="O388" s="566">
        <v>5</v>
      </c>
      <c r="P388" s="566">
        <v>5</v>
      </c>
      <c r="Q388" s="566">
        <v>5</v>
      </c>
      <c r="R388" s="566">
        <f t="shared" si="69"/>
        <v>5</v>
      </c>
      <c r="S388" s="566">
        <v>5</v>
      </c>
      <c r="T388" s="566">
        <v>5</v>
      </c>
      <c r="U388" s="566">
        <v>5</v>
      </c>
      <c r="V388" s="566">
        <f t="shared" si="70"/>
        <v>5</v>
      </c>
      <c r="W388" s="566">
        <f t="shared" si="71"/>
        <v>15</v>
      </c>
      <c r="X388" s="566">
        <v>6</v>
      </c>
      <c r="Y388" s="566">
        <v>6</v>
      </c>
      <c r="Z388" s="566">
        <v>2</v>
      </c>
      <c r="AA388" s="566">
        <f t="shared" si="72"/>
        <v>16.8</v>
      </c>
      <c r="AB388" s="566">
        <v>14</v>
      </c>
      <c r="AC388" s="566">
        <v>4</v>
      </c>
      <c r="AD388" s="566">
        <f t="shared" si="73"/>
        <v>7.2</v>
      </c>
      <c r="AE388" s="566">
        <v>13</v>
      </c>
      <c r="AF388" s="566">
        <v>3</v>
      </c>
      <c r="AG388" s="566">
        <f t="shared" si="74"/>
        <v>9.6</v>
      </c>
      <c r="AH388" s="566">
        <v>12</v>
      </c>
      <c r="AI388" s="566">
        <v>11</v>
      </c>
      <c r="AJ388" s="566">
        <f t="shared" si="75"/>
        <v>4.6000000000000005</v>
      </c>
      <c r="AK388" s="566">
        <v>179</v>
      </c>
      <c r="AL388" s="566">
        <f t="shared" si="76"/>
        <v>78.199999999999989</v>
      </c>
      <c r="AM388" s="21"/>
      <c r="AN388" s="21"/>
      <c r="AO388" s="21"/>
    </row>
    <row r="389" spans="1:41" ht="15.75" x14ac:dyDescent="0.25">
      <c r="A389" s="569">
        <v>208</v>
      </c>
      <c r="B389" s="566">
        <f t="shared" si="66"/>
        <v>77.766666666666666</v>
      </c>
      <c r="C389" s="583" t="s">
        <v>3309</v>
      </c>
      <c r="D389" s="566">
        <v>5</v>
      </c>
      <c r="E389" s="566">
        <v>5</v>
      </c>
      <c r="F389" s="566">
        <v>5</v>
      </c>
      <c r="G389" s="566">
        <v>5</v>
      </c>
      <c r="H389" s="566">
        <f t="shared" si="67"/>
        <v>25</v>
      </c>
      <c r="I389" s="566">
        <v>5</v>
      </c>
      <c r="J389" s="566">
        <v>5</v>
      </c>
      <c r="K389" s="566">
        <v>5</v>
      </c>
      <c r="L389" s="566">
        <v>5</v>
      </c>
      <c r="M389" s="566">
        <f t="shared" si="68"/>
        <v>5</v>
      </c>
      <c r="N389" s="566">
        <v>3</v>
      </c>
      <c r="O389" s="566">
        <v>5</v>
      </c>
      <c r="P389" s="566">
        <v>5</v>
      </c>
      <c r="Q389" s="566">
        <v>5</v>
      </c>
      <c r="R389" s="566">
        <f t="shared" si="69"/>
        <v>4.5</v>
      </c>
      <c r="S389" s="566">
        <v>4</v>
      </c>
      <c r="T389" s="566">
        <v>5</v>
      </c>
      <c r="U389" s="566">
        <v>5</v>
      </c>
      <c r="V389" s="566">
        <f t="shared" si="70"/>
        <v>4.666666666666667</v>
      </c>
      <c r="W389" s="566">
        <f t="shared" si="71"/>
        <v>14.166666666666668</v>
      </c>
      <c r="X389" s="566">
        <v>4</v>
      </c>
      <c r="Y389" s="566">
        <v>5</v>
      </c>
      <c r="Z389" s="566">
        <v>6</v>
      </c>
      <c r="AA389" s="566">
        <f t="shared" si="72"/>
        <v>18</v>
      </c>
      <c r="AB389" s="566">
        <v>17</v>
      </c>
      <c r="AC389" s="566">
        <v>5</v>
      </c>
      <c r="AD389" s="566">
        <f t="shared" si="73"/>
        <v>8.8000000000000007</v>
      </c>
      <c r="AE389" s="566">
        <v>12</v>
      </c>
      <c r="AF389" s="566">
        <v>3</v>
      </c>
      <c r="AG389" s="566">
        <f t="shared" si="74"/>
        <v>9</v>
      </c>
      <c r="AH389" s="566">
        <v>5</v>
      </c>
      <c r="AI389" s="566">
        <v>9</v>
      </c>
      <c r="AJ389" s="566">
        <f t="shared" si="75"/>
        <v>2.8000000000000003</v>
      </c>
      <c r="AK389" s="566">
        <v>134</v>
      </c>
      <c r="AL389" s="566">
        <f t="shared" si="76"/>
        <v>77.766666666666666</v>
      </c>
      <c r="AM389" s="21"/>
      <c r="AN389" s="21"/>
      <c r="AO389" s="21"/>
    </row>
    <row r="390" spans="1:41" ht="15.75" x14ac:dyDescent="0.25">
      <c r="A390" s="569">
        <v>209</v>
      </c>
      <c r="B390" s="566">
        <f t="shared" si="66"/>
        <v>77.233333333333334</v>
      </c>
      <c r="C390" s="584" t="s">
        <v>3310</v>
      </c>
      <c r="D390" s="566">
        <v>5</v>
      </c>
      <c r="E390" s="566">
        <v>5</v>
      </c>
      <c r="F390" s="566">
        <v>5</v>
      </c>
      <c r="G390" s="566">
        <v>5</v>
      </c>
      <c r="H390" s="566">
        <f t="shared" si="67"/>
        <v>25</v>
      </c>
      <c r="I390" s="566">
        <v>4</v>
      </c>
      <c r="J390" s="566">
        <v>5</v>
      </c>
      <c r="K390" s="566">
        <v>5</v>
      </c>
      <c r="L390" s="566">
        <v>5</v>
      </c>
      <c r="M390" s="566">
        <f t="shared" si="68"/>
        <v>4.75</v>
      </c>
      <c r="N390" s="566">
        <v>4</v>
      </c>
      <c r="O390" s="566">
        <v>5</v>
      </c>
      <c r="P390" s="566">
        <v>5</v>
      </c>
      <c r="Q390" s="566">
        <v>5</v>
      </c>
      <c r="R390" s="566">
        <f t="shared" si="69"/>
        <v>4.75</v>
      </c>
      <c r="S390" s="566">
        <v>4</v>
      </c>
      <c r="T390" s="566">
        <v>4</v>
      </c>
      <c r="U390" s="566">
        <v>5</v>
      </c>
      <c r="V390" s="566">
        <f t="shared" si="70"/>
        <v>4.333333333333333</v>
      </c>
      <c r="W390" s="566">
        <f t="shared" si="71"/>
        <v>13.833333333333332</v>
      </c>
      <c r="X390" s="566">
        <v>5</v>
      </c>
      <c r="Y390" s="566">
        <v>6</v>
      </c>
      <c r="Z390" s="566">
        <v>6</v>
      </c>
      <c r="AA390" s="566">
        <f t="shared" si="72"/>
        <v>20.399999999999999</v>
      </c>
      <c r="AB390" s="566">
        <v>10</v>
      </c>
      <c r="AC390" s="566">
        <v>4</v>
      </c>
      <c r="AD390" s="566">
        <f t="shared" si="73"/>
        <v>5.6000000000000005</v>
      </c>
      <c r="AE390" s="566">
        <v>10</v>
      </c>
      <c r="AF390" s="566">
        <v>5</v>
      </c>
      <c r="AG390" s="566">
        <f t="shared" si="74"/>
        <v>9</v>
      </c>
      <c r="AH390" s="566">
        <v>7</v>
      </c>
      <c r="AI390" s="566">
        <v>10</v>
      </c>
      <c r="AJ390" s="566">
        <f t="shared" si="75"/>
        <v>3.4000000000000004</v>
      </c>
      <c r="AK390" s="566">
        <v>224</v>
      </c>
      <c r="AL390" s="566">
        <f t="shared" si="76"/>
        <v>77.233333333333334</v>
      </c>
      <c r="AM390" s="21"/>
      <c r="AN390" s="21"/>
      <c r="AO390" s="21"/>
    </row>
    <row r="391" spans="1:41" ht="15.75" x14ac:dyDescent="0.25">
      <c r="A391" s="569">
        <v>210</v>
      </c>
      <c r="B391" s="566">
        <f t="shared" si="66"/>
        <v>76.599999999999994</v>
      </c>
      <c r="C391" s="584" t="s">
        <v>3311</v>
      </c>
      <c r="D391" s="566">
        <v>5</v>
      </c>
      <c r="E391" s="566">
        <v>5</v>
      </c>
      <c r="F391" s="566">
        <v>5</v>
      </c>
      <c r="G391" s="566">
        <v>5</v>
      </c>
      <c r="H391" s="566">
        <f t="shared" si="67"/>
        <v>25</v>
      </c>
      <c r="I391" s="566">
        <v>5</v>
      </c>
      <c r="J391" s="566">
        <v>5</v>
      </c>
      <c r="K391" s="566">
        <v>5</v>
      </c>
      <c r="L391" s="566">
        <v>5</v>
      </c>
      <c r="M391" s="566">
        <f t="shared" si="68"/>
        <v>5</v>
      </c>
      <c r="N391" s="566">
        <v>5</v>
      </c>
      <c r="O391" s="566">
        <v>5</v>
      </c>
      <c r="P391" s="566">
        <v>5</v>
      </c>
      <c r="Q391" s="566">
        <v>5</v>
      </c>
      <c r="R391" s="566">
        <f t="shared" si="69"/>
        <v>5</v>
      </c>
      <c r="S391" s="566">
        <v>5</v>
      </c>
      <c r="T391" s="566">
        <v>5</v>
      </c>
      <c r="U391" s="566">
        <v>5</v>
      </c>
      <c r="V391" s="566">
        <f t="shared" si="70"/>
        <v>5</v>
      </c>
      <c r="W391" s="566">
        <f t="shared" si="71"/>
        <v>15</v>
      </c>
      <c r="X391" s="566">
        <v>6</v>
      </c>
      <c r="Y391" s="566">
        <v>5</v>
      </c>
      <c r="Z391" s="566">
        <v>7</v>
      </c>
      <c r="AA391" s="566">
        <f t="shared" si="72"/>
        <v>21.599999999999998</v>
      </c>
      <c r="AB391" s="566">
        <v>13</v>
      </c>
      <c r="AC391" s="566">
        <v>4</v>
      </c>
      <c r="AD391" s="566">
        <f t="shared" si="73"/>
        <v>6.8000000000000007</v>
      </c>
      <c r="AE391" s="566">
        <v>3</v>
      </c>
      <c r="AF391" s="566">
        <v>4</v>
      </c>
      <c r="AG391" s="566">
        <f t="shared" si="74"/>
        <v>4.2</v>
      </c>
      <c r="AH391" s="566">
        <v>8</v>
      </c>
      <c r="AI391" s="566">
        <v>12</v>
      </c>
      <c r="AJ391" s="566">
        <f t="shared" si="75"/>
        <v>4</v>
      </c>
      <c r="AK391" s="566">
        <v>100</v>
      </c>
      <c r="AL391" s="566">
        <f t="shared" si="76"/>
        <v>76.599999999999994</v>
      </c>
      <c r="AM391" s="21"/>
      <c r="AN391" s="21"/>
      <c r="AO391" s="21"/>
    </row>
    <row r="392" spans="1:41" ht="15.75" x14ac:dyDescent="0.25">
      <c r="A392" s="569">
        <v>211</v>
      </c>
      <c r="B392" s="566">
        <f t="shared" si="66"/>
        <v>76.400000000000006</v>
      </c>
      <c r="C392" s="584" t="s">
        <v>3312</v>
      </c>
      <c r="D392" s="566">
        <v>5</v>
      </c>
      <c r="E392" s="566">
        <v>5</v>
      </c>
      <c r="F392" s="566">
        <v>5</v>
      </c>
      <c r="G392" s="566">
        <v>5</v>
      </c>
      <c r="H392" s="566">
        <f t="shared" si="67"/>
        <v>25</v>
      </c>
      <c r="I392" s="566">
        <v>5</v>
      </c>
      <c r="J392" s="566">
        <v>5</v>
      </c>
      <c r="K392" s="566">
        <v>5</v>
      </c>
      <c r="L392" s="566">
        <v>5</v>
      </c>
      <c r="M392" s="566">
        <f t="shared" si="68"/>
        <v>5</v>
      </c>
      <c r="N392" s="566">
        <v>5</v>
      </c>
      <c r="O392" s="566">
        <v>5</v>
      </c>
      <c r="P392" s="566">
        <v>5</v>
      </c>
      <c r="Q392" s="566">
        <v>5</v>
      </c>
      <c r="R392" s="566">
        <f t="shared" si="69"/>
        <v>5</v>
      </c>
      <c r="S392" s="566">
        <v>5</v>
      </c>
      <c r="T392" s="566">
        <v>5</v>
      </c>
      <c r="U392" s="566">
        <v>5</v>
      </c>
      <c r="V392" s="566">
        <f t="shared" si="70"/>
        <v>5</v>
      </c>
      <c r="W392" s="566">
        <f t="shared" si="71"/>
        <v>15</v>
      </c>
      <c r="X392" s="566">
        <v>5</v>
      </c>
      <c r="Y392" s="566">
        <v>5</v>
      </c>
      <c r="Z392" s="566">
        <v>5</v>
      </c>
      <c r="AA392" s="566">
        <f t="shared" si="72"/>
        <v>18</v>
      </c>
      <c r="AB392" s="566">
        <v>13</v>
      </c>
      <c r="AC392" s="566">
        <v>4</v>
      </c>
      <c r="AD392" s="566">
        <f t="shared" si="73"/>
        <v>6.8000000000000007</v>
      </c>
      <c r="AE392" s="566">
        <v>11</v>
      </c>
      <c r="AF392" s="566">
        <v>3</v>
      </c>
      <c r="AG392" s="566">
        <f t="shared" si="74"/>
        <v>8.4</v>
      </c>
      <c r="AH392" s="566">
        <v>11</v>
      </c>
      <c r="AI392" s="566">
        <v>5</v>
      </c>
      <c r="AJ392" s="566">
        <f t="shared" si="75"/>
        <v>3.2</v>
      </c>
      <c r="AK392" s="566">
        <v>171</v>
      </c>
      <c r="AL392" s="566">
        <f t="shared" si="76"/>
        <v>76.400000000000006</v>
      </c>
      <c r="AM392" s="21"/>
      <c r="AN392" s="21"/>
      <c r="AO392" s="21"/>
    </row>
    <row r="393" spans="1:41" ht="15.75" x14ac:dyDescent="0.25">
      <c r="A393" s="569">
        <v>212</v>
      </c>
      <c r="B393" s="566">
        <f t="shared" si="66"/>
        <v>76.350000000000009</v>
      </c>
      <c r="C393" s="584" t="s">
        <v>3313</v>
      </c>
      <c r="D393" s="566">
        <v>5</v>
      </c>
      <c r="E393" s="566">
        <v>5</v>
      </c>
      <c r="F393" s="566">
        <v>5</v>
      </c>
      <c r="G393" s="566">
        <v>5</v>
      </c>
      <c r="H393" s="566">
        <f t="shared" si="67"/>
        <v>25</v>
      </c>
      <c r="I393" s="566">
        <v>5</v>
      </c>
      <c r="J393" s="566">
        <v>5</v>
      </c>
      <c r="K393" s="566">
        <v>5</v>
      </c>
      <c r="L393" s="566">
        <v>5</v>
      </c>
      <c r="M393" s="566">
        <f t="shared" si="68"/>
        <v>5</v>
      </c>
      <c r="N393" s="566">
        <v>5</v>
      </c>
      <c r="O393" s="566">
        <v>4</v>
      </c>
      <c r="P393" s="566">
        <v>5</v>
      </c>
      <c r="Q393" s="566">
        <v>5</v>
      </c>
      <c r="R393" s="566">
        <f t="shared" si="69"/>
        <v>4.75</v>
      </c>
      <c r="S393" s="566">
        <v>5</v>
      </c>
      <c r="T393" s="566">
        <v>3</v>
      </c>
      <c r="U393" s="566">
        <v>4</v>
      </c>
      <c r="V393" s="566">
        <f t="shared" si="70"/>
        <v>4</v>
      </c>
      <c r="W393" s="566">
        <f t="shared" si="71"/>
        <v>13.75</v>
      </c>
      <c r="X393" s="566">
        <v>6</v>
      </c>
      <c r="Y393" s="566">
        <v>5</v>
      </c>
      <c r="Z393" s="566">
        <v>4</v>
      </c>
      <c r="AA393" s="566">
        <f t="shared" si="72"/>
        <v>18</v>
      </c>
      <c r="AB393" s="566">
        <v>11</v>
      </c>
      <c r="AC393" s="566">
        <v>3</v>
      </c>
      <c r="AD393" s="566">
        <f t="shared" si="73"/>
        <v>5.6000000000000005</v>
      </c>
      <c r="AE393" s="566">
        <v>13</v>
      </c>
      <c r="AF393" s="566">
        <v>3</v>
      </c>
      <c r="AG393" s="566">
        <f t="shared" si="74"/>
        <v>9.6</v>
      </c>
      <c r="AH393" s="566">
        <v>12</v>
      </c>
      <c r="AI393" s="566">
        <v>10</v>
      </c>
      <c r="AJ393" s="566">
        <f t="shared" si="75"/>
        <v>4.4000000000000004</v>
      </c>
      <c r="AK393" s="566">
        <v>189</v>
      </c>
      <c r="AL393" s="566">
        <f t="shared" si="76"/>
        <v>76.350000000000009</v>
      </c>
      <c r="AM393" s="21"/>
      <c r="AN393" s="21"/>
      <c r="AO393" s="21"/>
    </row>
    <row r="394" spans="1:41" ht="15.75" x14ac:dyDescent="0.25">
      <c r="A394" s="569">
        <v>213</v>
      </c>
      <c r="B394" s="566">
        <f t="shared" si="66"/>
        <v>76</v>
      </c>
      <c r="C394" s="583" t="s">
        <v>1980</v>
      </c>
      <c r="D394" s="566">
        <v>5</v>
      </c>
      <c r="E394" s="566">
        <v>5</v>
      </c>
      <c r="F394" s="566">
        <v>5</v>
      </c>
      <c r="G394" s="566">
        <v>5</v>
      </c>
      <c r="H394" s="566">
        <f t="shared" si="67"/>
        <v>25</v>
      </c>
      <c r="I394" s="566">
        <v>5</v>
      </c>
      <c r="J394" s="566">
        <v>5</v>
      </c>
      <c r="K394" s="566">
        <v>5</v>
      </c>
      <c r="L394" s="566">
        <v>5</v>
      </c>
      <c r="M394" s="566">
        <f t="shared" si="68"/>
        <v>5</v>
      </c>
      <c r="N394" s="566">
        <v>5</v>
      </c>
      <c r="O394" s="566">
        <v>5</v>
      </c>
      <c r="P394" s="566">
        <v>5</v>
      </c>
      <c r="Q394" s="566">
        <v>5</v>
      </c>
      <c r="R394" s="566">
        <f t="shared" si="69"/>
        <v>5</v>
      </c>
      <c r="S394" s="566">
        <v>5</v>
      </c>
      <c r="T394" s="566">
        <v>5</v>
      </c>
      <c r="U394" s="566">
        <v>5</v>
      </c>
      <c r="V394" s="566">
        <f t="shared" si="70"/>
        <v>5</v>
      </c>
      <c r="W394" s="566">
        <f t="shared" si="71"/>
        <v>15</v>
      </c>
      <c r="X394" s="566">
        <v>3</v>
      </c>
      <c r="Y394" s="566">
        <v>6</v>
      </c>
      <c r="Z394" s="566">
        <v>3</v>
      </c>
      <c r="AA394" s="566">
        <f t="shared" si="72"/>
        <v>14.399999999999999</v>
      </c>
      <c r="AB394" s="566">
        <v>14</v>
      </c>
      <c r="AC394" s="566">
        <v>1</v>
      </c>
      <c r="AD394" s="566">
        <f t="shared" si="73"/>
        <v>6</v>
      </c>
      <c r="AE394" s="566">
        <v>16</v>
      </c>
      <c r="AF394" s="566">
        <v>4</v>
      </c>
      <c r="AG394" s="566">
        <f t="shared" si="74"/>
        <v>12</v>
      </c>
      <c r="AH394" s="566">
        <v>10</v>
      </c>
      <c r="AI394" s="566">
        <v>8</v>
      </c>
      <c r="AJ394" s="566">
        <f t="shared" si="75"/>
        <v>3.6</v>
      </c>
      <c r="AK394" s="566">
        <v>128</v>
      </c>
      <c r="AL394" s="566">
        <f t="shared" si="76"/>
        <v>76</v>
      </c>
      <c r="AM394" s="21"/>
      <c r="AN394" s="21"/>
      <c r="AO394" s="21"/>
    </row>
    <row r="395" spans="1:41" ht="15.75" x14ac:dyDescent="0.25">
      <c r="A395" s="569">
        <v>214</v>
      </c>
      <c r="B395" s="566">
        <f t="shared" si="66"/>
        <v>75.800000000000011</v>
      </c>
      <c r="C395" s="584" t="s">
        <v>3314</v>
      </c>
      <c r="D395" s="566">
        <v>5</v>
      </c>
      <c r="E395" s="566">
        <v>5</v>
      </c>
      <c r="F395" s="566">
        <v>5</v>
      </c>
      <c r="G395" s="566">
        <v>5</v>
      </c>
      <c r="H395" s="566">
        <f t="shared" si="67"/>
        <v>25</v>
      </c>
      <c r="I395" s="566">
        <v>5</v>
      </c>
      <c r="J395" s="566">
        <v>5</v>
      </c>
      <c r="K395" s="566">
        <v>5</v>
      </c>
      <c r="L395" s="566">
        <v>5</v>
      </c>
      <c r="M395" s="566">
        <f t="shared" si="68"/>
        <v>5</v>
      </c>
      <c r="N395" s="566">
        <v>5</v>
      </c>
      <c r="O395" s="566">
        <v>5</v>
      </c>
      <c r="P395" s="566">
        <v>5</v>
      </c>
      <c r="Q395" s="566">
        <v>5</v>
      </c>
      <c r="R395" s="566">
        <f t="shared" si="69"/>
        <v>5</v>
      </c>
      <c r="S395" s="566">
        <v>5</v>
      </c>
      <c r="T395" s="566">
        <v>5</v>
      </c>
      <c r="U395" s="566">
        <v>5</v>
      </c>
      <c r="V395" s="566">
        <f t="shared" si="70"/>
        <v>5</v>
      </c>
      <c r="W395" s="566">
        <f t="shared" si="71"/>
        <v>15</v>
      </c>
      <c r="X395" s="566">
        <v>4</v>
      </c>
      <c r="Y395" s="566">
        <v>5</v>
      </c>
      <c r="Z395" s="566">
        <v>7</v>
      </c>
      <c r="AA395" s="566">
        <f t="shared" si="72"/>
        <v>19.2</v>
      </c>
      <c r="AB395" s="566">
        <v>7</v>
      </c>
      <c r="AC395" s="566">
        <v>3</v>
      </c>
      <c r="AD395" s="566">
        <f t="shared" si="73"/>
        <v>4</v>
      </c>
      <c r="AE395" s="566">
        <v>13</v>
      </c>
      <c r="AF395" s="566">
        <v>4</v>
      </c>
      <c r="AG395" s="566">
        <f t="shared" si="74"/>
        <v>10.199999999999999</v>
      </c>
      <c r="AH395" s="566">
        <v>3</v>
      </c>
      <c r="AI395" s="566">
        <v>9</v>
      </c>
      <c r="AJ395" s="566">
        <f t="shared" si="75"/>
        <v>2.4000000000000004</v>
      </c>
      <c r="AK395" s="566">
        <v>162</v>
      </c>
      <c r="AL395" s="566">
        <f t="shared" si="76"/>
        <v>75.800000000000011</v>
      </c>
      <c r="AM395" s="21"/>
      <c r="AN395" s="21"/>
      <c r="AO395" s="21"/>
    </row>
    <row r="396" spans="1:41" ht="15.75" x14ac:dyDescent="0.25">
      <c r="A396" s="569">
        <v>215</v>
      </c>
      <c r="B396" s="566">
        <f t="shared" si="66"/>
        <v>75.799999999999983</v>
      </c>
      <c r="C396" s="584" t="s">
        <v>3315</v>
      </c>
      <c r="D396" s="566">
        <v>5</v>
      </c>
      <c r="E396" s="566">
        <v>5</v>
      </c>
      <c r="F396" s="566">
        <v>5</v>
      </c>
      <c r="G396" s="566">
        <v>5</v>
      </c>
      <c r="H396" s="566">
        <f t="shared" si="67"/>
        <v>25</v>
      </c>
      <c r="I396" s="566">
        <v>5</v>
      </c>
      <c r="J396" s="566">
        <v>5</v>
      </c>
      <c r="K396" s="566">
        <v>5</v>
      </c>
      <c r="L396" s="566">
        <v>5</v>
      </c>
      <c r="M396" s="566">
        <f t="shared" si="68"/>
        <v>5</v>
      </c>
      <c r="N396" s="566">
        <v>5</v>
      </c>
      <c r="O396" s="566">
        <v>5</v>
      </c>
      <c r="P396" s="566">
        <v>5</v>
      </c>
      <c r="Q396" s="566">
        <v>5</v>
      </c>
      <c r="R396" s="566">
        <f t="shared" si="69"/>
        <v>5</v>
      </c>
      <c r="S396" s="566">
        <v>5</v>
      </c>
      <c r="T396" s="566">
        <v>5</v>
      </c>
      <c r="U396" s="566">
        <v>5</v>
      </c>
      <c r="V396" s="566">
        <f t="shared" si="70"/>
        <v>5</v>
      </c>
      <c r="W396" s="566">
        <f t="shared" si="71"/>
        <v>15</v>
      </c>
      <c r="X396" s="566">
        <v>6</v>
      </c>
      <c r="Y396" s="566">
        <v>6</v>
      </c>
      <c r="Z396" s="566">
        <v>6</v>
      </c>
      <c r="AA396" s="566">
        <f t="shared" si="72"/>
        <v>21.599999999999998</v>
      </c>
      <c r="AB396" s="566">
        <v>10</v>
      </c>
      <c r="AC396" s="566">
        <v>4</v>
      </c>
      <c r="AD396" s="566">
        <f t="shared" si="73"/>
        <v>5.6000000000000005</v>
      </c>
      <c r="AE396" s="566">
        <v>9</v>
      </c>
      <c r="AF396" s="566">
        <v>1</v>
      </c>
      <c r="AG396" s="566">
        <f t="shared" si="74"/>
        <v>6</v>
      </c>
      <c r="AH396" s="566">
        <v>6</v>
      </c>
      <c r="AI396" s="566">
        <v>7</v>
      </c>
      <c r="AJ396" s="566">
        <f t="shared" si="75"/>
        <v>2.6</v>
      </c>
      <c r="AK396" s="566">
        <v>75</v>
      </c>
      <c r="AL396" s="566">
        <f t="shared" si="76"/>
        <v>75.799999999999983</v>
      </c>
      <c r="AM396" s="21"/>
      <c r="AN396" s="21"/>
      <c r="AO396" s="21"/>
    </row>
    <row r="397" spans="1:41" ht="15.75" x14ac:dyDescent="0.25">
      <c r="A397" s="569">
        <v>216</v>
      </c>
      <c r="B397" s="566">
        <f t="shared" si="66"/>
        <v>75.55</v>
      </c>
      <c r="C397" s="585" t="s">
        <v>3316</v>
      </c>
      <c r="D397" s="569">
        <v>4</v>
      </c>
      <c r="E397" s="569">
        <v>5</v>
      </c>
      <c r="F397" s="569">
        <v>5</v>
      </c>
      <c r="G397" s="569">
        <v>5</v>
      </c>
      <c r="H397" s="566">
        <f t="shared" si="67"/>
        <v>23.75</v>
      </c>
      <c r="I397" s="569">
        <v>3</v>
      </c>
      <c r="J397" s="569">
        <v>5</v>
      </c>
      <c r="K397" s="569">
        <v>5</v>
      </c>
      <c r="L397" s="569">
        <v>5</v>
      </c>
      <c r="M397" s="566">
        <f t="shared" si="68"/>
        <v>4.5</v>
      </c>
      <c r="N397" s="569">
        <v>3</v>
      </c>
      <c r="O397" s="569">
        <v>5</v>
      </c>
      <c r="P397" s="569">
        <v>5</v>
      </c>
      <c r="Q397" s="569">
        <v>5</v>
      </c>
      <c r="R397" s="566">
        <f t="shared" si="69"/>
        <v>4.5</v>
      </c>
      <c r="S397" s="569">
        <v>5</v>
      </c>
      <c r="T397" s="569">
        <v>5</v>
      </c>
      <c r="U397" s="569">
        <v>5</v>
      </c>
      <c r="V397" s="566">
        <f t="shared" si="70"/>
        <v>5</v>
      </c>
      <c r="W397" s="566">
        <f t="shared" si="71"/>
        <v>14</v>
      </c>
      <c r="X397" s="569">
        <v>6</v>
      </c>
      <c r="Y397" s="569">
        <v>5</v>
      </c>
      <c r="Z397" s="569">
        <v>4</v>
      </c>
      <c r="AA397" s="566">
        <f t="shared" si="72"/>
        <v>18</v>
      </c>
      <c r="AB397" s="569">
        <v>12</v>
      </c>
      <c r="AC397" s="569">
        <v>4</v>
      </c>
      <c r="AD397" s="566">
        <f t="shared" si="73"/>
        <v>6.4</v>
      </c>
      <c r="AE397" s="569">
        <v>14</v>
      </c>
      <c r="AF397" s="569">
        <v>4</v>
      </c>
      <c r="AG397" s="566">
        <f t="shared" si="74"/>
        <v>10.799999999999999</v>
      </c>
      <c r="AH397" s="569">
        <v>7</v>
      </c>
      <c r="AI397" s="569">
        <v>6</v>
      </c>
      <c r="AJ397" s="566">
        <f t="shared" si="75"/>
        <v>2.6</v>
      </c>
      <c r="AK397" s="569">
        <v>31</v>
      </c>
      <c r="AL397" s="566">
        <f t="shared" si="76"/>
        <v>75.55</v>
      </c>
      <c r="AM397" s="21"/>
      <c r="AN397" s="21"/>
      <c r="AO397" s="21"/>
    </row>
    <row r="398" spans="1:41" ht="15.75" x14ac:dyDescent="0.25">
      <c r="A398" s="569">
        <v>217</v>
      </c>
      <c r="B398" s="566">
        <f t="shared" si="66"/>
        <v>75.149999999999991</v>
      </c>
      <c r="C398" s="584" t="s">
        <v>3317</v>
      </c>
      <c r="D398" s="566">
        <v>5</v>
      </c>
      <c r="E398" s="566">
        <v>5</v>
      </c>
      <c r="F398" s="566">
        <v>5</v>
      </c>
      <c r="G398" s="566">
        <v>5</v>
      </c>
      <c r="H398" s="566">
        <f t="shared" si="67"/>
        <v>25</v>
      </c>
      <c r="I398" s="566">
        <v>5</v>
      </c>
      <c r="J398" s="566">
        <v>5</v>
      </c>
      <c r="K398" s="566">
        <v>5</v>
      </c>
      <c r="L398" s="566">
        <v>5</v>
      </c>
      <c r="M398" s="566">
        <f t="shared" si="68"/>
        <v>5</v>
      </c>
      <c r="N398" s="566">
        <v>5</v>
      </c>
      <c r="O398" s="566">
        <v>4</v>
      </c>
      <c r="P398" s="566">
        <v>5</v>
      </c>
      <c r="Q398" s="566">
        <v>5</v>
      </c>
      <c r="R398" s="566">
        <f t="shared" si="69"/>
        <v>4.75</v>
      </c>
      <c r="S398" s="566">
        <v>5</v>
      </c>
      <c r="T398" s="566">
        <v>5</v>
      </c>
      <c r="U398" s="566">
        <v>5</v>
      </c>
      <c r="V398" s="566">
        <f t="shared" si="70"/>
        <v>5</v>
      </c>
      <c r="W398" s="566">
        <f t="shared" si="71"/>
        <v>14.75</v>
      </c>
      <c r="X398" s="566">
        <v>5</v>
      </c>
      <c r="Y398" s="566">
        <v>3</v>
      </c>
      <c r="Z398" s="566">
        <v>4</v>
      </c>
      <c r="AA398" s="566">
        <f t="shared" si="72"/>
        <v>14.399999999999999</v>
      </c>
      <c r="AB398" s="566">
        <v>17</v>
      </c>
      <c r="AC398" s="566">
        <v>4</v>
      </c>
      <c r="AD398" s="566">
        <f t="shared" si="73"/>
        <v>8.4</v>
      </c>
      <c r="AE398" s="566">
        <v>14</v>
      </c>
      <c r="AF398" s="566">
        <v>4</v>
      </c>
      <c r="AG398" s="566">
        <f t="shared" si="74"/>
        <v>10.799999999999999</v>
      </c>
      <c r="AH398" s="566">
        <v>5</v>
      </c>
      <c r="AI398" s="566">
        <v>4</v>
      </c>
      <c r="AJ398" s="566">
        <f t="shared" si="75"/>
        <v>1.8</v>
      </c>
      <c r="AK398" s="566">
        <v>186</v>
      </c>
      <c r="AL398" s="566">
        <f t="shared" si="76"/>
        <v>75.149999999999991</v>
      </c>
      <c r="AM398" s="21"/>
      <c r="AN398" s="21"/>
      <c r="AO398" s="21"/>
    </row>
    <row r="399" spans="1:41" ht="15.75" x14ac:dyDescent="0.25">
      <c r="A399" s="569">
        <v>218</v>
      </c>
      <c r="B399" s="566">
        <f t="shared" si="66"/>
        <v>74.850000000000009</v>
      </c>
      <c r="C399" s="583" t="s">
        <v>3318</v>
      </c>
      <c r="D399" s="566">
        <v>4</v>
      </c>
      <c r="E399" s="566">
        <v>4</v>
      </c>
      <c r="F399" s="566">
        <v>4</v>
      </c>
      <c r="G399" s="566">
        <v>5</v>
      </c>
      <c r="H399" s="566">
        <f t="shared" si="67"/>
        <v>21.25</v>
      </c>
      <c r="I399" s="566">
        <v>4</v>
      </c>
      <c r="J399" s="566">
        <v>4</v>
      </c>
      <c r="K399" s="566">
        <v>5</v>
      </c>
      <c r="L399" s="566">
        <v>4</v>
      </c>
      <c r="M399" s="566">
        <f t="shared" si="68"/>
        <v>4.25</v>
      </c>
      <c r="N399" s="566">
        <v>4</v>
      </c>
      <c r="O399" s="566">
        <v>3</v>
      </c>
      <c r="P399" s="566">
        <v>3</v>
      </c>
      <c r="Q399" s="566">
        <v>5</v>
      </c>
      <c r="R399" s="566">
        <f t="shared" si="69"/>
        <v>3.75</v>
      </c>
      <c r="S399" s="566">
        <v>4</v>
      </c>
      <c r="T399" s="566">
        <v>4</v>
      </c>
      <c r="U399" s="566">
        <v>4</v>
      </c>
      <c r="V399" s="566">
        <f t="shared" si="70"/>
        <v>4</v>
      </c>
      <c r="W399" s="566">
        <f t="shared" si="71"/>
        <v>12</v>
      </c>
      <c r="X399" s="566">
        <v>6</v>
      </c>
      <c r="Y399" s="566">
        <v>6</v>
      </c>
      <c r="Z399" s="566">
        <v>4</v>
      </c>
      <c r="AA399" s="566">
        <f t="shared" si="72"/>
        <v>19.2</v>
      </c>
      <c r="AB399" s="566">
        <v>8</v>
      </c>
      <c r="AC399" s="566">
        <v>5</v>
      </c>
      <c r="AD399" s="566">
        <f t="shared" si="73"/>
        <v>5.2</v>
      </c>
      <c r="AE399" s="566">
        <v>19</v>
      </c>
      <c r="AF399" s="566">
        <v>5</v>
      </c>
      <c r="AG399" s="566">
        <f t="shared" si="74"/>
        <v>14.399999999999999</v>
      </c>
      <c r="AH399" s="566">
        <v>8</v>
      </c>
      <c r="AI399" s="566">
        <v>6</v>
      </c>
      <c r="AJ399" s="566">
        <f t="shared" si="75"/>
        <v>2.8000000000000003</v>
      </c>
      <c r="AK399" s="566">
        <v>28</v>
      </c>
      <c r="AL399" s="566">
        <f t="shared" si="76"/>
        <v>74.850000000000009</v>
      </c>
      <c r="AM399" s="21"/>
      <c r="AN399" s="21"/>
      <c r="AO399" s="21"/>
    </row>
    <row r="400" spans="1:41" ht="15.75" x14ac:dyDescent="0.25">
      <c r="A400" s="569">
        <v>219</v>
      </c>
      <c r="B400" s="566">
        <f t="shared" si="66"/>
        <v>74.366666666666674</v>
      </c>
      <c r="C400" s="584" t="s">
        <v>3319</v>
      </c>
      <c r="D400" s="569">
        <v>4</v>
      </c>
      <c r="E400" s="569">
        <v>5</v>
      </c>
      <c r="F400" s="569">
        <v>5</v>
      </c>
      <c r="G400" s="569">
        <v>5</v>
      </c>
      <c r="H400" s="566">
        <f t="shared" si="67"/>
        <v>23.75</v>
      </c>
      <c r="I400" s="569">
        <v>4</v>
      </c>
      <c r="J400" s="569">
        <v>4</v>
      </c>
      <c r="K400" s="569">
        <v>5</v>
      </c>
      <c r="L400" s="569">
        <v>5</v>
      </c>
      <c r="M400" s="566">
        <f t="shared" si="68"/>
        <v>4.5</v>
      </c>
      <c r="N400" s="569">
        <v>3</v>
      </c>
      <c r="O400" s="569">
        <v>4</v>
      </c>
      <c r="P400" s="569">
        <v>5</v>
      </c>
      <c r="Q400" s="569">
        <v>5</v>
      </c>
      <c r="R400" s="566">
        <f t="shared" si="69"/>
        <v>4.25</v>
      </c>
      <c r="S400" s="569">
        <v>4</v>
      </c>
      <c r="T400" s="569">
        <v>5</v>
      </c>
      <c r="U400" s="569">
        <v>5</v>
      </c>
      <c r="V400" s="566">
        <f t="shared" si="70"/>
        <v>4.666666666666667</v>
      </c>
      <c r="W400" s="566">
        <f t="shared" si="71"/>
        <v>13.416666666666668</v>
      </c>
      <c r="X400" s="569">
        <v>7</v>
      </c>
      <c r="Y400" s="569">
        <v>6</v>
      </c>
      <c r="Z400" s="569">
        <v>3</v>
      </c>
      <c r="AA400" s="566">
        <f t="shared" si="72"/>
        <v>19.2</v>
      </c>
      <c r="AB400" s="569">
        <v>15</v>
      </c>
      <c r="AC400" s="569">
        <v>2</v>
      </c>
      <c r="AD400" s="566">
        <f t="shared" si="73"/>
        <v>6.8000000000000007</v>
      </c>
      <c r="AE400" s="569">
        <v>8</v>
      </c>
      <c r="AF400" s="569">
        <v>5</v>
      </c>
      <c r="AG400" s="566">
        <f t="shared" si="74"/>
        <v>7.8</v>
      </c>
      <c r="AH400" s="569">
        <v>11</v>
      </c>
      <c r="AI400" s="569">
        <v>6</v>
      </c>
      <c r="AJ400" s="566">
        <f t="shared" si="75"/>
        <v>3.4000000000000004</v>
      </c>
      <c r="AK400" s="569">
        <v>135</v>
      </c>
      <c r="AL400" s="566">
        <f t="shared" si="76"/>
        <v>74.366666666666674</v>
      </c>
      <c r="AM400" s="21"/>
      <c r="AN400" s="21"/>
      <c r="AO400" s="21"/>
    </row>
    <row r="401" spans="1:41" ht="15.75" x14ac:dyDescent="0.25">
      <c r="A401" s="569">
        <v>220</v>
      </c>
      <c r="B401" s="566">
        <f t="shared" si="66"/>
        <v>74.283333333333331</v>
      </c>
      <c r="C401" s="585" t="s">
        <v>3320</v>
      </c>
      <c r="D401" s="569">
        <v>5</v>
      </c>
      <c r="E401" s="569">
        <v>5</v>
      </c>
      <c r="F401" s="569">
        <v>5</v>
      </c>
      <c r="G401" s="569">
        <v>5</v>
      </c>
      <c r="H401" s="566">
        <f t="shared" si="67"/>
        <v>25</v>
      </c>
      <c r="I401" s="569">
        <v>5</v>
      </c>
      <c r="J401" s="569">
        <v>5</v>
      </c>
      <c r="K401" s="569">
        <v>5</v>
      </c>
      <c r="L401" s="569">
        <v>5</v>
      </c>
      <c r="M401" s="566">
        <f t="shared" si="68"/>
        <v>5</v>
      </c>
      <c r="N401" s="569">
        <v>5</v>
      </c>
      <c r="O401" s="569">
        <v>5</v>
      </c>
      <c r="P401" s="569">
        <v>4</v>
      </c>
      <c r="Q401" s="569">
        <v>5</v>
      </c>
      <c r="R401" s="566">
        <f t="shared" si="69"/>
        <v>4.75</v>
      </c>
      <c r="S401" s="569">
        <v>4</v>
      </c>
      <c r="T401" s="569">
        <v>4</v>
      </c>
      <c r="U401" s="569">
        <v>5</v>
      </c>
      <c r="V401" s="566">
        <f t="shared" si="70"/>
        <v>4.333333333333333</v>
      </c>
      <c r="W401" s="566">
        <f t="shared" si="71"/>
        <v>14.083333333333332</v>
      </c>
      <c r="X401" s="569">
        <v>6</v>
      </c>
      <c r="Y401" s="569">
        <v>6</v>
      </c>
      <c r="Z401" s="569">
        <v>5</v>
      </c>
      <c r="AA401" s="566">
        <f t="shared" si="72"/>
        <v>20.399999999999999</v>
      </c>
      <c r="AB401" s="569">
        <v>5</v>
      </c>
      <c r="AC401" s="569">
        <v>4</v>
      </c>
      <c r="AD401" s="566">
        <f t="shared" si="73"/>
        <v>3.6</v>
      </c>
      <c r="AE401" s="569">
        <v>9</v>
      </c>
      <c r="AF401" s="569">
        <v>5</v>
      </c>
      <c r="AG401" s="566">
        <f t="shared" si="74"/>
        <v>8.4</v>
      </c>
      <c r="AH401" s="569">
        <v>5</v>
      </c>
      <c r="AI401" s="569">
        <v>9</v>
      </c>
      <c r="AJ401" s="566">
        <f t="shared" si="75"/>
        <v>2.8000000000000003</v>
      </c>
      <c r="AK401" s="569">
        <v>149</v>
      </c>
      <c r="AL401" s="566">
        <f t="shared" si="76"/>
        <v>74.283333333333331</v>
      </c>
      <c r="AM401" s="21"/>
      <c r="AN401" s="21"/>
      <c r="AO401" s="21"/>
    </row>
    <row r="402" spans="1:41" ht="15.75" x14ac:dyDescent="0.25">
      <c r="A402" s="569">
        <v>221</v>
      </c>
      <c r="B402" s="566">
        <f t="shared" si="66"/>
        <v>72.600000000000009</v>
      </c>
      <c r="C402" s="584" t="s">
        <v>3321</v>
      </c>
      <c r="D402" s="566">
        <v>4</v>
      </c>
      <c r="E402" s="566">
        <v>4</v>
      </c>
      <c r="F402" s="566">
        <v>5</v>
      </c>
      <c r="G402" s="566">
        <v>5</v>
      </c>
      <c r="H402" s="566">
        <f t="shared" si="67"/>
        <v>22.5</v>
      </c>
      <c r="I402" s="566">
        <v>4</v>
      </c>
      <c r="J402" s="566">
        <v>4</v>
      </c>
      <c r="K402" s="566">
        <v>5</v>
      </c>
      <c r="L402" s="566">
        <v>5</v>
      </c>
      <c r="M402" s="566">
        <f t="shared" si="68"/>
        <v>4.5</v>
      </c>
      <c r="N402" s="566">
        <v>5</v>
      </c>
      <c r="O402" s="566">
        <v>5</v>
      </c>
      <c r="P402" s="566">
        <v>5</v>
      </c>
      <c r="Q402" s="566">
        <v>5</v>
      </c>
      <c r="R402" s="566">
        <f t="shared" si="69"/>
        <v>5</v>
      </c>
      <c r="S402" s="566">
        <v>5</v>
      </c>
      <c r="T402" s="566">
        <v>5</v>
      </c>
      <c r="U402" s="566">
        <v>5</v>
      </c>
      <c r="V402" s="566">
        <f t="shared" si="70"/>
        <v>5</v>
      </c>
      <c r="W402" s="566">
        <f t="shared" si="71"/>
        <v>14.5</v>
      </c>
      <c r="X402" s="566">
        <v>3</v>
      </c>
      <c r="Y402" s="566">
        <v>5</v>
      </c>
      <c r="Z402" s="566">
        <v>2</v>
      </c>
      <c r="AA402" s="566">
        <f t="shared" si="72"/>
        <v>12</v>
      </c>
      <c r="AB402" s="566">
        <v>16</v>
      </c>
      <c r="AC402" s="566">
        <v>5</v>
      </c>
      <c r="AD402" s="566">
        <f t="shared" si="73"/>
        <v>8.4</v>
      </c>
      <c r="AE402" s="566">
        <v>15</v>
      </c>
      <c r="AF402" s="566">
        <v>5</v>
      </c>
      <c r="AG402" s="566">
        <f t="shared" si="74"/>
        <v>12</v>
      </c>
      <c r="AH402" s="566">
        <v>8</v>
      </c>
      <c r="AI402" s="566">
        <v>8</v>
      </c>
      <c r="AJ402" s="566">
        <f t="shared" si="75"/>
        <v>3.2</v>
      </c>
      <c r="AK402" s="566">
        <v>215</v>
      </c>
      <c r="AL402" s="566">
        <f t="shared" si="76"/>
        <v>72.600000000000009</v>
      </c>
      <c r="AM402" s="21"/>
      <c r="AN402" s="21"/>
      <c r="AO402" s="21"/>
    </row>
    <row r="403" spans="1:41" ht="15.75" x14ac:dyDescent="0.25">
      <c r="A403" s="569">
        <v>222</v>
      </c>
      <c r="B403" s="566">
        <f t="shared" si="66"/>
        <v>72.466666666666654</v>
      </c>
      <c r="C403" s="584" t="s">
        <v>3322</v>
      </c>
      <c r="D403" s="566">
        <v>5</v>
      </c>
      <c r="E403" s="566">
        <v>4</v>
      </c>
      <c r="F403" s="566">
        <v>4</v>
      </c>
      <c r="G403" s="566">
        <v>4</v>
      </c>
      <c r="H403" s="566">
        <f t="shared" si="67"/>
        <v>21.25</v>
      </c>
      <c r="I403" s="566">
        <v>5</v>
      </c>
      <c r="J403" s="566">
        <v>4</v>
      </c>
      <c r="K403" s="566">
        <v>5</v>
      </c>
      <c r="L403" s="566">
        <v>4</v>
      </c>
      <c r="M403" s="566">
        <f t="shared" si="68"/>
        <v>4.5</v>
      </c>
      <c r="N403" s="566">
        <v>5</v>
      </c>
      <c r="O403" s="566">
        <v>4</v>
      </c>
      <c r="P403" s="566">
        <v>4</v>
      </c>
      <c r="Q403" s="566">
        <v>4</v>
      </c>
      <c r="R403" s="566">
        <f t="shared" si="69"/>
        <v>4.25</v>
      </c>
      <c r="S403" s="566">
        <v>4</v>
      </c>
      <c r="T403" s="566">
        <v>3</v>
      </c>
      <c r="U403" s="566">
        <v>4</v>
      </c>
      <c r="V403" s="566">
        <f t="shared" si="70"/>
        <v>3.6666666666666665</v>
      </c>
      <c r="W403" s="566">
        <f t="shared" si="71"/>
        <v>12.416666666666666</v>
      </c>
      <c r="X403" s="566">
        <v>4</v>
      </c>
      <c r="Y403" s="566">
        <v>8</v>
      </c>
      <c r="Z403" s="566">
        <v>5</v>
      </c>
      <c r="AA403" s="566">
        <f t="shared" si="72"/>
        <v>20.399999999999999</v>
      </c>
      <c r="AB403" s="566">
        <v>8</v>
      </c>
      <c r="AC403" s="566">
        <v>4</v>
      </c>
      <c r="AD403" s="566">
        <f t="shared" si="73"/>
        <v>4.8000000000000007</v>
      </c>
      <c r="AE403" s="566">
        <v>10</v>
      </c>
      <c r="AF403" s="566">
        <v>5</v>
      </c>
      <c r="AG403" s="566">
        <f t="shared" si="74"/>
        <v>9</v>
      </c>
      <c r="AH403" s="566">
        <v>13</v>
      </c>
      <c r="AI403" s="566">
        <v>10</v>
      </c>
      <c r="AJ403" s="566">
        <f t="shared" si="75"/>
        <v>4.6000000000000005</v>
      </c>
      <c r="AK403" s="566">
        <v>217</v>
      </c>
      <c r="AL403" s="566">
        <f t="shared" si="76"/>
        <v>72.466666666666654</v>
      </c>
      <c r="AM403" s="21"/>
      <c r="AN403" s="21"/>
      <c r="AO403" s="21"/>
    </row>
    <row r="404" spans="1:41" ht="15.75" x14ac:dyDescent="0.25">
      <c r="A404" s="569">
        <v>223</v>
      </c>
      <c r="B404" s="566">
        <f t="shared" si="66"/>
        <v>72.45</v>
      </c>
      <c r="C404" s="584" t="s">
        <v>3323</v>
      </c>
      <c r="D404" s="566">
        <v>4</v>
      </c>
      <c r="E404" s="566">
        <v>5</v>
      </c>
      <c r="F404" s="566">
        <v>5</v>
      </c>
      <c r="G404" s="566">
        <v>5</v>
      </c>
      <c r="H404" s="566">
        <f t="shared" si="67"/>
        <v>23.75</v>
      </c>
      <c r="I404" s="566">
        <v>4</v>
      </c>
      <c r="J404" s="566">
        <v>4</v>
      </c>
      <c r="K404" s="566">
        <v>5</v>
      </c>
      <c r="L404" s="566">
        <v>5</v>
      </c>
      <c r="M404" s="566">
        <f t="shared" si="68"/>
        <v>4.5</v>
      </c>
      <c r="N404" s="566">
        <v>4</v>
      </c>
      <c r="O404" s="566">
        <v>4</v>
      </c>
      <c r="P404" s="566">
        <v>4</v>
      </c>
      <c r="Q404" s="566">
        <v>4</v>
      </c>
      <c r="R404" s="566">
        <f t="shared" si="69"/>
        <v>4</v>
      </c>
      <c r="S404" s="566">
        <v>4</v>
      </c>
      <c r="T404" s="566">
        <v>4</v>
      </c>
      <c r="U404" s="566">
        <v>4</v>
      </c>
      <c r="V404" s="566">
        <f t="shared" si="70"/>
        <v>4</v>
      </c>
      <c r="W404" s="566">
        <f t="shared" si="71"/>
        <v>12.5</v>
      </c>
      <c r="X404" s="566">
        <v>6</v>
      </c>
      <c r="Y404" s="566">
        <v>5</v>
      </c>
      <c r="Z404" s="566">
        <v>4</v>
      </c>
      <c r="AA404" s="566">
        <f t="shared" si="72"/>
        <v>18</v>
      </c>
      <c r="AB404" s="566">
        <v>13</v>
      </c>
      <c r="AC404" s="566">
        <v>3</v>
      </c>
      <c r="AD404" s="566">
        <f t="shared" si="73"/>
        <v>6.4</v>
      </c>
      <c r="AE404" s="566">
        <v>13</v>
      </c>
      <c r="AF404" s="566">
        <v>1</v>
      </c>
      <c r="AG404" s="566">
        <f t="shared" si="74"/>
        <v>8.4</v>
      </c>
      <c r="AH404" s="566">
        <v>7</v>
      </c>
      <c r="AI404" s="566">
        <v>10</v>
      </c>
      <c r="AJ404" s="566">
        <f t="shared" si="75"/>
        <v>3.4000000000000004</v>
      </c>
      <c r="AK404" s="566">
        <v>165</v>
      </c>
      <c r="AL404" s="566">
        <f t="shared" si="76"/>
        <v>72.45</v>
      </c>
      <c r="AM404" s="21"/>
      <c r="AN404" s="21"/>
      <c r="AO404" s="21"/>
    </row>
    <row r="405" spans="1:41" ht="15.75" x14ac:dyDescent="0.25">
      <c r="A405" s="569">
        <v>224</v>
      </c>
      <c r="B405" s="566">
        <f t="shared" si="66"/>
        <v>71.2</v>
      </c>
      <c r="C405" s="583" t="s">
        <v>3324</v>
      </c>
      <c r="D405" s="566">
        <v>5</v>
      </c>
      <c r="E405" s="566">
        <v>5</v>
      </c>
      <c r="F405" s="566">
        <v>5</v>
      </c>
      <c r="G405" s="566">
        <v>5</v>
      </c>
      <c r="H405" s="566">
        <f t="shared" si="67"/>
        <v>25</v>
      </c>
      <c r="I405" s="566">
        <v>5</v>
      </c>
      <c r="J405" s="566">
        <v>5</v>
      </c>
      <c r="K405" s="566">
        <v>5</v>
      </c>
      <c r="L405" s="566">
        <v>5</v>
      </c>
      <c r="M405" s="566">
        <f t="shared" si="68"/>
        <v>5</v>
      </c>
      <c r="N405" s="566">
        <v>5</v>
      </c>
      <c r="O405" s="566">
        <v>5</v>
      </c>
      <c r="P405" s="566">
        <v>5</v>
      </c>
      <c r="Q405" s="566">
        <v>5</v>
      </c>
      <c r="R405" s="566">
        <f t="shared" si="69"/>
        <v>5</v>
      </c>
      <c r="S405" s="566">
        <v>5</v>
      </c>
      <c r="T405" s="566">
        <v>5</v>
      </c>
      <c r="U405" s="566">
        <v>5</v>
      </c>
      <c r="V405" s="566">
        <f t="shared" si="70"/>
        <v>5</v>
      </c>
      <c r="W405" s="566">
        <f t="shared" si="71"/>
        <v>15</v>
      </c>
      <c r="X405" s="566">
        <v>4</v>
      </c>
      <c r="Y405" s="566">
        <v>4</v>
      </c>
      <c r="Z405" s="566">
        <v>6</v>
      </c>
      <c r="AA405" s="566">
        <f t="shared" si="72"/>
        <v>16.8</v>
      </c>
      <c r="AB405" s="566">
        <v>9</v>
      </c>
      <c r="AC405" s="566">
        <v>4</v>
      </c>
      <c r="AD405" s="566">
        <f t="shared" si="73"/>
        <v>5.2</v>
      </c>
      <c r="AE405" s="566">
        <v>9</v>
      </c>
      <c r="AF405" s="566">
        <v>3</v>
      </c>
      <c r="AG405" s="566">
        <f t="shared" si="74"/>
        <v>7.1999999999999993</v>
      </c>
      <c r="AH405" s="566">
        <v>5</v>
      </c>
      <c r="AI405" s="566">
        <v>5</v>
      </c>
      <c r="AJ405" s="566">
        <f t="shared" si="75"/>
        <v>2</v>
      </c>
      <c r="AK405" s="566">
        <v>17</v>
      </c>
      <c r="AL405" s="566">
        <f t="shared" si="76"/>
        <v>71.2</v>
      </c>
      <c r="AM405" s="21"/>
      <c r="AN405" s="21"/>
      <c r="AO405" s="21"/>
    </row>
    <row r="406" spans="1:41" ht="15.75" x14ac:dyDescent="0.25">
      <c r="A406" s="569">
        <v>225</v>
      </c>
      <c r="B406" s="566">
        <f t="shared" si="66"/>
        <v>70.800000000000011</v>
      </c>
      <c r="C406" s="585" t="s">
        <v>3325</v>
      </c>
      <c r="D406" s="569">
        <v>5</v>
      </c>
      <c r="E406" s="569">
        <v>5</v>
      </c>
      <c r="F406" s="569">
        <v>5</v>
      </c>
      <c r="G406" s="569">
        <v>5</v>
      </c>
      <c r="H406" s="566">
        <f t="shared" si="67"/>
        <v>25</v>
      </c>
      <c r="I406" s="569">
        <v>5</v>
      </c>
      <c r="J406" s="569">
        <v>5</v>
      </c>
      <c r="K406" s="569">
        <v>5</v>
      </c>
      <c r="L406" s="569">
        <v>5</v>
      </c>
      <c r="M406" s="566">
        <f t="shared" si="68"/>
        <v>5</v>
      </c>
      <c r="N406" s="569">
        <v>5</v>
      </c>
      <c r="O406" s="569">
        <v>5</v>
      </c>
      <c r="P406" s="569">
        <v>5</v>
      </c>
      <c r="Q406" s="569">
        <v>5</v>
      </c>
      <c r="R406" s="566">
        <f t="shared" si="69"/>
        <v>5</v>
      </c>
      <c r="S406" s="569">
        <v>5</v>
      </c>
      <c r="T406" s="569">
        <v>5</v>
      </c>
      <c r="U406" s="569">
        <v>5</v>
      </c>
      <c r="V406" s="566">
        <f t="shared" si="70"/>
        <v>5</v>
      </c>
      <c r="W406" s="566">
        <f t="shared" si="71"/>
        <v>15</v>
      </c>
      <c r="X406" s="569">
        <v>6</v>
      </c>
      <c r="Y406" s="569">
        <v>3</v>
      </c>
      <c r="Z406" s="569">
        <v>6</v>
      </c>
      <c r="AA406" s="566">
        <f t="shared" si="72"/>
        <v>18</v>
      </c>
      <c r="AB406" s="569">
        <v>5</v>
      </c>
      <c r="AC406" s="569">
        <v>3</v>
      </c>
      <c r="AD406" s="566">
        <f t="shared" si="73"/>
        <v>3.2</v>
      </c>
      <c r="AE406" s="569">
        <v>10</v>
      </c>
      <c r="AF406" s="569">
        <v>4</v>
      </c>
      <c r="AG406" s="566">
        <f t="shared" si="74"/>
        <v>8.4</v>
      </c>
      <c r="AH406" s="569">
        <v>3</v>
      </c>
      <c r="AI406" s="569">
        <v>3</v>
      </c>
      <c r="AJ406" s="566">
        <f t="shared" si="75"/>
        <v>1.2000000000000002</v>
      </c>
      <c r="AK406" s="569">
        <v>144</v>
      </c>
      <c r="AL406" s="566">
        <f t="shared" si="76"/>
        <v>70.800000000000011</v>
      </c>
      <c r="AM406" s="21"/>
      <c r="AN406" s="21"/>
      <c r="AO406" s="21"/>
    </row>
    <row r="407" spans="1:41" ht="15.75" x14ac:dyDescent="0.25">
      <c r="A407" s="569">
        <v>226</v>
      </c>
      <c r="B407" s="566">
        <f t="shared" si="66"/>
        <v>67.2</v>
      </c>
      <c r="C407" s="584" t="s">
        <v>3326</v>
      </c>
      <c r="D407" s="566">
        <v>5</v>
      </c>
      <c r="E407" s="566">
        <v>5</v>
      </c>
      <c r="F407" s="566">
        <v>5</v>
      </c>
      <c r="G407" s="566">
        <v>5</v>
      </c>
      <c r="H407" s="566">
        <f t="shared" si="67"/>
        <v>25</v>
      </c>
      <c r="I407" s="566">
        <v>5</v>
      </c>
      <c r="J407" s="566">
        <v>5</v>
      </c>
      <c r="K407" s="566">
        <v>5</v>
      </c>
      <c r="L407" s="566">
        <v>5</v>
      </c>
      <c r="M407" s="566">
        <f t="shared" si="68"/>
        <v>5</v>
      </c>
      <c r="N407" s="566">
        <v>5</v>
      </c>
      <c r="O407" s="566">
        <v>5</v>
      </c>
      <c r="P407" s="566">
        <v>5</v>
      </c>
      <c r="Q407" s="566">
        <v>5</v>
      </c>
      <c r="R407" s="566">
        <f t="shared" si="69"/>
        <v>5</v>
      </c>
      <c r="S407" s="566">
        <v>5</v>
      </c>
      <c r="T407" s="566">
        <v>5</v>
      </c>
      <c r="U407" s="566">
        <v>5</v>
      </c>
      <c r="V407" s="566">
        <f t="shared" si="70"/>
        <v>5</v>
      </c>
      <c r="W407" s="566">
        <f t="shared" si="71"/>
        <v>15</v>
      </c>
      <c r="X407" s="566">
        <v>4</v>
      </c>
      <c r="Y407" s="566">
        <v>4</v>
      </c>
      <c r="Z407" s="566">
        <v>3</v>
      </c>
      <c r="AA407" s="566">
        <f t="shared" si="72"/>
        <v>13.2</v>
      </c>
      <c r="AB407" s="566">
        <v>6</v>
      </c>
      <c r="AC407" s="566">
        <v>4</v>
      </c>
      <c r="AD407" s="566">
        <f t="shared" si="73"/>
        <v>4</v>
      </c>
      <c r="AE407" s="566">
        <v>10</v>
      </c>
      <c r="AF407" s="566">
        <v>3</v>
      </c>
      <c r="AG407" s="566">
        <f t="shared" si="74"/>
        <v>7.8</v>
      </c>
      <c r="AH407" s="566">
        <v>5</v>
      </c>
      <c r="AI407" s="566">
        <v>6</v>
      </c>
      <c r="AJ407" s="566">
        <f t="shared" si="75"/>
        <v>2.2000000000000002</v>
      </c>
      <c r="AK407" s="566">
        <v>219</v>
      </c>
      <c r="AL407" s="566">
        <f t="shared" si="76"/>
        <v>67.2</v>
      </c>
      <c r="AM407" s="21"/>
      <c r="AN407" s="21"/>
      <c r="AO407" s="21"/>
    </row>
    <row r="408" spans="1:41" ht="15.75" x14ac:dyDescent="0.25">
      <c r="A408" s="569">
        <v>227</v>
      </c>
      <c r="B408" s="566">
        <f t="shared" si="66"/>
        <v>60.849999999999994</v>
      </c>
      <c r="C408" s="584" t="s">
        <v>3327</v>
      </c>
      <c r="D408" s="566">
        <v>4</v>
      </c>
      <c r="E408" s="566">
        <v>5</v>
      </c>
      <c r="F408" s="566">
        <v>5</v>
      </c>
      <c r="G408" s="566">
        <v>5</v>
      </c>
      <c r="H408" s="566">
        <f t="shared" si="67"/>
        <v>23.75</v>
      </c>
      <c r="I408" s="566">
        <v>4</v>
      </c>
      <c r="J408" s="566">
        <v>4</v>
      </c>
      <c r="K408" s="566">
        <v>5</v>
      </c>
      <c r="L408" s="566">
        <v>5</v>
      </c>
      <c r="M408" s="566">
        <f t="shared" si="68"/>
        <v>4.5</v>
      </c>
      <c r="N408" s="566">
        <v>5</v>
      </c>
      <c r="O408" s="566">
        <v>5</v>
      </c>
      <c r="P408" s="566">
        <v>5</v>
      </c>
      <c r="Q408" s="566">
        <v>5</v>
      </c>
      <c r="R408" s="566">
        <f t="shared" si="69"/>
        <v>5</v>
      </c>
      <c r="S408" s="566">
        <v>5</v>
      </c>
      <c r="T408" s="566">
        <v>5</v>
      </c>
      <c r="U408" s="566">
        <v>5</v>
      </c>
      <c r="V408" s="566">
        <f t="shared" si="70"/>
        <v>5</v>
      </c>
      <c r="W408" s="566">
        <f t="shared" si="71"/>
        <v>14.5</v>
      </c>
      <c r="X408" s="566">
        <v>5</v>
      </c>
      <c r="Y408" s="566">
        <v>3</v>
      </c>
      <c r="Z408" s="566">
        <v>2</v>
      </c>
      <c r="AA408" s="566">
        <f t="shared" si="72"/>
        <v>12</v>
      </c>
      <c r="AB408" s="566">
        <v>8</v>
      </c>
      <c r="AC408" s="566">
        <v>3</v>
      </c>
      <c r="AD408" s="566">
        <f t="shared" si="73"/>
        <v>4.4000000000000004</v>
      </c>
      <c r="AE408" s="566">
        <v>7</v>
      </c>
      <c r="AF408" s="566">
        <v>1</v>
      </c>
      <c r="AG408" s="566">
        <f t="shared" si="74"/>
        <v>4.8</v>
      </c>
      <c r="AH408" s="566">
        <v>4</v>
      </c>
      <c r="AI408" s="566">
        <v>3</v>
      </c>
      <c r="AJ408" s="566">
        <f t="shared" si="75"/>
        <v>1.4000000000000001</v>
      </c>
      <c r="AK408" s="566">
        <v>213</v>
      </c>
      <c r="AL408" s="566">
        <f t="shared" si="76"/>
        <v>60.849999999999994</v>
      </c>
      <c r="AM408" s="21"/>
      <c r="AN408" s="21"/>
      <c r="AO408" s="21"/>
    </row>
    <row r="409" spans="1:41" x14ac:dyDescent="0.25">
      <c r="A409" s="578"/>
      <c r="B409" s="578"/>
      <c r="C409" s="578"/>
      <c r="D409" s="578"/>
      <c r="E409" s="578"/>
      <c r="F409" s="578"/>
      <c r="G409" s="578"/>
      <c r="H409" s="578"/>
      <c r="I409" s="578"/>
      <c r="J409" s="578"/>
      <c r="K409" s="578"/>
      <c r="L409" s="578"/>
      <c r="M409" s="578"/>
      <c r="N409" s="578"/>
      <c r="O409" s="578"/>
      <c r="P409" s="578"/>
      <c r="Q409" s="578"/>
      <c r="R409" s="578"/>
      <c r="S409" s="578"/>
      <c r="T409" s="578"/>
      <c r="U409" s="578"/>
      <c r="V409" s="578"/>
      <c r="W409" s="578"/>
      <c r="X409" s="578"/>
      <c r="Y409" s="578"/>
      <c r="Z409" s="578"/>
      <c r="AA409" s="578"/>
      <c r="AB409" s="578"/>
      <c r="AC409" s="578"/>
      <c r="AD409" s="578"/>
      <c r="AE409" s="578"/>
      <c r="AF409" s="578"/>
      <c r="AG409" s="578"/>
      <c r="AH409" s="578"/>
      <c r="AI409" s="578"/>
      <c r="AJ409" s="578"/>
      <c r="AK409" s="578"/>
      <c r="AL409" s="578"/>
      <c r="AM409" s="21"/>
      <c r="AN409" s="21"/>
      <c r="AO409" s="21"/>
    </row>
    <row r="410" spans="1:41" x14ac:dyDescent="0.25">
      <c r="A410" s="578"/>
      <c r="B410" s="578"/>
      <c r="C410" s="578"/>
      <c r="D410" s="578"/>
      <c r="E410" s="578"/>
      <c r="F410" s="578"/>
      <c r="G410" s="578"/>
      <c r="H410" s="578"/>
      <c r="I410" s="578"/>
      <c r="J410" s="578"/>
      <c r="K410" s="578"/>
      <c r="L410" s="578"/>
      <c r="M410" s="578"/>
      <c r="N410" s="578"/>
      <c r="O410" s="578"/>
      <c r="P410" s="578"/>
      <c r="Q410" s="578"/>
      <c r="R410" s="578"/>
      <c r="S410" s="578"/>
      <c r="T410" s="578"/>
      <c r="U410" s="578"/>
      <c r="V410" s="578"/>
      <c r="W410" s="578"/>
      <c r="X410" s="578"/>
      <c r="Y410" s="578"/>
      <c r="Z410" s="578"/>
      <c r="AA410" s="578"/>
      <c r="AB410" s="578"/>
      <c r="AC410" s="578"/>
      <c r="AD410" s="578"/>
      <c r="AE410" s="578"/>
      <c r="AF410" s="578"/>
      <c r="AG410" s="578"/>
      <c r="AH410" s="578"/>
      <c r="AI410" s="578"/>
      <c r="AJ410" s="578"/>
      <c r="AK410" s="578"/>
      <c r="AL410" s="578"/>
      <c r="AM410" s="21"/>
      <c r="AN410" s="21"/>
      <c r="AO410" s="21"/>
    </row>
    <row r="411" spans="1:41" x14ac:dyDescent="0.25">
      <c r="A411" s="578"/>
      <c r="B411" s="578"/>
      <c r="C411" s="578"/>
      <c r="D411" s="578"/>
      <c r="E411" s="578"/>
      <c r="F411" s="578"/>
      <c r="G411" s="578"/>
      <c r="H411" s="578"/>
      <c r="I411" s="578"/>
      <c r="J411" s="578"/>
      <c r="K411" s="578"/>
      <c r="L411" s="578"/>
      <c r="M411" s="578"/>
      <c r="N411" s="578"/>
      <c r="O411" s="578"/>
      <c r="P411" s="578"/>
      <c r="Q411" s="578"/>
      <c r="R411" s="578"/>
      <c r="S411" s="578"/>
      <c r="T411" s="578"/>
      <c r="U411" s="578"/>
      <c r="V411" s="578"/>
      <c r="W411" s="578"/>
      <c r="X411" s="578"/>
      <c r="Y411" s="578"/>
      <c r="Z411" s="578"/>
      <c r="AA411" s="578"/>
      <c r="AB411" s="578"/>
      <c r="AC411" s="578"/>
      <c r="AD411" s="578"/>
      <c r="AE411" s="578"/>
      <c r="AF411" s="578"/>
      <c r="AG411" s="578"/>
      <c r="AH411" s="578"/>
      <c r="AI411" s="578"/>
      <c r="AJ411" s="578"/>
      <c r="AK411" s="578"/>
      <c r="AL411" s="578"/>
      <c r="AM411" s="21"/>
      <c r="AN411" s="21"/>
      <c r="AO411" s="21"/>
    </row>
    <row r="412" spans="1:41" ht="15.75" thickBot="1" x14ac:dyDescent="0.3">
      <c r="A412" s="578"/>
      <c r="B412" s="578"/>
      <c r="C412" s="578"/>
      <c r="D412" s="578"/>
      <c r="E412" s="578"/>
      <c r="F412" s="578"/>
      <c r="G412" s="578"/>
      <c r="H412" s="578"/>
      <c r="I412" s="578"/>
      <c r="J412" s="578"/>
      <c r="K412" s="578"/>
      <c r="L412" s="578"/>
      <c r="M412" s="578"/>
      <c r="N412" s="578"/>
      <c r="O412" s="578"/>
      <c r="P412" s="578"/>
      <c r="Q412" s="578"/>
      <c r="R412" s="578"/>
      <c r="S412" s="578"/>
      <c r="T412" s="578"/>
      <c r="U412" s="578"/>
      <c r="V412" s="578"/>
      <c r="W412" s="578"/>
      <c r="X412" s="578"/>
      <c r="Y412" s="578"/>
      <c r="Z412" s="578"/>
      <c r="AA412" s="578"/>
      <c r="AB412" s="578"/>
      <c r="AC412" s="578"/>
      <c r="AD412" s="578"/>
      <c r="AE412" s="578"/>
      <c r="AF412" s="578"/>
      <c r="AG412" s="578"/>
      <c r="AH412" s="578"/>
      <c r="AI412" s="578"/>
      <c r="AJ412" s="578"/>
      <c r="AK412" s="578"/>
      <c r="AL412" s="578"/>
      <c r="AM412" s="21"/>
      <c r="AN412" s="21"/>
      <c r="AO412" s="21"/>
    </row>
    <row r="413" spans="1:41" ht="129.75" customHeight="1" thickBot="1" x14ac:dyDescent="0.3">
      <c r="A413" s="588" t="s">
        <v>3392</v>
      </c>
      <c r="B413" s="589"/>
      <c r="C413" s="589"/>
      <c r="D413" s="589"/>
      <c r="E413" s="589"/>
      <c r="F413" s="589"/>
      <c r="G413" s="589"/>
      <c r="H413" s="589"/>
      <c r="I413" s="589"/>
      <c r="J413" s="589"/>
      <c r="K413" s="589"/>
      <c r="L413" s="589"/>
      <c r="M413" s="589"/>
      <c r="N413" s="589"/>
      <c r="O413" s="589"/>
      <c r="P413" s="589"/>
      <c r="Q413" s="589"/>
      <c r="R413" s="589"/>
      <c r="S413" s="589"/>
      <c r="T413" s="589"/>
      <c r="U413" s="589"/>
      <c r="V413" s="589"/>
      <c r="W413" s="589"/>
      <c r="X413" s="589"/>
      <c r="Y413" s="589"/>
      <c r="Z413" s="589"/>
      <c r="AA413" s="589"/>
      <c r="AB413" s="589"/>
      <c r="AC413" s="589"/>
      <c r="AD413" s="589"/>
      <c r="AE413" s="589"/>
      <c r="AF413" s="589"/>
      <c r="AG413" s="589"/>
      <c r="AH413" s="589"/>
      <c r="AI413" s="589"/>
      <c r="AJ413" s="589"/>
      <c r="AK413" s="589"/>
      <c r="AL413" s="590"/>
      <c r="AM413" s="21"/>
      <c r="AN413" s="21"/>
      <c r="AO413" s="21"/>
    </row>
    <row r="414" spans="1:41" ht="152.25" x14ac:dyDescent="0.3">
      <c r="A414" s="591" t="s">
        <v>2913</v>
      </c>
      <c r="B414" s="592" t="s">
        <v>2914</v>
      </c>
      <c r="C414" s="593" t="s">
        <v>2915</v>
      </c>
      <c r="D414" s="591" t="s">
        <v>2916</v>
      </c>
      <c r="E414" s="591" t="s">
        <v>2917</v>
      </c>
      <c r="F414" s="591" t="s">
        <v>2918</v>
      </c>
      <c r="G414" s="591" t="s">
        <v>2919</v>
      </c>
      <c r="H414" s="591" t="s">
        <v>2920</v>
      </c>
      <c r="I414" s="591" t="s">
        <v>2921</v>
      </c>
      <c r="J414" s="591" t="s">
        <v>2922</v>
      </c>
      <c r="K414" s="591" t="s">
        <v>2923</v>
      </c>
      <c r="L414" s="591" t="s">
        <v>2924</v>
      </c>
      <c r="M414" s="591" t="s">
        <v>2925</v>
      </c>
      <c r="N414" s="591" t="s">
        <v>2926</v>
      </c>
      <c r="O414" s="591" t="s">
        <v>2927</v>
      </c>
      <c r="P414" s="591" t="s">
        <v>2928</v>
      </c>
      <c r="Q414" s="591" t="s">
        <v>2929</v>
      </c>
      <c r="R414" s="591" t="s">
        <v>2930</v>
      </c>
      <c r="S414" s="591" t="s">
        <v>2931</v>
      </c>
      <c r="T414" s="591" t="s">
        <v>2932</v>
      </c>
      <c r="U414" s="591" t="s">
        <v>2933</v>
      </c>
      <c r="V414" s="591" t="s">
        <v>2934</v>
      </c>
      <c r="W414" s="591" t="s">
        <v>2935</v>
      </c>
      <c r="X414" s="591" t="s">
        <v>2936</v>
      </c>
      <c r="Y414" s="591" t="s">
        <v>2937</v>
      </c>
      <c r="Z414" s="591" t="s">
        <v>2938</v>
      </c>
      <c r="AA414" s="591" t="s">
        <v>2939</v>
      </c>
      <c r="AB414" s="591" t="s">
        <v>2940</v>
      </c>
      <c r="AC414" s="591" t="s">
        <v>2941</v>
      </c>
      <c r="AD414" s="591" t="s">
        <v>2942</v>
      </c>
      <c r="AE414" s="591" t="s">
        <v>2943</v>
      </c>
      <c r="AF414" s="591" t="s">
        <v>2944</v>
      </c>
      <c r="AG414" s="591" t="s">
        <v>2945</v>
      </c>
      <c r="AH414" s="592" t="s">
        <v>2946</v>
      </c>
      <c r="AI414" s="591" t="s">
        <v>2947</v>
      </c>
      <c r="AJ414" s="591" t="s">
        <v>2948</v>
      </c>
      <c r="AK414" s="592" t="s">
        <v>2949</v>
      </c>
      <c r="AL414" s="592" t="s">
        <v>2950</v>
      </c>
      <c r="AM414" s="21"/>
      <c r="AN414" s="21"/>
      <c r="AO414" s="21"/>
    </row>
    <row r="415" spans="1:41" ht="15.75" x14ac:dyDescent="0.25">
      <c r="A415" s="569">
        <v>1</v>
      </c>
      <c r="B415" s="566">
        <f t="shared" ref="B415:B478" si="77">SUM(AL415)</f>
        <v>95</v>
      </c>
      <c r="C415" s="584" t="s">
        <v>3329</v>
      </c>
      <c r="D415" s="566">
        <v>5</v>
      </c>
      <c r="E415" s="566">
        <v>5</v>
      </c>
      <c r="F415" s="566">
        <v>5</v>
      </c>
      <c r="G415" s="566">
        <v>5</v>
      </c>
      <c r="H415" s="566">
        <f t="shared" ref="H415:H478" si="78">SUM(D415:G415)/4*5</f>
        <v>25</v>
      </c>
      <c r="I415" s="566">
        <v>5</v>
      </c>
      <c r="J415" s="566">
        <v>5</v>
      </c>
      <c r="K415" s="566">
        <v>5</v>
      </c>
      <c r="L415" s="566">
        <v>5</v>
      </c>
      <c r="M415" s="566">
        <f t="shared" ref="M415:M478" si="79">SUM(I415:L415)/4</f>
        <v>5</v>
      </c>
      <c r="N415" s="566">
        <v>5</v>
      </c>
      <c r="O415" s="566">
        <v>5</v>
      </c>
      <c r="P415" s="566">
        <v>5</v>
      </c>
      <c r="Q415" s="566">
        <v>5</v>
      </c>
      <c r="R415" s="566">
        <f t="shared" ref="R415:R475" si="80">SUM(N415:Q415)/4</f>
        <v>5</v>
      </c>
      <c r="S415" s="566">
        <v>5</v>
      </c>
      <c r="T415" s="566">
        <v>5</v>
      </c>
      <c r="U415" s="566">
        <v>5</v>
      </c>
      <c r="V415" s="566">
        <f t="shared" ref="V415:V478" si="81">SUM(S415:U415)/3</f>
        <v>5</v>
      </c>
      <c r="W415" s="566">
        <f t="shared" ref="W415:W478" si="82">SUM(M415+R415+V415)</f>
        <v>15</v>
      </c>
      <c r="X415" s="566">
        <v>9</v>
      </c>
      <c r="Y415" s="566">
        <v>6</v>
      </c>
      <c r="Z415" s="566">
        <v>8</v>
      </c>
      <c r="AA415" s="566">
        <f t="shared" ref="AA415:AA478" si="83">SUM(X415:Z415)*1.2</f>
        <v>27.599999999999998</v>
      </c>
      <c r="AB415" s="566">
        <v>20</v>
      </c>
      <c r="AC415" s="566">
        <v>5</v>
      </c>
      <c r="AD415" s="566">
        <f t="shared" ref="AD415:AD478" si="84">SUM(AB415+AC415)*0.4</f>
        <v>10</v>
      </c>
      <c r="AE415" s="566">
        <v>17</v>
      </c>
      <c r="AF415" s="566">
        <v>5</v>
      </c>
      <c r="AG415" s="566">
        <f t="shared" ref="AG415:AG478" si="85">SUM(AE415+AF415)*0.6</f>
        <v>13.2</v>
      </c>
      <c r="AH415" s="566">
        <v>11</v>
      </c>
      <c r="AI415" s="566">
        <v>10</v>
      </c>
      <c r="AJ415" s="566">
        <f t="shared" ref="AJ415:AJ478" si="86">SUM(AH415:AI415)*0.2</f>
        <v>4.2</v>
      </c>
      <c r="AK415" s="566">
        <v>155</v>
      </c>
      <c r="AL415" s="566">
        <f t="shared" ref="AL415:AL478" si="87">SUM(H415+W415+AA415+AD415+AG415+AJ415)</f>
        <v>95</v>
      </c>
      <c r="AM415" s="21"/>
      <c r="AN415" s="21"/>
      <c r="AO415" s="21"/>
    </row>
    <row r="416" spans="1:41" ht="15.75" x14ac:dyDescent="0.25">
      <c r="A416" s="569">
        <v>2</v>
      </c>
      <c r="B416" s="566">
        <f t="shared" si="77"/>
        <v>94.8</v>
      </c>
      <c r="C416" s="584" t="s">
        <v>3330</v>
      </c>
      <c r="D416" s="566">
        <v>5</v>
      </c>
      <c r="E416" s="566">
        <v>5</v>
      </c>
      <c r="F416" s="566">
        <v>5</v>
      </c>
      <c r="G416" s="566">
        <v>5</v>
      </c>
      <c r="H416" s="566">
        <f t="shared" si="78"/>
        <v>25</v>
      </c>
      <c r="I416" s="566">
        <v>5</v>
      </c>
      <c r="J416" s="566">
        <v>5</v>
      </c>
      <c r="K416" s="566">
        <v>5</v>
      </c>
      <c r="L416" s="566">
        <v>5</v>
      </c>
      <c r="M416" s="566">
        <f t="shared" si="79"/>
        <v>5</v>
      </c>
      <c r="N416" s="566">
        <v>5</v>
      </c>
      <c r="O416" s="566">
        <v>5</v>
      </c>
      <c r="P416" s="566">
        <v>5</v>
      </c>
      <c r="Q416" s="566">
        <v>5</v>
      </c>
      <c r="R416" s="566">
        <f t="shared" si="80"/>
        <v>5</v>
      </c>
      <c r="S416" s="566">
        <v>5</v>
      </c>
      <c r="T416" s="566">
        <v>5</v>
      </c>
      <c r="U416" s="566">
        <v>5</v>
      </c>
      <c r="V416" s="566">
        <f t="shared" si="81"/>
        <v>5</v>
      </c>
      <c r="W416" s="566">
        <f t="shared" si="82"/>
        <v>15</v>
      </c>
      <c r="X416" s="566">
        <v>9</v>
      </c>
      <c r="Y416" s="566">
        <v>7</v>
      </c>
      <c r="Z416" s="566">
        <v>7</v>
      </c>
      <c r="AA416" s="566">
        <f t="shared" si="83"/>
        <v>27.599999999999998</v>
      </c>
      <c r="AB416" s="566">
        <v>19</v>
      </c>
      <c r="AC416" s="566">
        <v>5</v>
      </c>
      <c r="AD416" s="566">
        <f t="shared" si="84"/>
        <v>9.6000000000000014</v>
      </c>
      <c r="AE416" s="566">
        <v>17</v>
      </c>
      <c r="AF416" s="566">
        <v>5</v>
      </c>
      <c r="AG416" s="566">
        <f t="shared" si="85"/>
        <v>13.2</v>
      </c>
      <c r="AH416" s="566">
        <v>13</v>
      </c>
      <c r="AI416" s="566">
        <v>9</v>
      </c>
      <c r="AJ416" s="566">
        <f t="shared" si="86"/>
        <v>4.4000000000000004</v>
      </c>
      <c r="AK416" s="566">
        <v>70</v>
      </c>
      <c r="AL416" s="566">
        <f t="shared" si="87"/>
        <v>94.8</v>
      </c>
      <c r="AM416" s="21"/>
      <c r="AN416" s="21"/>
      <c r="AO416" s="21"/>
    </row>
    <row r="417" spans="1:41" ht="15.75" x14ac:dyDescent="0.25">
      <c r="A417" s="569">
        <v>3</v>
      </c>
      <c r="B417" s="566">
        <f t="shared" si="77"/>
        <v>94.75</v>
      </c>
      <c r="C417" s="584" t="s">
        <v>3331</v>
      </c>
      <c r="D417" s="566">
        <v>5</v>
      </c>
      <c r="E417" s="566">
        <v>5</v>
      </c>
      <c r="F417" s="566">
        <v>5</v>
      </c>
      <c r="G417" s="566">
        <v>5</v>
      </c>
      <c r="H417" s="566">
        <f t="shared" si="78"/>
        <v>25</v>
      </c>
      <c r="I417" s="566">
        <v>5</v>
      </c>
      <c r="J417" s="566">
        <v>5</v>
      </c>
      <c r="K417" s="566">
        <v>5</v>
      </c>
      <c r="L417" s="566">
        <v>5</v>
      </c>
      <c r="M417" s="566">
        <f t="shared" si="79"/>
        <v>5</v>
      </c>
      <c r="N417" s="566">
        <v>4</v>
      </c>
      <c r="O417" s="566">
        <v>5</v>
      </c>
      <c r="P417" s="566">
        <v>5</v>
      </c>
      <c r="Q417" s="566">
        <v>5</v>
      </c>
      <c r="R417" s="566">
        <f t="shared" si="80"/>
        <v>4.75</v>
      </c>
      <c r="S417" s="566">
        <v>5</v>
      </c>
      <c r="T417" s="566">
        <v>5</v>
      </c>
      <c r="U417" s="566">
        <v>5</v>
      </c>
      <c r="V417" s="566">
        <f t="shared" si="81"/>
        <v>5</v>
      </c>
      <c r="W417" s="566">
        <f t="shared" si="82"/>
        <v>14.75</v>
      </c>
      <c r="X417" s="566">
        <v>9</v>
      </c>
      <c r="Y417" s="566">
        <v>6</v>
      </c>
      <c r="Z417" s="566">
        <v>8</v>
      </c>
      <c r="AA417" s="566">
        <f t="shared" si="83"/>
        <v>27.599999999999998</v>
      </c>
      <c r="AB417" s="566">
        <v>20</v>
      </c>
      <c r="AC417" s="566">
        <v>5</v>
      </c>
      <c r="AD417" s="566">
        <f t="shared" si="84"/>
        <v>10</v>
      </c>
      <c r="AE417" s="566">
        <v>17</v>
      </c>
      <c r="AF417" s="566">
        <v>5</v>
      </c>
      <c r="AG417" s="566">
        <f t="shared" si="85"/>
        <v>13.2</v>
      </c>
      <c r="AH417" s="566">
        <v>11</v>
      </c>
      <c r="AI417" s="566">
        <v>10</v>
      </c>
      <c r="AJ417" s="566">
        <f t="shared" si="86"/>
        <v>4.2</v>
      </c>
      <c r="AK417" s="566">
        <v>113</v>
      </c>
      <c r="AL417" s="566">
        <f t="shared" si="87"/>
        <v>94.75</v>
      </c>
      <c r="AM417" s="21"/>
      <c r="AN417" s="21"/>
      <c r="AO417" s="21"/>
    </row>
    <row r="418" spans="1:41" ht="15.75" x14ac:dyDescent="0.25">
      <c r="A418" s="569">
        <v>4</v>
      </c>
      <c r="B418" s="566">
        <f t="shared" si="77"/>
        <v>94.600000000000009</v>
      </c>
      <c r="C418" s="585" t="s">
        <v>3332</v>
      </c>
      <c r="D418" s="569">
        <v>5</v>
      </c>
      <c r="E418" s="569">
        <v>5</v>
      </c>
      <c r="F418" s="569">
        <v>5</v>
      </c>
      <c r="G418" s="569">
        <v>5</v>
      </c>
      <c r="H418" s="566">
        <f t="shared" si="78"/>
        <v>25</v>
      </c>
      <c r="I418" s="569">
        <v>5</v>
      </c>
      <c r="J418" s="569">
        <v>5</v>
      </c>
      <c r="K418" s="569">
        <v>5</v>
      </c>
      <c r="L418" s="569">
        <v>5</v>
      </c>
      <c r="M418" s="566">
        <f t="shared" si="79"/>
        <v>5</v>
      </c>
      <c r="N418" s="569">
        <v>5</v>
      </c>
      <c r="O418" s="569">
        <v>5</v>
      </c>
      <c r="P418" s="569">
        <v>5</v>
      </c>
      <c r="Q418" s="569">
        <v>5</v>
      </c>
      <c r="R418" s="566">
        <f t="shared" si="80"/>
        <v>5</v>
      </c>
      <c r="S418" s="569">
        <v>5</v>
      </c>
      <c r="T418" s="569">
        <v>5</v>
      </c>
      <c r="U418" s="569">
        <v>5</v>
      </c>
      <c r="V418" s="566">
        <f t="shared" si="81"/>
        <v>5</v>
      </c>
      <c r="W418" s="566">
        <f t="shared" si="82"/>
        <v>15</v>
      </c>
      <c r="X418" s="569">
        <v>8</v>
      </c>
      <c r="Y418" s="569">
        <v>8</v>
      </c>
      <c r="Z418" s="569">
        <v>6</v>
      </c>
      <c r="AA418" s="566">
        <f t="shared" si="83"/>
        <v>26.4</v>
      </c>
      <c r="AB418" s="569">
        <v>20</v>
      </c>
      <c r="AC418" s="569">
        <v>5</v>
      </c>
      <c r="AD418" s="566">
        <f t="shared" si="84"/>
        <v>10</v>
      </c>
      <c r="AE418" s="569">
        <v>18</v>
      </c>
      <c r="AF418" s="569">
        <v>5</v>
      </c>
      <c r="AG418" s="566">
        <f t="shared" si="85"/>
        <v>13.799999999999999</v>
      </c>
      <c r="AH418" s="569">
        <v>11</v>
      </c>
      <c r="AI418" s="569">
        <v>11</v>
      </c>
      <c r="AJ418" s="566">
        <f t="shared" si="86"/>
        <v>4.4000000000000004</v>
      </c>
      <c r="AK418" s="569">
        <v>56</v>
      </c>
      <c r="AL418" s="566">
        <f t="shared" si="87"/>
        <v>94.600000000000009</v>
      </c>
      <c r="AM418" s="21"/>
      <c r="AN418" s="21"/>
      <c r="AO418" s="21"/>
    </row>
    <row r="419" spans="1:41" ht="15.75" x14ac:dyDescent="0.25">
      <c r="A419" s="569">
        <v>5</v>
      </c>
      <c r="B419" s="566">
        <f t="shared" si="77"/>
        <v>93.800000000000011</v>
      </c>
      <c r="C419" s="585" t="s">
        <v>3333</v>
      </c>
      <c r="D419" s="569">
        <v>5</v>
      </c>
      <c r="E419" s="569">
        <v>5</v>
      </c>
      <c r="F419" s="569">
        <v>5</v>
      </c>
      <c r="G419" s="569">
        <v>5</v>
      </c>
      <c r="H419" s="566">
        <f t="shared" si="78"/>
        <v>25</v>
      </c>
      <c r="I419" s="569">
        <v>5</v>
      </c>
      <c r="J419" s="569">
        <v>5</v>
      </c>
      <c r="K419" s="569">
        <v>5</v>
      </c>
      <c r="L419" s="569">
        <v>5</v>
      </c>
      <c r="M419" s="566">
        <f t="shared" si="79"/>
        <v>5</v>
      </c>
      <c r="N419" s="569">
        <v>5</v>
      </c>
      <c r="O419" s="569">
        <v>5</v>
      </c>
      <c r="P419" s="569">
        <v>5</v>
      </c>
      <c r="Q419" s="569">
        <v>5</v>
      </c>
      <c r="R419" s="566">
        <f t="shared" si="80"/>
        <v>5</v>
      </c>
      <c r="S419" s="569">
        <v>5</v>
      </c>
      <c r="T419" s="569">
        <v>5</v>
      </c>
      <c r="U419" s="569">
        <v>5</v>
      </c>
      <c r="V419" s="566">
        <f t="shared" si="81"/>
        <v>5</v>
      </c>
      <c r="W419" s="566">
        <f t="shared" si="82"/>
        <v>15</v>
      </c>
      <c r="X419" s="569">
        <v>8</v>
      </c>
      <c r="Y419" s="569">
        <v>6</v>
      </c>
      <c r="Z419" s="569">
        <v>8</v>
      </c>
      <c r="AA419" s="566">
        <f t="shared" si="83"/>
        <v>26.4</v>
      </c>
      <c r="AB419" s="569">
        <v>20</v>
      </c>
      <c r="AC419" s="569">
        <v>5</v>
      </c>
      <c r="AD419" s="566">
        <f t="shared" si="84"/>
        <v>10</v>
      </c>
      <c r="AE419" s="569">
        <v>17</v>
      </c>
      <c r="AF419" s="569">
        <v>5</v>
      </c>
      <c r="AG419" s="566">
        <f t="shared" si="85"/>
        <v>13.2</v>
      </c>
      <c r="AH419" s="569">
        <v>9</v>
      </c>
      <c r="AI419" s="569">
        <v>12</v>
      </c>
      <c r="AJ419" s="566">
        <f t="shared" si="86"/>
        <v>4.2</v>
      </c>
      <c r="AK419" s="569">
        <v>76</v>
      </c>
      <c r="AL419" s="566">
        <f t="shared" si="87"/>
        <v>93.800000000000011</v>
      </c>
      <c r="AM419" s="21"/>
      <c r="AN419" s="21"/>
      <c r="AO419" s="21"/>
    </row>
    <row r="420" spans="1:41" ht="15.75" x14ac:dyDescent="0.25">
      <c r="A420" s="569">
        <v>6</v>
      </c>
      <c r="B420" s="569">
        <f t="shared" si="77"/>
        <v>93.8</v>
      </c>
      <c r="C420" s="585" t="s">
        <v>3334</v>
      </c>
      <c r="D420" s="569">
        <v>5</v>
      </c>
      <c r="E420" s="569">
        <v>5</v>
      </c>
      <c r="F420" s="569">
        <v>5</v>
      </c>
      <c r="G420" s="569">
        <v>5</v>
      </c>
      <c r="H420" s="566">
        <f t="shared" si="78"/>
        <v>25</v>
      </c>
      <c r="I420" s="569">
        <v>5</v>
      </c>
      <c r="J420" s="569">
        <v>5</v>
      </c>
      <c r="K420" s="569">
        <v>5</v>
      </c>
      <c r="L420" s="569">
        <v>5</v>
      </c>
      <c r="M420" s="566">
        <f t="shared" si="79"/>
        <v>5</v>
      </c>
      <c r="N420" s="569">
        <v>5</v>
      </c>
      <c r="O420" s="569">
        <v>5</v>
      </c>
      <c r="P420" s="569">
        <v>5</v>
      </c>
      <c r="Q420" s="569">
        <v>5</v>
      </c>
      <c r="R420" s="566">
        <f t="shared" si="80"/>
        <v>5</v>
      </c>
      <c r="S420" s="569">
        <v>5</v>
      </c>
      <c r="T420" s="569">
        <v>5</v>
      </c>
      <c r="U420" s="569">
        <v>5</v>
      </c>
      <c r="V420" s="566">
        <f t="shared" si="81"/>
        <v>5</v>
      </c>
      <c r="W420" s="566">
        <f t="shared" si="82"/>
        <v>15</v>
      </c>
      <c r="X420" s="569">
        <v>7</v>
      </c>
      <c r="Y420" s="569">
        <v>7</v>
      </c>
      <c r="Z420" s="569">
        <v>8</v>
      </c>
      <c r="AA420" s="566">
        <f t="shared" si="83"/>
        <v>26.4</v>
      </c>
      <c r="AB420" s="569">
        <v>20</v>
      </c>
      <c r="AC420" s="569">
        <v>4</v>
      </c>
      <c r="AD420" s="566">
        <f t="shared" si="84"/>
        <v>9.6000000000000014</v>
      </c>
      <c r="AE420" s="569">
        <v>17</v>
      </c>
      <c r="AF420" s="569">
        <v>5</v>
      </c>
      <c r="AG420" s="566">
        <f t="shared" si="85"/>
        <v>13.2</v>
      </c>
      <c r="AH420" s="569">
        <v>12</v>
      </c>
      <c r="AI420" s="569">
        <v>11</v>
      </c>
      <c r="AJ420" s="566">
        <f t="shared" si="86"/>
        <v>4.6000000000000005</v>
      </c>
      <c r="AK420" s="569">
        <v>10</v>
      </c>
      <c r="AL420" s="569">
        <f t="shared" si="87"/>
        <v>93.8</v>
      </c>
      <c r="AM420" s="21"/>
      <c r="AN420" s="21"/>
      <c r="AO420" s="21"/>
    </row>
    <row r="421" spans="1:41" ht="15.75" x14ac:dyDescent="0.25">
      <c r="A421" s="569">
        <v>7</v>
      </c>
      <c r="B421" s="566">
        <f t="shared" si="77"/>
        <v>93.6</v>
      </c>
      <c r="C421" s="584" t="s">
        <v>3335</v>
      </c>
      <c r="D421" s="566">
        <v>5</v>
      </c>
      <c r="E421" s="566">
        <v>5</v>
      </c>
      <c r="F421" s="566">
        <v>5</v>
      </c>
      <c r="G421" s="566">
        <v>5</v>
      </c>
      <c r="H421" s="566">
        <f t="shared" si="78"/>
        <v>25</v>
      </c>
      <c r="I421" s="566">
        <v>5</v>
      </c>
      <c r="J421" s="566">
        <v>5</v>
      </c>
      <c r="K421" s="566">
        <v>5</v>
      </c>
      <c r="L421" s="566">
        <v>5</v>
      </c>
      <c r="M421" s="566">
        <f t="shared" si="79"/>
        <v>5</v>
      </c>
      <c r="N421" s="566">
        <v>5</v>
      </c>
      <c r="O421" s="566">
        <v>5</v>
      </c>
      <c r="P421" s="566">
        <v>5</v>
      </c>
      <c r="Q421" s="566">
        <v>5</v>
      </c>
      <c r="R421" s="566">
        <f t="shared" si="80"/>
        <v>5</v>
      </c>
      <c r="S421" s="566">
        <v>5</v>
      </c>
      <c r="T421" s="566">
        <v>5</v>
      </c>
      <c r="U421" s="566">
        <v>5</v>
      </c>
      <c r="V421" s="566">
        <f t="shared" si="81"/>
        <v>5</v>
      </c>
      <c r="W421" s="566">
        <f t="shared" si="82"/>
        <v>15</v>
      </c>
      <c r="X421" s="566">
        <v>7</v>
      </c>
      <c r="Y421" s="566">
        <v>9</v>
      </c>
      <c r="Z421" s="566">
        <v>7</v>
      </c>
      <c r="AA421" s="566">
        <f t="shared" si="83"/>
        <v>27.599999999999998</v>
      </c>
      <c r="AB421" s="566">
        <v>19</v>
      </c>
      <c r="AC421" s="566">
        <v>5</v>
      </c>
      <c r="AD421" s="566">
        <f t="shared" si="84"/>
        <v>9.6000000000000014</v>
      </c>
      <c r="AE421" s="566">
        <v>15</v>
      </c>
      <c r="AF421" s="566">
        <v>5</v>
      </c>
      <c r="AG421" s="566">
        <f t="shared" si="85"/>
        <v>12</v>
      </c>
      <c r="AH421" s="566">
        <v>12</v>
      </c>
      <c r="AI421" s="566">
        <v>10</v>
      </c>
      <c r="AJ421" s="566">
        <f t="shared" si="86"/>
        <v>4.4000000000000004</v>
      </c>
      <c r="AK421" s="566">
        <v>229</v>
      </c>
      <c r="AL421" s="566">
        <f t="shared" si="87"/>
        <v>93.6</v>
      </c>
      <c r="AM421" s="21"/>
      <c r="AN421" s="21"/>
      <c r="AO421" s="21"/>
    </row>
    <row r="422" spans="1:41" ht="15.75" x14ac:dyDescent="0.25">
      <c r="A422" s="569">
        <v>8</v>
      </c>
      <c r="B422" s="566">
        <f t="shared" si="77"/>
        <v>93.4</v>
      </c>
      <c r="C422" s="585" t="s">
        <v>3336</v>
      </c>
      <c r="D422" s="569">
        <v>5</v>
      </c>
      <c r="E422" s="569">
        <v>5</v>
      </c>
      <c r="F422" s="569">
        <v>5</v>
      </c>
      <c r="G422" s="569">
        <v>5</v>
      </c>
      <c r="H422" s="566">
        <f t="shared" si="78"/>
        <v>25</v>
      </c>
      <c r="I422" s="569">
        <v>5</v>
      </c>
      <c r="J422" s="569">
        <v>5</v>
      </c>
      <c r="K422" s="569">
        <v>5</v>
      </c>
      <c r="L422" s="569">
        <v>5</v>
      </c>
      <c r="M422" s="566">
        <f t="shared" si="79"/>
        <v>5</v>
      </c>
      <c r="N422" s="569">
        <v>5</v>
      </c>
      <c r="O422" s="569">
        <v>5</v>
      </c>
      <c r="P422" s="569">
        <v>5</v>
      </c>
      <c r="Q422" s="569">
        <v>5</v>
      </c>
      <c r="R422" s="566">
        <f t="shared" si="80"/>
        <v>5</v>
      </c>
      <c r="S422" s="569">
        <v>5</v>
      </c>
      <c r="T422" s="569">
        <v>5</v>
      </c>
      <c r="U422" s="569">
        <v>5</v>
      </c>
      <c r="V422" s="566">
        <f t="shared" si="81"/>
        <v>5</v>
      </c>
      <c r="W422" s="566">
        <f t="shared" si="82"/>
        <v>15</v>
      </c>
      <c r="X422" s="569">
        <v>9</v>
      </c>
      <c r="Y422" s="569">
        <v>6</v>
      </c>
      <c r="Z422" s="569">
        <v>7</v>
      </c>
      <c r="AA422" s="566">
        <f t="shared" si="83"/>
        <v>26.4</v>
      </c>
      <c r="AB422" s="569">
        <v>19</v>
      </c>
      <c r="AC422" s="569">
        <v>5</v>
      </c>
      <c r="AD422" s="566">
        <f t="shared" si="84"/>
        <v>9.6000000000000014</v>
      </c>
      <c r="AE422" s="569">
        <v>17</v>
      </c>
      <c r="AF422" s="569">
        <v>5</v>
      </c>
      <c r="AG422" s="566">
        <f t="shared" si="85"/>
        <v>13.2</v>
      </c>
      <c r="AH422" s="569">
        <v>11</v>
      </c>
      <c r="AI422" s="569">
        <v>10</v>
      </c>
      <c r="AJ422" s="566">
        <f t="shared" si="86"/>
        <v>4.2</v>
      </c>
      <c r="AK422" s="569">
        <v>154</v>
      </c>
      <c r="AL422" s="566">
        <f t="shared" si="87"/>
        <v>93.4</v>
      </c>
      <c r="AM422" s="21"/>
      <c r="AN422" s="21"/>
      <c r="AO422" s="21"/>
    </row>
    <row r="423" spans="1:41" ht="15.75" x14ac:dyDescent="0.25">
      <c r="A423" s="569">
        <v>9</v>
      </c>
      <c r="B423" s="566">
        <f t="shared" si="77"/>
        <v>93.399999999999977</v>
      </c>
      <c r="C423" s="584" t="s">
        <v>3337</v>
      </c>
      <c r="D423" s="566">
        <v>5</v>
      </c>
      <c r="E423" s="566">
        <v>5</v>
      </c>
      <c r="F423" s="566">
        <v>5</v>
      </c>
      <c r="G423" s="566">
        <v>5</v>
      </c>
      <c r="H423" s="566">
        <f t="shared" si="78"/>
        <v>25</v>
      </c>
      <c r="I423" s="566">
        <v>5</v>
      </c>
      <c r="J423" s="566">
        <v>5</v>
      </c>
      <c r="K423" s="566">
        <v>5</v>
      </c>
      <c r="L423" s="566">
        <v>5</v>
      </c>
      <c r="M423" s="566">
        <f t="shared" si="79"/>
        <v>5</v>
      </c>
      <c r="N423" s="566">
        <v>5</v>
      </c>
      <c r="O423" s="566">
        <v>5</v>
      </c>
      <c r="P423" s="566">
        <v>5</v>
      </c>
      <c r="Q423" s="566">
        <v>5</v>
      </c>
      <c r="R423" s="566">
        <f t="shared" si="80"/>
        <v>5</v>
      </c>
      <c r="S423" s="566">
        <v>5</v>
      </c>
      <c r="T423" s="566">
        <v>5</v>
      </c>
      <c r="U423" s="566">
        <v>5</v>
      </c>
      <c r="V423" s="566">
        <f t="shared" si="81"/>
        <v>5</v>
      </c>
      <c r="W423" s="566">
        <f t="shared" si="82"/>
        <v>15</v>
      </c>
      <c r="X423" s="566">
        <v>9</v>
      </c>
      <c r="Y423" s="566">
        <v>8</v>
      </c>
      <c r="Z423" s="566">
        <v>6</v>
      </c>
      <c r="AA423" s="566">
        <f t="shared" si="83"/>
        <v>27.599999999999998</v>
      </c>
      <c r="AB423" s="566">
        <v>17</v>
      </c>
      <c r="AC423" s="566">
        <v>5</v>
      </c>
      <c r="AD423" s="566">
        <f t="shared" si="84"/>
        <v>8.8000000000000007</v>
      </c>
      <c r="AE423" s="566">
        <v>19</v>
      </c>
      <c r="AF423" s="566">
        <v>5</v>
      </c>
      <c r="AG423" s="566">
        <f t="shared" si="85"/>
        <v>14.399999999999999</v>
      </c>
      <c r="AH423" s="566">
        <v>6</v>
      </c>
      <c r="AI423" s="566">
        <v>7</v>
      </c>
      <c r="AJ423" s="566">
        <f t="shared" si="86"/>
        <v>2.6</v>
      </c>
      <c r="AK423" s="566">
        <v>92</v>
      </c>
      <c r="AL423" s="566">
        <f t="shared" si="87"/>
        <v>93.399999999999977</v>
      </c>
      <c r="AM423" s="21"/>
      <c r="AN423" s="21"/>
      <c r="AO423" s="21"/>
    </row>
    <row r="424" spans="1:41" ht="15.75" x14ac:dyDescent="0.25">
      <c r="A424" s="569">
        <v>10</v>
      </c>
      <c r="B424" s="566">
        <f t="shared" si="77"/>
        <v>93.199999999999989</v>
      </c>
      <c r="C424" s="594" t="s">
        <v>3338</v>
      </c>
      <c r="D424" s="566">
        <v>5</v>
      </c>
      <c r="E424" s="566">
        <v>5</v>
      </c>
      <c r="F424" s="566">
        <v>5</v>
      </c>
      <c r="G424" s="566">
        <v>5</v>
      </c>
      <c r="H424" s="566">
        <f t="shared" si="78"/>
        <v>25</v>
      </c>
      <c r="I424" s="566">
        <v>5</v>
      </c>
      <c r="J424" s="566">
        <v>5</v>
      </c>
      <c r="K424" s="566">
        <v>5</v>
      </c>
      <c r="L424" s="566">
        <v>5</v>
      </c>
      <c r="M424" s="566">
        <f t="shared" si="79"/>
        <v>5</v>
      </c>
      <c r="N424" s="566">
        <v>5</v>
      </c>
      <c r="O424" s="566">
        <v>5</v>
      </c>
      <c r="P424" s="566">
        <v>5</v>
      </c>
      <c r="Q424" s="566">
        <v>5</v>
      </c>
      <c r="R424" s="566">
        <f t="shared" si="80"/>
        <v>5</v>
      </c>
      <c r="S424" s="566">
        <v>5</v>
      </c>
      <c r="T424" s="566">
        <v>5</v>
      </c>
      <c r="U424" s="566">
        <v>5</v>
      </c>
      <c r="V424" s="566">
        <f t="shared" si="81"/>
        <v>5</v>
      </c>
      <c r="W424" s="566">
        <f t="shared" si="82"/>
        <v>15</v>
      </c>
      <c r="X424" s="566">
        <v>8</v>
      </c>
      <c r="Y424" s="566">
        <v>6</v>
      </c>
      <c r="Z424" s="566">
        <v>8</v>
      </c>
      <c r="AA424" s="566">
        <f t="shared" si="83"/>
        <v>26.4</v>
      </c>
      <c r="AB424" s="566">
        <v>19</v>
      </c>
      <c r="AC424" s="566">
        <v>5</v>
      </c>
      <c r="AD424" s="566">
        <f t="shared" si="84"/>
        <v>9.6000000000000014</v>
      </c>
      <c r="AE424" s="566">
        <v>16</v>
      </c>
      <c r="AF424" s="566">
        <v>5</v>
      </c>
      <c r="AG424" s="566">
        <f t="shared" si="85"/>
        <v>12.6</v>
      </c>
      <c r="AH424" s="566">
        <v>11</v>
      </c>
      <c r="AI424" s="566">
        <v>12</v>
      </c>
      <c r="AJ424" s="566">
        <f t="shared" si="86"/>
        <v>4.6000000000000005</v>
      </c>
      <c r="AK424" s="566">
        <v>212</v>
      </c>
      <c r="AL424" s="566">
        <f t="shared" si="87"/>
        <v>93.199999999999989</v>
      </c>
      <c r="AM424" s="21"/>
      <c r="AN424" s="21"/>
      <c r="AO424" s="21"/>
    </row>
    <row r="425" spans="1:41" ht="15.75" x14ac:dyDescent="0.25">
      <c r="A425" s="569">
        <v>11</v>
      </c>
      <c r="B425" s="566">
        <f t="shared" si="77"/>
        <v>93</v>
      </c>
      <c r="C425" s="585" t="s">
        <v>3339</v>
      </c>
      <c r="D425" s="569">
        <v>5</v>
      </c>
      <c r="E425" s="569">
        <v>5</v>
      </c>
      <c r="F425" s="569">
        <v>5</v>
      </c>
      <c r="G425" s="569">
        <v>5</v>
      </c>
      <c r="H425" s="566">
        <f t="shared" si="78"/>
        <v>25</v>
      </c>
      <c r="I425" s="569">
        <v>5</v>
      </c>
      <c r="J425" s="569">
        <v>5</v>
      </c>
      <c r="K425" s="569">
        <v>5</v>
      </c>
      <c r="L425" s="569">
        <v>5</v>
      </c>
      <c r="M425" s="566">
        <f t="shared" si="79"/>
        <v>5</v>
      </c>
      <c r="N425" s="569">
        <v>5</v>
      </c>
      <c r="O425" s="569">
        <v>5</v>
      </c>
      <c r="P425" s="569">
        <v>5</v>
      </c>
      <c r="Q425" s="569">
        <v>5</v>
      </c>
      <c r="R425" s="566">
        <f t="shared" si="80"/>
        <v>5</v>
      </c>
      <c r="S425" s="569">
        <v>5</v>
      </c>
      <c r="T425" s="569">
        <v>5</v>
      </c>
      <c r="U425" s="569">
        <v>5</v>
      </c>
      <c r="V425" s="566">
        <f t="shared" si="81"/>
        <v>5</v>
      </c>
      <c r="W425" s="566">
        <f t="shared" si="82"/>
        <v>15</v>
      </c>
      <c r="X425" s="569">
        <v>8</v>
      </c>
      <c r="Y425" s="569">
        <v>7</v>
      </c>
      <c r="Z425" s="569">
        <v>6</v>
      </c>
      <c r="AA425" s="566">
        <f t="shared" si="83"/>
        <v>25.2</v>
      </c>
      <c r="AB425" s="569">
        <v>17</v>
      </c>
      <c r="AC425" s="569">
        <v>5</v>
      </c>
      <c r="AD425" s="566">
        <f t="shared" si="84"/>
        <v>8.8000000000000007</v>
      </c>
      <c r="AE425" s="569">
        <v>19</v>
      </c>
      <c r="AF425" s="569">
        <v>5</v>
      </c>
      <c r="AG425" s="566">
        <f t="shared" si="85"/>
        <v>14.399999999999999</v>
      </c>
      <c r="AH425" s="569">
        <v>12</v>
      </c>
      <c r="AI425" s="569">
        <v>11</v>
      </c>
      <c r="AJ425" s="566">
        <f t="shared" si="86"/>
        <v>4.6000000000000005</v>
      </c>
      <c r="AK425" s="569">
        <v>73</v>
      </c>
      <c r="AL425" s="566">
        <f t="shared" si="87"/>
        <v>93</v>
      </c>
      <c r="AM425" s="21"/>
      <c r="AN425" s="21"/>
      <c r="AO425" s="21"/>
    </row>
    <row r="426" spans="1:41" ht="15.75" x14ac:dyDescent="0.25">
      <c r="A426" s="569">
        <v>12</v>
      </c>
      <c r="B426" s="566">
        <f t="shared" si="77"/>
        <v>92.800000000000011</v>
      </c>
      <c r="C426" s="584" t="s">
        <v>3340</v>
      </c>
      <c r="D426" s="566">
        <v>5</v>
      </c>
      <c r="E426" s="566">
        <v>5</v>
      </c>
      <c r="F426" s="566">
        <v>5</v>
      </c>
      <c r="G426" s="566">
        <v>5</v>
      </c>
      <c r="H426" s="566">
        <f t="shared" si="78"/>
        <v>25</v>
      </c>
      <c r="I426" s="566">
        <v>5</v>
      </c>
      <c r="J426" s="566">
        <v>5</v>
      </c>
      <c r="K426" s="566">
        <v>5</v>
      </c>
      <c r="L426" s="566">
        <v>5</v>
      </c>
      <c r="M426" s="566">
        <f t="shared" si="79"/>
        <v>5</v>
      </c>
      <c r="N426" s="566">
        <v>5</v>
      </c>
      <c r="O426" s="566">
        <v>5</v>
      </c>
      <c r="P426" s="566">
        <v>5</v>
      </c>
      <c r="Q426" s="566">
        <v>5</v>
      </c>
      <c r="R426" s="566">
        <f t="shared" si="80"/>
        <v>5</v>
      </c>
      <c r="S426" s="566">
        <v>5</v>
      </c>
      <c r="T426" s="566">
        <v>5</v>
      </c>
      <c r="U426" s="566">
        <v>5</v>
      </c>
      <c r="V426" s="566">
        <f t="shared" si="81"/>
        <v>5</v>
      </c>
      <c r="W426" s="566">
        <f t="shared" si="82"/>
        <v>15</v>
      </c>
      <c r="X426" s="566">
        <v>8</v>
      </c>
      <c r="Y426" s="566">
        <v>7</v>
      </c>
      <c r="Z426" s="566">
        <v>6</v>
      </c>
      <c r="AA426" s="566">
        <f t="shared" si="83"/>
        <v>25.2</v>
      </c>
      <c r="AB426" s="566">
        <v>20</v>
      </c>
      <c r="AC426" s="566">
        <v>5</v>
      </c>
      <c r="AD426" s="566">
        <f t="shared" si="84"/>
        <v>10</v>
      </c>
      <c r="AE426" s="566">
        <v>18</v>
      </c>
      <c r="AF426" s="566">
        <v>4</v>
      </c>
      <c r="AG426" s="566">
        <f t="shared" si="85"/>
        <v>13.2</v>
      </c>
      <c r="AH426" s="566">
        <v>11</v>
      </c>
      <c r="AI426" s="566">
        <v>11</v>
      </c>
      <c r="AJ426" s="566">
        <f t="shared" si="86"/>
        <v>4.4000000000000004</v>
      </c>
      <c r="AK426" s="566">
        <v>190</v>
      </c>
      <c r="AL426" s="566">
        <f t="shared" si="87"/>
        <v>92.800000000000011</v>
      </c>
      <c r="AM426" s="21"/>
      <c r="AN426" s="21"/>
      <c r="AO426" s="21"/>
    </row>
    <row r="427" spans="1:41" ht="15.75" x14ac:dyDescent="0.25">
      <c r="A427" s="569">
        <v>13</v>
      </c>
      <c r="B427" s="566">
        <f t="shared" si="77"/>
        <v>92.600000000000009</v>
      </c>
      <c r="C427" s="584" t="s">
        <v>3341</v>
      </c>
      <c r="D427" s="566">
        <v>5</v>
      </c>
      <c r="E427" s="566">
        <v>5</v>
      </c>
      <c r="F427" s="566">
        <v>5</v>
      </c>
      <c r="G427" s="566">
        <v>5</v>
      </c>
      <c r="H427" s="566">
        <f t="shared" si="78"/>
        <v>25</v>
      </c>
      <c r="I427" s="566">
        <v>5</v>
      </c>
      <c r="J427" s="566">
        <v>5</v>
      </c>
      <c r="K427" s="566">
        <v>5</v>
      </c>
      <c r="L427" s="566">
        <v>5</v>
      </c>
      <c r="M427" s="566">
        <f t="shared" si="79"/>
        <v>5</v>
      </c>
      <c r="N427" s="566">
        <v>5</v>
      </c>
      <c r="O427" s="566">
        <v>5</v>
      </c>
      <c r="P427" s="566">
        <v>5</v>
      </c>
      <c r="Q427" s="566">
        <v>5</v>
      </c>
      <c r="R427" s="566">
        <f t="shared" si="80"/>
        <v>5</v>
      </c>
      <c r="S427" s="566">
        <v>5</v>
      </c>
      <c r="T427" s="566">
        <v>5</v>
      </c>
      <c r="U427" s="566">
        <v>5</v>
      </c>
      <c r="V427" s="566">
        <f t="shared" si="81"/>
        <v>5</v>
      </c>
      <c r="W427" s="566">
        <f t="shared" si="82"/>
        <v>15</v>
      </c>
      <c r="X427" s="566">
        <v>7</v>
      </c>
      <c r="Y427" s="566">
        <v>7</v>
      </c>
      <c r="Z427" s="566">
        <v>8</v>
      </c>
      <c r="AA427" s="566">
        <f t="shared" si="83"/>
        <v>26.4</v>
      </c>
      <c r="AB427" s="566">
        <v>19</v>
      </c>
      <c r="AC427" s="566">
        <v>4</v>
      </c>
      <c r="AD427" s="566">
        <f t="shared" si="84"/>
        <v>9.2000000000000011</v>
      </c>
      <c r="AE427" s="566">
        <v>17</v>
      </c>
      <c r="AF427" s="566">
        <v>5</v>
      </c>
      <c r="AG427" s="566">
        <f t="shared" si="85"/>
        <v>13.2</v>
      </c>
      <c r="AH427" s="566">
        <v>11</v>
      </c>
      <c r="AI427" s="566">
        <v>8</v>
      </c>
      <c r="AJ427" s="566">
        <f t="shared" si="86"/>
        <v>3.8000000000000003</v>
      </c>
      <c r="AK427" s="566">
        <v>221</v>
      </c>
      <c r="AL427" s="566">
        <f t="shared" si="87"/>
        <v>92.600000000000009</v>
      </c>
      <c r="AM427" s="21"/>
      <c r="AN427" s="21"/>
      <c r="AO427" s="21"/>
    </row>
    <row r="428" spans="1:41" ht="15.75" x14ac:dyDescent="0.25">
      <c r="A428" s="569">
        <v>14</v>
      </c>
      <c r="B428" s="566">
        <f t="shared" si="77"/>
        <v>92.4</v>
      </c>
      <c r="C428" s="584" t="s">
        <v>3342</v>
      </c>
      <c r="D428" s="566">
        <v>5</v>
      </c>
      <c r="E428" s="566">
        <v>5</v>
      </c>
      <c r="F428" s="566">
        <v>5</v>
      </c>
      <c r="G428" s="566">
        <v>5</v>
      </c>
      <c r="H428" s="566">
        <f t="shared" si="78"/>
        <v>25</v>
      </c>
      <c r="I428" s="566">
        <v>5</v>
      </c>
      <c r="J428" s="566">
        <v>5</v>
      </c>
      <c r="K428" s="566">
        <v>5</v>
      </c>
      <c r="L428" s="566">
        <v>5</v>
      </c>
      <c r="M428" s="566">
        <f t="shared" si="79"/>
        <v>5</v>
      </c>
      <c r="N428" s="566">
        <v>5</v>
      </c>
      <c r="O428" s="566">
        <v>5</v>
      </c>
      <c r="P428" s="566">
        <v>5</v>
      </c>
      <c r="Q428" s="566">
        <v>5</v>
      </c>
      <c r="R428" s="566">
        <f t="shared" si="80"/>
        <v>5</v>
      </c>
      <c r="S428" s="566">
        <v>5</v>
      </c>
      <c r="T428" s="566">
        <v>5</v>
      </c>
      <c r="U428" s="566">
        <v>5</v>
      </c>
      <c r="V428" s="566">
        <f t="shared" si="81"/>
        <v>5</v>
      </c>
      <c r="W428" s="566">
        <f t="shared" si="82"/>
        <v>15</v>
      </c>
      <c r="X428" s="566">
        <v>8</v>
      </c>
      <c r="Y428" s="566">
        <v>7</v>
      </c>
      <c r="Z428" s="566">
        <v>7</v>
      </c>
      <c r="AA428" s="566">
        <f t="shared" si="83"/>
        <v>26.4</v>
      </c>
      <c r="AB428" s="566">
        <v>18</v>
      </c>
      <c r="AC428" s="566">
        <v>5</v>
      </c>
      <c r="AD428" s="566">
        <f t="shared" si="84"/>
        <v>9.2000000000000011</v>
      </c>
      <c r="AE428" s="566">
        <v>15</v>
      </c>
      <c r="AF428" s="566">
        <v>5</v>
      </c>
      <c r="AG428" s="566">
        <f t="shared" si="85"/>
        <v>12</v>
      </c>
      <c r="AH428" s="566">
        <v>13</v>
      </c>
      <c r="AI428" s="566">
        <v>11</v>
      </c>
      <c r="AJ428" s="566">
        <f t="shared" si="86"/>
        <v>4.8000000000000007</v>
      </c>
      <c r="AK428" s="566">
        <v>15</v>
      </c>
      <c r="AL428" s="566">
        <f t="shared" si="87"/>
        <v>92.4</v>
      </c>
      <c r="AM428" s="21"/>
      <c r="AN428" s="21"/>
      <c r="AO428" s="21"/>
    </row>
    <row r="429" spans="1:41" ht="15.75" x14ac:dyDescent="0.25">
      <c r="A429" s="569">
        <v>15</v>
      </c>
      <c r="B429" s="566">
        <f t="shared" si="77"/>
        <v>92.2</v>
      </c>
      <c r="C429" s="584" t="s">
        <v>3343</v>
      </c>
      <c r="D429" s="566">
        <v>5</v>
      </c>
      <c r="E429" s="566">
        <v>5</v>
      </c>
      <c r="F429" s="566">
        <v>5</v>
      </c>
      <c r="G429" s="566">
        <v>5</v>
      </c>
      <c r="H429" s="566">
        <f t="shared" si="78"/>
        <v>25</v>
      </c>
      <c r="I429" s="566">
        <v>5</v>
      </c>
      <c r="J429" s="566">
        <v>5</v>
      </c>
      <c r="K429" s="566">
        <v>5</v>
      </c>
      <c r="L429" s="566">
        <v>5</v>
      </c>
      <c r="M429" s="566">
        <f t="shared" si="79"/>
        <v>5</v>
      </c>
      <c r="N429" s="566">
        <v>5</v>
      </c>
      <c r="O429" s="566">
        <v>5</v>
      </c>
      <c r="P429" s="566">
        <v>5</v>
      </c>
      <c r="Q429" s="566">
        <v>5</v>
      </c>
      <c r="R429" s="566">
        <f t="shared" si="80"/>
        <v>5</v>
      </c>
      <c r="S429" s="566">
        <v>5</v>
      </c>
      <c r="T429" s="566">
        <v>5</v>
      </c>
      <c r="U429" s="566">
        <v>5</v>
      </c>
      <c r="V429" s="566">
        <f t="shared" si="81"/>
        <v>5</v>
      </c>
      <c r="W429" s="566">
        <f t="shared" si="82"/>
        <v>15</v>
      </c>
      <c r="X429" s="566">
        <v>7</v>
      </c>
      <c r="Y429" s="566">
        <v>7</v>
      </c>
      <c r="Z429" s="566">
        <v>7</v>
      </c>
      <c r="AA429" s="566">
        <f t="shared" si="83"/>
        <v>25.2</v>
      </c>
      <c r="AB429" s="566">
        <v>18</v>
      </c>
      <c r="AC429" s="566">
        <v>5</v>
      </c>
      <c r="AD429" s="566">
        <f t="shared" si="84"/>
        <v>9.2000000000000011</v>
      </c>
      <c r="AE429" s="566">
        <v>18</v>
      </c>
      <c r="AF429" s="566">
        <v>4</v>
      </c>
      <c r="AG429" s="566">
        <f t="shared" si="85"/>
        <v>13.2</v>
      </c>
      <c r="AH429" s="566">
        <v>11</v>
      </c>
      <c r="AI429" s="566">
        <v>12</v>
      </c>
      <c r="AJ429" s="566">
        <f t="shared" si="86"/>
        <v>4.6000000000000005</v>
      </c>
      <c r="AK429" s="566">
        <v>218</v>
      </c>
      <c r="AL429" s="566">
        <f t="shared" si="87"/>
        <v>92.2</v>
      </c>
      <c r="AM429" s="21"/>
      <c r="AN429" s="21"/>
      <c r="AO429" s="21"/>
    </row>
    <row r="430" spans="1:41" ht="15.75" x14ac:dyDescent="0.25">
      <c r="A430" s="569">
        <v>16</v>
      </c>
      <c r="B430" s="566">
        <f t="shared" si="77"/>
        <v>92</v>
      </c>
      <c r="C430" s="584" t="s">
        <v>3344</v>
      </c>
      <c r="D430" s="566">
        <v>5</v>
      </c>
      <c r="E430" s="566">
        <v>5</v>
      </c>
      <c r="F430" s="566">
        <v>5</v>
      </c>
      <c r="G430" s="566">
        <v>5</v>
      </c>
      <c r="H430" s="566">
        <f t="shared" si="78"/>
        <v>25</v>
      </c>
      <c r="I430" s="566">
        <v>5</v>
      </c>
      <c r="J430" s="566">
        <v>5</v>
      </c>
      <c r="K430" s="566">
        <v>5</v>
      </c>
      <c r="L430" s="566">
        <v>5</v>
      </c>
      <c r="M430" s="566">
        <f t="shared" si="79"/>
        <v>5</v>
      </c>
      <c r="N430" s="566">
        <v>5</v>
      </c>
      <c r="O430" s="566">
        <v>5</v>
      </c>
      <c r="P430" s="566">
        <v>5</v>
      </c>
      <c r="Q430" s="566">
        <v>5</v>
      </c>
      <c r="R430" s="566">
        <f t="shared" si="80"/>
        <v>5</v>
      </c>
      <c r="S430" s="566">
        <v>5</v>
      </c>
      <c r="T430" s="566">
        <v>5</v>
      </c>
      <c r="U430" s="566">
        <v>5</v>
      </c>
      <c r="V430" s="566">
        <f t="shared" si="81"/>
        <v>5</v>
      </c>
      <c r="W430" s="566">
        <f t="shared" si="82"/>
        <v>15</v>
      </c>
      <c r="X430" s="566">
        <v>6</v>
      </c>
      <c r="Y430" s="566">
        <v>7</v>
      </c>
      <c r="Z430" s="566">
        <v>8</v>
      </c>
      <c r="AA430" s="566">
        <f t="shared" si="83"/>
        <v>25.2</v>
      </c>
      <c r="AB430" s="566">
        <v>19</v>
      </c>
      <c r="AC430" s="566">
        <v>5</v>
      </c>
      <c r="AD430" s="566">
        <f t="shared" si="84"/>
        <v>9.6000000000000014</v>
      </c>
      <c r="AE430" s="566">
        <v>16</v>
      </c>
      <c r="AF430" s="566">
        <v>5</v>
      </c>
      <c r="AG430" s="566">
        <f t="shared" si="85"/>
        <v>12.6</v>
      </c>
      <c r="AH430" s="566">
        <v>11</v>
      </c>
      <c r="AI430" s="566">
        <v>12</v>
      </c>
      <c r="AJ430" s="566">
        <f t="shared" si="86"/>
        <v>4.6000000000000005</v>
      </c>
      <c r="AK430" s="566">
        <v>130</v>
      </c>
      <c r="AL430" s="566">
        <f t="shared" si="87"/>
        <v>92</v>
      </c>
      <c r="AM430" s="21"/>
      <c r="AN430" s="21"/>
      <c r="AO430" s="21"/>
    </row>
    <row r="431" spans="1:41" ht="15.75" x14ac:dyDescent="0.25">
      <c r="A431" s="569">
        <v>17</v>
      </c>
      <c r="B431" s="566">
        <f t="shared" si="77"/>
        <v>91.966666666666654</v>
      </c>
      <c r="C431" s="584" t="s">
        <v>3345</v>
      </c>
      <c r="D431" s="566">
        <v>5</v>
      </c>
      <c r="E431" s="566">
        <v>5</v>
      </c>
      <c r="F431" s="566">
        <v>5</v>
      </c>
      <c r="G431" s="566">
        <v>5</v>
      </c>
      <c r="H431" s="566">
        <f t="shared" si="78"/>
        <v>25</v>
      </c>
      <c r="I431" s="566">
        <v>5</v>
      </c>
      <c r="J431" s="566">
        <v>4</v>
      </c>
      <c r="K431" s="566">
        <v>5</v>
      </c>
      <c r="L431" s="566">
        <v>5</v>
      </c>
      <c r="M431" s="566">
        <f t="shared" si="79"/>
        <v>4.75</v>
      </c>
      <c r="N431" s="566">
        <v>5</v>
      </c>
      <c r="O431" s="566">
        <v>4</v>
      </c>
      <c r="P431" s="566">
        <v>5</v>
      </c>
      <c r="Q431" s="566">
        <v>5</v>
      </c>
      <c r="R431" s="566">
        <f t="shared" si="80"/>
        <v>4.75</v>
      </c>
      <c r="S431" s="566">
        <v>4</v>
      </c>
      <c r="T431" s="566">
        <v>5</v>
      </c>
      <c r="U431" s="566">
        <v>5</v>
      </c>
      <c r="V431" s="566">
        <f t="shared" si="81"/>
        <v>4.666666666666667</v>
      </c>
      <c r="W431" s="566">
        <f t="shared" si="82"/>
        <v>14.166666666666668</v>
      </c>
      <c r="X431" s="566">
        <v>7</v>
      </c>
      <c r="Y431" s="566">
        <v>7</v>
      </c>
      <c r="Z431" s="566">
        <v>8</v>
      </c>
      <c r="AA431" s="566">
        <f t="shared" si="83"/>
        <v>26.4</v>
      </c>
      <c r="AB431" s="566">
        <v>17</v>
      </c>
      <c r="AC431" s="566">
        <v>5</v>
      </c>
      <c r="AD431" s="566">
        <f t="shared" si="84"/>
        <v>8.8000000000000007</v>
      </c>
      <c r="AE431" s="566">
        <v>18</v>
      </c>
      <c r="AF431" s="566">
        <v>5</v>
      </c>
      <c r="AG431" s="566">
        <f t="shared" si="85"/>
        <v>13.799999999999999</v>
      </c>
      <c r="AH431" s="566">
        <v>9</v>
      </c>
      <c r="AI431" s="566">
        <v>10</v>
      </c>
      <c r="AJ431" s="566">
        <f t="shared" si="86"/>
        <v>3.8000000000000003</v>
      </c>
      <c r="AK431" s="566">
        <v>205</v>
      </c>
      <c r="AL431" s="566">
        <f t="shared" si="87"/>
        <v>91.966666666666654</v>
      </c>
      <c r="AM431" s="21"/>
      <c r="AN431" s="21"/>
      <c r="AO431" s="21"/>
    </row>
    <row r="432" spans="1:41" ht="15.75" x14ac:dyDescent="0.25">
      <c r="A432" s="569">
        <v>18</v>
      </c>
      <c r="B432" s="566">
        <f t="shared" si="77"/>
        <v>91.8</v>
      </c>
      <c r="C432" s="584" t="s">
        <v>3346</v>
      </c>
      <c r="D432" s="566">
        <v>5</v>
      </c>
      <c r="E432" s="566">
        <v>5</v>
      </c>
      <c r="F432" s="566">
        <v>5</v>
      </c>
      <c r="G432" s="566">
        <v>5</v>
      </c>
      <c r="H432" s="566">
        <f t="shared" si="78"/>
        <v>25</v>
      </c>
      <c r="I432" s="566">
        <v>5</v>
      </c>
      <c r="J432" s="566">
        <v>5</v>
      </c>
      <c r="K432" s="566">
        <v>5</v>
      </c>
      <c r="L432" s="566">
        <v>5</v>
      </c>
      <c r="M432" s="566">
        <f t="shared" si="79"/>
        <v>5</v>
      </c>
      <c r="N432" s="566">
        <v>5</v>
      </c>
      <c r="O432" s="566">
        <v>5</v>
      </c>
      <c r="P432" s="566">
        <v>5</v>
      </c>
      <c r="Q432" s="566">
        <v>5</v>
      </c>
      <c r="R432" s="566">
        <f t="shared" si="80"/>
        <v>5</v>
      </c>
      <c r="S432" s="566">
        <v>5</v>
      </c>
      <c r="T432" s="566">
        <v>5</v>
      </c>
      <c r="U432" s="566">
        <v>5</v>
      </c>
      <c r="V432" s="566">
        <f t="shared" si="81"/>
        <v>5</v>
      </c>
      <c r="W432" s="566">
        <f t="shared" si="82"/>
        <v>15</v>
      </c>
      <c r="X432" s="566">
        <v>7</v>
      </c>
      <c r="Y432" s="566">
        <v>8</v>
      </c>
      <c r="Z432" s="566">
        <v>7</v>
      </c>
      <c r="AA432" s="566">
        <f t="shared" si="83"/>
        <v>26.4</v>
      </c>
      <c r="AB432" s="566">
        <v>17</v>
      </c>
      <c r="AC432" s="566">
        <v>5</v>
      </c>
      <c r="AD432" s="566">
        <f t="shared" si="84"/>
        <v>8.8000000000000007</v>
      </c>
      <c r="AE432" s="566">
        <v>17</v>
      </c>
      <c r="AF432" s="566">
        <v>4</v>
      </c>
      <c r="AG432" s="566">
        <f t="shared" si="85"/>
        <v>12.6</v>
      </c>
      <c r="AH432" s="566">
        <v>10</v>
      </c>
      <c r="AI432" s="566">
        <v>10</v>
      </c>
      <c r="AJ432" s="566">
        <f t="shared" si="86"/>
        <v>4</v>
      </c>
      <c r="AK432" s="566">
        <v>74</v>
      </c>
      <c r="AL432" s="566">
        <f t="shared" si="87"/>
        <v>91.8</v>
      </c>
      <c r="AM432" s="21"/>
      <c r="AN432" s="21"/>
      <c r="AO432" s="21"/>
    </row>
    <row r="433" spans="1:41" ht="15.75" x14ac:dyDescent="0.25">
      <c r="A433" s="569">
        <v>19</v>
      </c>
      <c r="B433" s="566">
        <f t="shared" si="77"/>
        <v>91.600000000000009</v>
      </c>
      <c r="C433" s="585" t="s">
        <v>3347</v>
      </c>
      <c r="D433" s="569">
        <v>5</v>
      </c>
      <c r="E433" s="569">
        <v>5</v>
      </c>
      <c r="F433" s="569">
        <v>5</v>
      </c>
      <c r="G433" s="569">
        <v>5</v>
      </c>
      <c r="H433" s="566">
        <f t="shared" si="78"/>
        <v>25</v>
      </c>
      <c r="I433" s="569">
        <v>5</v>
      </c>
      <c r="J433" s="569">
        <v>5</v>
      </c>
      <c r="K433" s="569">
        <v>5</v>
      </c>
      <c r="L433" s="569">
        <v>5</v>
      </c>
      <c r="M433" s="566">
        <f t="shared" si="79"/>
        <v>5</v>
      </c>
      <c r="N433" s="569">
        <v>5</v>
      </c>
      <c r="O433" s="569">
        <v>5</v>
      </c>
      <c r="P433" s="569">
        <v>5</v>
      </c>
      <c r="Q433" s="569">
        <v>5</v>
      </c>
      <c r="R433" s="566">
        <f t="shared" si="80"/>
        <v>5</v>
      </c>
      <c r="S433" s="569">
        <v>5</v>
      </c>
      <c r="T433" s="569">
        <v>5</v>
      </c>
      <c r="U433" s="569">
        <v>5</v>
      </c>
      <c r="V433" s="566">
        <f t="shared" si="81"/>
        <v>5</v>
      </c>
      <c r="W433" s="566">
        <f t="shared" si="82"/>
        <v>15</v>
      </c>
      <c r="X433" s="569">
        <v>8</v>
      </c>
      <c r="Y433" s="569">
        <v>7</v>
      </c>
      <c r="Z433" s="569">
        <v>6</v>
      </c>
      <c r="AA433" s="566">
        <f t="shared" si="83"/>
        <v>25.2</v>
      </c>
      <c r="AB433" s="569">
        <v>18</v>
      </c>
      <c r="AC433" s="569">
        <v>4</v>
      </c>
      <c r="AD433" s="566">
        <f t="shared" si="84"/>
        <v>8.8000000000000007</v>
      </c>
      <c r="AE433" s="569">
        <v>17</v>
      </c>
      <c r="AF433" s="569">
        <v>5</v>
      </c>
      <c r="AG433" s="566">
        <f t="shared" si="85"/>
        <v>13.2</v>
      </c>
      <c r="AH433" s="569">
        <v>13</v>
      </c>
      <c r="AI433" s="569">
        <v>9</v>
      </c>
      <c r="AJ433" s="566">
        <f t="shared" si="86"/>
        <v>4.4000000000000004</v>
      </c>
      <c r="AK433" s="569">
        <v>69</v>
      </c>
      <c r="AL433" s="566">
        <f t="shared" si="87"/>
        <v>91.600000000000009</v>
      </c>
      <c r="AM433" s="21"/>
      <c r="AN433" s="21"/>
      <c r="AO433" s="21"/>
    </row>
    <row r="434" spans="1:41" ht="15.75" x14ac:dyDescent="0.25">
      <c r="A434" s="569">
        <v>20</v>
      </c>
      <c r="B434" s="566">
        <f t="shared" si="77"/>
        <v>91.6</v>
      </c>
      <c r="C434" s="584" t="s">
        <v>3348</v>
      </c>
      <c r="D434" s="566">
        <v>5</v>
      </c>
      <c r="E434" s="566">
        <v>5</v>
      </c>
      <c r="F434" s="566">
        <v>5</v>
      </c>
      <c r="G434" s="566">
        <v>5</v>
      </c>
      <c r="H434" s="566">
        <f t="shared" si="78"/>
        <v>25</v>
      </c>
      <c r="I434" s="566">
        <v>5</v>
      </c>
      <c r="J434" s="566">
        <v>5</v>
      </c>
      <c r="K434" s="566">
        <v>5</v>
      </c>
      <c r="L434" s="566">
        <v>5</v>
      </c>
      <c r="M434" s="566">
        <f t="shared" si="79"/>
        <v>5</v>
      </c>
      <c r="N434" s="566">
        <v>5</v>
      </c>
      <c r="O434" s="566">
        <v>5</v>
      </c>
      <c r="P434" s="566">
        <v>5</v>
      </c>
      <c r="Q434" s="566">
        <v>5</v>
      </c>
      <c r="R434" s="566">
        <f t="shared" si="80"/>
        <v>5</v>
      </c>
      <c r="S434" s="566">
        <v>5</v>
      </c>
      <c r="T434" s="566">
        <v>5</v>
      </c>
      <c r="U434" s="566">
        <v>5</v>
      </c>
      <c r="V434" s="566">
        <f t="shared" si="81"/>
        <v>5</v>
      </c>
      <c r="W434" s="566">
        <f t="shared" si="82"/>
        <v>15</v>
      </c>
      <c r="X434" s="566">
        <v>8</v>
      </c>
      <c r="Y434" s="566">
        <v>6</v>
      </c>
      <c r="Z434" s="566">
        <v>7</v>
      </c>
      <c r="AA434" s="566">
        <f t="shared" si="83"/>
        <v>25.2</v>
      </c>
      <c r="AB434" s="566">
        <v>19</v>
      </c>
      <c r="AC434" s="566">
        <v>3</v>
      </c>
      <c r="AD434" s="566">
        <f t="shared" si="84"/>
        <v>8.8000000000000007</v>
      </c>
      <c r="AE434" s="566">
        <v>18</v>
      </c>
      <c r="AF434" s="566">
        <v>5</v>
      </c>
      <c r="AG434" s="566">
        <f t="shared" si="85"/>
        <v>13.799999999999999</v>
      </c>
      <c r="AH434" s="566">
        <v>8</v>
      </c>
      <c r="AI434" s="566">
        <v>11</v>
      </c>
      <c r="AJ434" s="566">
        <f t="shared" si="86"/>
        <v>3.8000000000000003</v>
      </c>
      <c r="AK434" s="566">
        <v>138</v>
      </c>
      <c r="AL434" s="566">
        <f t="shared" si="87"/>
        <v>91.6</v>
      </c>
      <c r="AM434" s="21"/>
      <c r="AN434" s="21"/>
      <c r="AO434" s="21"/>
    </row>
    <row r="435" spans="1:41" ht="15.75" x14ac:dyDescent="0.25">
      <c r="A435" s="569">
        <v>21</v>
      </c>
      <c r="B435" s="566">
        <f t="shared" si="77"/>
        <v>91.6</v>
      </c>
      <c r="C435" s="584" t="s">
        <v>3349</v>
      </c>
      <c r="D435" s="566">
        <v>5</v>
      </c>
      <c r="E435" s="566">
        <v>5</v>
      </c>
      <c r="F435" s="566">
        <v>5</v>
      </c>
      <c r="G435" s="566">
        <v>5</v>
      </c>
      <c r="H435" s="566">
        <f t="shared" si="78"/>
        <v>25</v>
      </c>
      <c r="I435" s="566">
        <v>5</v>
      </c>
      <c r="J435" s="566">
        <v>5</v>
      </c>
      <c r="K435" s="566">
        <v>5</v>
      </c>
      <c r="L435" s="566">
        <v>5</v>
      </c>
      <c r="M435" s="566">
        <f t="shared" si="79"/>
        <v>5</v>
      </c>
      <c r="N435" s="566">
        <v>5</v>
      </c>
      <c r="O435" s="566">
        <v>5</v>
      </c>
      <c r="P435" s="566">
        <v>5</v>
      </c>
      <c r="Q435" s="566">
        <v>5</v>
      </c>
      <c r="R435" s="566">
        <f t="shared" si="80"/>
        <v>5</v>
      </c>
      <c r="S435" s="566">
        <v>5</v>
      </c>
      <c r="T435" s="566">
        <v>5</v>
      </c>
      <c r="U435" s="566">
        <v>5</v>
      </c>
      <c r="V435" s="566">
        <f t="shared" si="81"/>
        <v>5</v>
      </c>
      <c r="W435" s="566">
        <f t="shared" si="82"/>
        <v>15</v>
      </c>
      <c r="X435" s="566">
        <v>8</v>
      </c>
      <c r="Y435" s="566">
        <v>7</v>
      </c>
      <c r="Z435" s="566">
        <v>5</v>
      </c>
      <c r="AA435" s="566">
        <f t="shared" si="83"/>
        <v>24</v>
      </c>
      <c r="AB435" s="566">
        <v>20</v>
      </c>
      <c r="AC435" s="566">
        <v>4</v>
      </c>
      <c r="AD435" s="566">
        <f t="shared" si="84"/>
        <v>9.6000000000000014</v>
      </c>
      <c r="AE435" s="566">
        <v>20</v>
      </c>
      <c r="AF435" s="566">
        <v>4</v>
      </c>
      <c r="AG435" s="566">
        <f t="shared" si="85"/>
        <v>14.399999999999999</v>
      </c>
      <c r="AH435" s="566">
        <v>9</v>
      </c>
      <c r="AI435" s="566">
        <v>9</v>
      </c>
      <c r="AJ435" s="566">
        <f t="shared" si="86"/>
        <v>3.6</v>
      </c>
      <c r="AK435" s="566">
        <v>182</v>
      </c>
      <c r="AL435" s="566">
        <f t="shared" si="87"/>
        <v>91.6</v>
      </c>
      <c r="AM435" s="21"/>
      <c r="AN435" s="21"/>
      <c r="AO435" s="21"/>
    </row>
    <row r="436" spans="1:41" ht="15.75" x14ac:dyDescent="0.25">
      <c r="A436" s="569">
        <v>22</v>
      </c>
      <c r="B436" s="566">
        <f t="shared" si="77"/>
        <v>91.55</v>
      </c>
      <c r="C436" s="584" t="s">
        <v>3350</v>
      </c>
      <c r="D436" s="566">
        <v>5</v>
      </c>
      <c r="E436" s="566">
        <v>4</v>
      </c>
      <c r="F436" s="566">
        <v>5</v>
      </c>
      <c r="G436" s="566">
        <v>5</v>
      </c>
      <c r="H436" s="566">
        <f t="shared" si="78"/>
        <v>23.75</v>
      </c>
      <c r="I436" s="566">
        <v>5</v>
      </c>
      <c r="J436" s="566">
        <v>5</v>
      </c>
      <c r="K436" s="566">
        <v>4</v>
      </c>
      <c r="L436" s="566">
        <v>4</v>
      </c>
      <c r="M436" s="566">
        <f t="shared" si="79"/>
        <v>4.5</v>
      </c>
      <c r="N436" s="566">
        <v>5</v>
      </c>
      <c r="O436" s="566">
        <v>4</v>
      </c>
      <c r="P436" s="566">
        <v>5</v>
      </c>
      <c r="Q436" s="566">
        <v>4</v>
      </c>
      <c r="R436" s="566">
        <f t="shared" si="80"/>
        <v>4.5</v>
      </c>
      <c r="S436" s="566">
        <v>5</v>
      </c>
      <c r="T436" s="566">
        <v>5</v>
      </c>
      <c r="U436" s="566">
        <v>5</v>
      </c>
      <c r="V436" s="566">
        <f t="shared" si="81"/>
        <v>5</v>
      </c>
      <c r="W436" s="566">
        <f t="shared" si="82"/>
        <v>14</v>
      </c>
      <c r="X436" s="566">
        <v>8</v>
      </c>
      <c r="Y436" s="566">
        <v>7</v>
      </c>
      <c r="Z436" s="566">
        <v>8</v>
      </c>
      <c r="AA436" s="566">
        <f t="shared" si="83"/>
        <v>27.599999999999998</v>
      </c>
      <c r="AB436" s="566">
        <v>18</v>
      </c>
      <c r="AC436" s="566">
        <v>5</v>
      </c>
      <c r="AD436" s="566">
        <f t="shared" si="84"/>
        <v>9.2000000000000011</v>
      </c>
      <c r="AE436" s="566">
        <v>16</v>
      </c>
      <c r="AF436" s="566">
        <v>5</v>
      </c>
      <c r="AG436" s="566">
        <f t="shared" si="85"/>
        <v>12.6</v>
      </c>
      <c r="AH436" s="566">
        <v>11</v>
      </c>
      <c r="AI436" s="566">
        <v>11</v>
      </c>
      <c r="AJ436" s="566">
        <f t="shared" si="86"/>
        <v>4.4000000000000004</v>
      </c>
      <c r="AK436" s="566">
        <v>107</v>
      </c>
      <c r="AL436" s="566">
        <f t="shared" si="87"/>
        <v>91.55</v>
      </c>
      <c r="AM436" s="21"/>
      <c r="AN436" s="21"/>
      <c r="AO436" s="21"/>
    </row>
    <row r="437" spans="1:41" ht="15.75" x14ac:dyDescent="0.25">
      <c r="A437" s="569">
        <v>23</v>
      </c>
      <c r="B437" s="566">
        <f t="shared" si="77"/>
        <v>91.4</v>
      </c>
      <c r="C437" s="583" t="s">
        <v>3351</v>
      </c>
      <c r="D437" s="566">
        <v>5</v>
      </c>
      <c r="E437" s="566">
        <v>5</v>
      </c>
      <c r="F437" s="566">
        <v>5</v>
      </c>
      <c r="G437" s="566">
        <v>5</v>
      </c>
      <c r="H437" s="566">
        <f t="shared" si="78"/>
        <v>25</v>
      </c>
      <c r="I437" s="566">
        <v>5</v>
      </c>
      <c r="J437" s="566">
        <v>5</v>
      </c>
      <c r="K437" s="566">
        <v>5</v>
      </c>
      <c r="L437" s="566">
        <v>5</v>
      </c>
      <c r="M437" s="566">
        <f t="shared" si="79"/>
        <v>5</v>
      </c>
      <c r="N437" s="566">
        <v>5</v>
      </c>
      <c r="O437" s="566">
        <v>5</v>
      </c>
      <c r="P437" s="566">
        <v>5</v>
      </c>
      <c r="Q437" s="566">
        <v>5</v>
      </c>
      <c r="R437" s="566">
        <f t="shared" si="80"/>
        <v>5</v>
      </c>
      <c r="S437" s="566">
        <v>5</v>
      </c>
      <c r="T437" s="566">
        <v>5</v>
      </c>
      <c r="U437" s="566">
        <v>5</v>
      </c>
      <c r="V437" s="566">
        <f t="shared" si="81"/>
        <v>5</v>
      </c>
      <c r="W437" s="566">
        <f t="shared" si="82"/>
        <v>15</v>
      </c>
      <c r="X437" s="566">
        <v>7</v>
      </c>
      <c r="Y437" s="566">
        <v>8</v>
      </c>
      <c r="Z437" s="566">
        <v>7</v>
      </c>
      <c r="AA437" s="566">
        <f t="shared" si="83"/>
        <v>26.4</v>
      </c>
      <c r="AB437" s="566">
        <v>18</v>
      </c>
      <c r="AC437" s="566">
        <v>4</v>
      </c>
      <c r="AD437" s="566">
        <f t="shared" si="84"/>
        <v>8.8000000000000007</v>
      </c>
      <c r="AE437" s="566">
        <v>14</v>
      </c>
      <c r="AF437" s="566">
        <v>5</v>
      </c>
      <c r="AG437" s="566">
        <f t="shared" si="85"/>
        <v>11.4</v>
      </c>
      <c r="AH437" s="566">
        <v>13</v>
      </c>
      <c r="AI437" s="566">
        <v>11</v>
      </c>
      <c r="AJ437" s="566">
        <f t="shared" si="86"/>
        <v>4.8000000000000007</v>
      </c>
      <c r="AK437" s="566">
        <v>16</v>
      </c>
      <c r="AL437" s="566">
        <f t="shared" si="87"/>
        <v>91.4</v>
      </c>
      <c r="AM437" s="21"/>
      <c r="AN437" s="21"/>
      <c r="AO437" s="21"/>
    </row>
    <row r="438" spans="1:41" ht="15.75" x14ac:dyDescent="0.25">
      <c r="A438" s="569">
        <v>24</v>
      </c>
      <c r="B438" s="566">
        <f t="shared" si="77"/>
        <v>91.4</v>
      </c>
      <c r="C438" s="584" t="s">
        <v>3352</v>
      </c>
      <c r="D438" s="566">
        <v>5</v>
      </c>
      <c r="E438" s="566">
        <v>5</v>
      </c>
      <c r="F438" s="566">
        <v>5</v>
      </c>
      <c r="G438" s="566">
        <v>5</v>
      </c>
      <c r="H438" s="566">
        <f t="shared" si="78"/>
        <v>25</v>
      </c>
      <c r="I438" s="566">
        <v>5</v>
      </c>
      <c r="J438" s="566">
        <v>5</v>
      </c>
      <c r="K438" s="566">
        <v>5</v>
      </c>
      <c r="L438" s="566">
        <v>5</v>
      </c>
      <c r="M438" s="566">
        <f t="shared" si="79"/>
        <v>5</v>
      </c>
      <c r="N438" s="566">
        <v>5</v>
      </c>
      <c r="O438" s="566">
        <v>5</v>
      </c>
      <c r="P438" s="566">
        <v>5</v>
      </c>
      <c r="Q438" s="566">
        <v>5</v>
      </c>
      <c r="R438" s="566">
        <f t="shared" si="80"/>
        <v>5</v>
      </c>
      <c r="S438" s="566">
        <v>5</v>
      </c>
      <c r="T438" s="566">
        <v>5</v>
      </c>
      <c r="U438" s="566">
        <v>5</v>
      </c>
      <c r="V438" s="566">
        <f t="shared" si="81"/>
        <v>5</v>
      </c>
      <c r="W438" s="566">
        <f t="shared" si="82"/>
        <v>15</v>
      </c>
      <c r="X438" s="566">
        <v>7</v>
      </c>
      <c r="Y438" s="566">
        <v>6</v>
      </c>
      <c r="Z438" s="566">
        <v>8</v>
      </c>
      <c r="AA438" s="566">
        <f t="shared" si="83"/>
        <v>25.2</v>
      </c>
      <c r="AB438" s="566">
        <v>16</v>
      </c>
      <c r="AC438" s="566">
        <v>5</v>
      </c>
      <c r="AD438" s="566">
        <f t="shared" si="84"/>
        <v>8.4</v>
      </c>
      <c r="AE438" s="566">
        <v>19</v>
      </c>
      <c r="AF438" s="566">
        <v>3</v>
      </c>
      <c r="AG438" s="566">
        <f t="shared" si="85"/>
        <v>13.2</v>
      </c>
      <c r="AH438" s="566">
        <v>12</v>
      </c>
      <c r="AI438" s="566">
        <v>11</v>
      </c>
      <c r="AJ438" s="566">
        <f t="shared" si="86"/>
        <v>4.6000000000000005</v>
      </c>
      <c r="AK438" s="566">
        <v>161</v>
      </c>
      <c r="AL438" s="566">
        <f t="shared" si="87"/>
        <v>91.4</v>
      </c>
      <c r="AM438" s="21"/>
      <c r="AN438" s="21"/>
      <c r="AO438" s="21"/>
    </row>
    <row r="439" spans="1:41" ht="15.75" x14ac:dyDescent="0.25">
      <c r="A439" s="569">
        <v>25</v>
      </c>
      <c r="B439" s="566">
        <f t="shared" si="77"/>
        <v>91.200000000000017</v>
      </c>
      <c r="C439" s="585" t="s">
        <v>3353</v>
      </c>
      <c r="D439" s="569">
        <v>5</v>
      </c>
      <c r="E439" s="569">
        <v>5</v>
      </c>
      <c r="F439" s="569">
        <v>5</v>
      </c>
      <c r="G439" s="569">
        <v>5</v>
      </c>
      <c r="H439" s="566">
        <f t="shared" si="78"/>
        <v>25</v>
      </c>
      <c r="I439" s="569">
        <v>5</v>
      </c>
      <c r="J439" s="569">
        <v>5</v>
      </c>
      <c r="K439" s="569">
        <v>5</v>
      </c>
      <c r="L439" s="569">
        <v>5</v>
      </c>
      <c r="M439" s="566">
        <f t="shared" si="79"/>
        <v>5</v>
      </c>
      <c r="N439" s="569">
        <v>5</v>
      </c>
      <c r="O439" s="569">
        <v>5</v>
      </c>
      <c r="P439" s="569">
        <v>5</v>
      </c>
      <c r="Q439" s="569">
        <v>5</v>
      </c>
      <c r="R439" s="566">
        <f t="shared" si="80"/>
        <v>5</v>
      </c>
      <c r="S439" s="569">
        <v>5</v>
      </c>
      <c r="T439" s="569">
        <v>5</v>
      </c>
      <c r="U439" s="569">
        <v>5</v>
      </c>
      <c r="V439" s="566">
        <f t="shared" si="81"/>
        <v>5</v>
      </c>
      <c r="W439" s="566">
        <f t="shared" si="82"/>
        <v>15</v>
      </c>
      <c r="X439" s="569">
        <v>8</v>
      </c>
      <c r="Y439" s="569">
        <v>7</v>
      </c>
      <c r="Z439" s="569">
        <v>7</v>
      </c>
      <c r="AA439" s="566">
        <f t="shared" si="83"/>
        <v>26.4</v>
      </c>
      <c r="AB439" s="569">
        <v>16</v>
      </c>
      <c r="AC439" s="569">
        <v>5</v>
      </c>
      <c r="AD439" s="566">
        <f t="shared" si="84"/>
        <v>8.4</v>
      </c>
      <c r="AE439" s="569">
        <v>17</v>
      </c>
      <c r="AF439" s="569">
        <v>5</v>
      </c>
      <c r="AG439" s="566">
        <f t="shared" si="85"/>
        <v>13.2</v>
      </c>
      <c r="AH439" s="569">
        <v>9</v>
      </c>
      <c r="AI439" s="569">
        <v>7</v>
      </c>
      <c r="AJ439" s="566">
        <f t="shared" si="86"/>
        <v>3.2</v>
      </c>
      <c r="AK439" s="569">
        <v>86</v>
      </c>
      <c r="AL439" s="566">
        <f t="shared" si="87"/>
        <v>91.200000000000017</v>
      </c>
      <c r="AM439" s="21"/>
      <c r="AN439" s="21"/>
      <c r="AO439" s="21"/>
    </row>
    <row r="440" spans="1:41" ht="15.75" x14ac:dyDescent="0.25">
      <c r="A440" s="569">
        <v>26</v>
      </c>
      <c r="B440" s="566">
        <f t="shared" si="77"/>
        <v>91.2</v>
      </c>
      <c r="C440" s="584" t="s">
        <v>3354</v>
      </c>
      <c r="D440" s="566">
        <v>5</v>
      </c>
      <c r="E440" s="566">
        <v>5</v>
      </c>
      <c r="F440" s="566">
        <v>5</v>
      </c>
      <c r="G440" s="566">
        <v>5</v>
      </c>
      <c r="H440" s="566">
        <f t="shared" si="78"/>
        <v>25</v>
      </c>
      <c r="I440" s="566">
        <v>5</v>
      </c>
      <c r="J440" s="566">
        <v>5</v>
      </c>
      <c r="K440" s="566">
        <v>5</v>
      </c>
      <c r="L440" s="566">
        <v>5</v>
      </c>
      <c r="M440" s="566">
        <f t="shared" si="79"/>
        <v>5</v>
      </c>
      <c r="N440" s="566">
        <v>5</v>
      </c>
      <c r="O440" s="566">
        <v>5</v>
      </c>
      <c r="P440" s="566">
        <v>5</v>
      </c>
      <c r="Q440" s="566">
        <v>5</v>
      </c>
      <c r="R440" s="566">
        <f t="shared" si="80"/>
        <v>5</v>
      </c>
      <c r="S440" s="566">
        <v>5</v>
      </c>
      <c r="T440" s="566">
        <v>5</v>
      </c>
      <c r="U440" s="566">
        <v>5</v>
      </c>
      <c r="V440" s="566">
        <f t="shared" si="81"/>
        <v>5</v>
      </c>
      <c r="W440" s="566">
        <f t="shared" si="82"/>
        <v>15</v>
      </c>
      <c r="X440" s="566">
        <v>8</v>
      </c>
      <c r="Y440" s="566">
        <v>6</v>
      </c>
      <c r="Z440" s="566">
        <v>7</v>
      </c>
      <c r="AA440" s="566">
        <f t="shared" si="83"/>
        <v>25.2</v>
      </c>
      <c r="AB440" s="566">
        <v>19</v>
      </c>
      <c r="AC440" s="566">
        <v>4</v>
      </c>
      <c r="AD440" s="566">
        <f t="shared" si="84"/>
        <v>9.2000000000000011</v>
      </c>
      <c r="AE440" s="566">
        <v>16</v>
      </c>
      <c r="AF440" s="566">
        <v>5</v>
      </c>
      <c r="AG440" s="566">
        <f t="shared" si="85"/>
        <v>12.6</v>
      </c>
      <c r="AH440" s="566">
        <v>12</v>
      </c>
      <c r="AI440" s="566">
        <v>9</v>
      </c>
      <c r="AJ440" s="566">
        <f t="shared" si="86"/>
        <v>4.2</v>
      </c>
      <c r="AK440" s="566">
        <v>223</v>
      </c>
      <c r="AL440" s="566">
        <f t="shared" si="87"/>
        <v>91.2</v>
      </c>
      <c r="AM440" s="21"/>
      <c r="AN440" s="21"/>
      <c r="AO440" s="21"/>
    </row>
    <row r="441" spans="1:41" ht="15.75" x14ac:dyDescent="0.25">
      <c r="A441" s="569">
        <v>27</v>
      </c>
      <c r="B441" s="566">
        <f t="shared" si="77"/>
        <v>91.066666666666677</v>
      </c>
      <c r="C441" s="583" t="s">
        <v>3355</v>
      </c>
      <c r="D441" s="566">
        <v>5</v>
      </c>
      <c r="E441" s="566">
        <v>5</v>
      </c>
      <c r="F441" s="566">
        <v>5</v>
      </c>
      <c r="G441" s="566">
        <v>5</v>
      </c>
      <c r="H441" s="566">
        <f t="shared" si="78"/>
        <v>25</v>
      </c>
      <c r="I441" s="566">
        <v>5</v>
      </c>
      <c r="J441" s="566">
        <v>5</v>
      </c>
      <c r="K441" s="566">
        <v>5</v>
      </c>
      <c r="L441" s="566">
        <v>5</v>
      </c>
      <c r="M441" s="566">
        <f t="shared" si="79"/>
        <v>5</v>
      </c>
      <c r="N441" s="566">
        <v>5</v>
      </c>
      <c r="O441" s="566">
        <v>5</v>
      </c>
      <c r="P441" s="566">
        <v>5</v>
      </c>
      <c r="Q441" s="566">
        <v>5</v>
      </c>
      <c r="R441" s="566">
        <f t="shared" si="80"/>
        <v>5</v>
      </c>
      <c r="S441" s="566">
        <v>5</v>
      </c>
      <c r="T441" s="566">
        <v>4</v>
      </c>
      <c r="U441" s="566">
        <v>5</v>
      </c>
      <c r="V441" s="566">
        <f t="shared" si="81"/>
        <v>4.666666666666667</v>
      </c>
      <c r="W441" s="566">
        <f t="shared" si="82"/>
        <v>14.666666666666668</v>
      </c>
      <c r="X441" s="566">
        <v>8</v>
      </c>
      <c r="Y441" s="566">
        <v>6</v>
      </c>
      <c r="Z441" s="566">
        <v>7</v>
      </c>
      <c r="AA441" s="566">
        <f t="shared" si="83"/>
        <v>25.2</v>
      </c>
      <c r="AB441" s="566">
        <v>18</v>
      </c>
      <c r="AC441" s="566">
        <v>5</v>
      </c>
      <c r="AD441" s="566">
        <f t="shared" si="84"/>
        <v>9.2000000000000011</v>
      </c>
      <c r="AE441" s="566">
        <v>17</v>
      </c>
      <c r="AF441" s="566">
        <v>5</v>
      </c>
      <c r="AG441" s="566">
        <f t="shared" si="85"/>
        <v>13.2</v>
      </c>
      <c r="AH441" s="566">
        <v>9</v>
      </c>
      <c r="AI441" s="566">
        <v>10</v>
      </c>
      <c r="AJ441" s="566">
        <f t="shared" si="86"/>
        <v>3.8000000000000003</v>
      </c>
      <c r="AK441" s="566">
        <v>33</v>
      </c>
      <c r="AL441" s="566">
        <f t="shared" si="87"/>
        <v>91.066666666666677</v>
      </c>
      <c r="AM441" s="21"/>
      <c r="AN441" s="21"/>
      <c r="AO441" s="21"/>
    </row>
    <row r="442" spans="1:41" ht="15.75" x14ac:dyDescent="0.25">
      <c r="A442" s="569">
        <v>28</v>
      </c>
      <c r="B442" s="566">
        <f t="shared" si="77"/>
        <v>91.000000000000014</v>
      </c>
      <c r="C442" s="583" t="s">
        <v>3356</v>
      </c>
      <c r="D442" s="566">
        <v>5</v>
      </c>
      <c r="E442" s="566">
        <v>5</v>
      </c>
      <c r="F442" s="566">
        <v>5</v>
      </c>
      <c r="G442" s="566">
        <v>5</v>
      </c>
      <c r="H442" s="566">
        <f t="shared" si="78"/>
        <v>25</v>
      </c>
      <c r="I442" s="566">
        <v>5</v>
      </c>
      <c r="J442" s="566">
        <v>5</v>
      </c>
      <c r="K442" s="566">
        <v>5</v>
      </c>
      <c r="L442" s="566">
        <v>5</v>
      </c>
      <c r="M442" s="566">
        <f t="shared" si="79"/>
        <v>5</v>
      </c>
      <c r="N442" s="566">
        <v>5</v>
      </c>
      <c r="O442" s="566">
        <v>5</v>
      </c>
      <c r="P442" s="566">
        <v>5</v>
      </c>
      <c r="Q442" s="566">
        <v>5</v>
      </c>
      <c r="R442" s="566">
        <f t="shared" si="80"/>
        <v>5</v>
      </c>
      <c r="S442" s="566">
        <v>5</v>
      </c>
      <c r="T442" s="566">
        <v>5</v>
      </c>
      <c r="U442" s="566">
        <v>5</v>
      </c>
      <c r="V442" s="566">
        <f t="shared" si="81"/>
        <v>5</v>
      </c>
      <c r="W442" s="566">
        <f t="shared" si="82"/>
        <v>15</v>
      </c>
      <c r="X442" s="566">
        <v>7</v>
      </c>
      <c r="Y442" s="566">
        <v>6</v>
      </c>
      <c r="Z442" s="566">
        <v>8</v>
      </c>
      <c r="AA442" s="566">
        <f t="shared" si="83"/>
        <v>25.2</v>
      </c>
      <c r="AB442" s="566">
        <v>19</v>
      </c>
      <c r="AC442" s="566">
        <v>5</v>
      </c>
      <c r="AD442" s="566">
        <f t="shared" si="84"/>
        <v>9.6000000000000014</v>
      </c>
      <c r="AE442" s="566">
        <v>15</v>
      </c>
      <c r="AF442" s="566">
        <v>5</v>
      </c>
      <c r="AG442" s="566">
        <f t="shared" si="85"/>
        <v>12</v>
      </c>
      <c r="AH442" s="566">
        <v>10</v>
      </c>
      <c r="AI442" s="566">
        <v>11</v>
      </c>
      <c r="AJ442" s="566">
        <f t="shared" si="86"/>
        <v>4.2</v>
      </c>
      <c r="AK442" s="566">
        <v>132</v>
      </c>
      <c r="AL442" s="566">
        <f t="shared" si="87"/>
        <v>91.000000000000014</v>
      </c>
      <c r="AM442" s="21"/>
      <c r="AN442" s="21"/>
      <c r="AO442" s="21"/>
    </row>
    <row r="443" spans="1:41" ht="15.75" x14ac:dyDescent="0.25">
      <c r="A443" s="569">
        <v>29</v>
      </c>
      <c r="B443" s="566">
        <f t="shared" si="77"/>
        <v>91.000000000000014</v>
      </c>
      <c r="C443" s="584" t="s">
        <v>3357</v>
      </c>
      <c r="D443" s="566">
        <v>5</v>
      </c>
      <c r="E443" s="566">
        <v>5</v>
      </c>
      <c r="F443" s="566">
        <v>5</v>
      </c>
      <c r="G443" s="566">
        <v>5</v>
      </c>
      <c r="H443" s="566">
        <f t="shared" si="78"/>
        <v>25</v>
      </c>
      <c r="I443" s="566">
        <v>5</v>
      </c>
      <c r="J443" s="566">
        <v>5</v>
      </c>
      <c r="K443" s="566">
        <v>5</v>
      </c>
      <c r="L443" s="566">
        <v>5</v>
      </c>
      <c r="M443" s="566">
        <f t="shared" si="79"/>
        <v>5</v>
      </c>
      <c r="N443" s="566">
        <v>5</v>
      </c>
      <c r="O443" s="566">
        <v>5</v>
      </c>
      <c r="P443" s="566">
        <v>5</v>
      </c>
      <c r="Q443" s="566">
        <v>5</v>
      </c>
      <c r="R443" s="566">
        <f t="shared" si="80"/>
        <v>5</v>
      </c>
      <c r="S443" s="566">
        <v>5</v>
      </c>
      <c r="T443" s="566">
        <v>5</v>
      </c>
      <c r="U443" s="566">
        <v>5</v>
      </c>
      <c r="V443" s="566">
        <f t="shared" si="81"/>
        <v>5</v>
      </c>
      <c r="W443" s="566">
        <f t="shared" si="82"/>
        <v>15</v>
      </c>
      <c r="X443" s="566">
        <v>7</v>
      </c>
      <c r="Y443" s="566">
        <v>7</v>
      </c>
      <c r="Z443" s="566">
        <v>7</v>
      </c>
      <c r="AA443" s="566">
        <f t="shared" si="83"/>
        <v>25.2</v>
      </c>
      <c r="AB443" s="566">
        <v>19</v>
      </c>
      <c r="AC443" s="566">
        <v>5</v>
      </c>
      <c r="AD443" s="566">
        <f t="shared" si="84"/>
        <v>9.6000000000000014</v>
      </c>
      <c r="AE443" s="566">
        <v>15</v>
      </c>
      <c r="AF443" s="566">
        <v>5</v>
      </c>
      <c r="AG443" s="566">
        <f t="shared" si="85"/>
        <v>12</v>
      </c>
      <c r="AH443" s="566">
        <v>10</v>
      </c>
      <c r="AI443" s="566">
        <v>11</v>
      </c>
      <c r="AJ443" s="566">
        <f t="shared" si="86"/>
        <v>4.2</v>
      </c>
      <c r="AK443" s="566">
        <v>181</v>
      </c>
      <c r="AL443" s="566">
        <f t="shared" si="87"/>
        <v>91.000000000000014</v>
      </c>
      <c r="AM443" s="21"/>
      <c r="AN443" s="21"/>
      <c r="AO443" s="21"/>
    </row>
    <row r="444" spans="1:41" ht="15.75" x14ac:dyDescent="0.25">
      <c r="A444" s="569">
        <v>30</v>
      </c>
      <c r="B444" s="566">
        <f t="shared" si="77"/>
        <v>91</v>
      </c>
      <c r="C444" s="585" t="s">
        <v>3336</v>
      </c>
      <c r="D444" s="569">
        <v>5</v>
      </c>
      <c r="E444" s="569">
        <v>5</v>
      </c>
      <c r="F444" s="569">
        <v>5</v>
      </c>
      <c r="G444" s="569">
        <v>5</v>
      </c>
      <c r="H444" s="566">
        <f t="shared" si="78"/>
        <v>25</v>
      </c>
      <c r="I444" s="569">
        <v>5</v>
      </c>
      <c r="J444" s="569">
        <v>5</v>
      </c>
      <c r="K444" s="569">
        <v>5</v>
      </c>
      <c r="L444" s="569">
        <v>5</v>
      </c>
      <c r="M444" s="566">
        <f t="shared" si="79"/>
        <v>5</v>
      </c>
      <c r="N444" s="569">
        <v>5</v>
      </c>
      <c r="O444" s="569">
        <v>5</v>
      </c>
      <c r="P444" s="569">
        <v>5</v>
      </c>
      <c r="Q444" s="569">
        <v>5</v>
      </c>
      <c r="R444" s="566">
        <f t="shared" si="80"/>
        <v>5</v>
      </c>
      <c r="S444" s="569">
        <v>5</v>
      </c>
      <c r="T444" s="569">
        <v>5</v>
      </c>
      <c r="U444" s="569">
        <v>5</v>
      </c>
      <c r="V444" s="566">
        <f t="shared" si="81"/>
        <v>5</v>
      </c>
      <c r="W444" s="566">
        <f t="shared" si="82"/>
        <v>15</v>
      </c>
      <c r="X444" s="569">
        <v>9</v>
      </c>
      <c r="Y444" s="569">
        <v>7</v>
      </c>
      <c r="Z444" s="569">
        <v>7</v>
      </c>
      <c r="AA444" s="566">
        <f t="shared" si="83"/>
        <v>27.599999999999998</v>
      </c>
      <c r="AB444" s="569">
        <v>18</v>
      </c>
      <c r="AC444" s="569">
        <v>5</v>
      </c>
      <c r="AD444" s="566">
        <f t="shared" si="84"/>
        <v>9.2000000000000011</v>
      </c>
      <c r="AE444" s="569">
        <v>13</v>
      </c>
      <c r="AF444" s="569">
        <v>4</v>
      </c>
      <c r="AG444" s="566">
        <f t="shared" si="85"/>
        <v>10.199999999999999</v>
      </c>
      <c r="AH444" s="569">
        <v>9</v>
      </c>
      <c r="AI444" s="569">
        <v>11</v>
      </c>
      <c r="AJ444" s="566">
        <f t="shared" si="86"/>
        <v>4</v>
      </c>
      <c r="AK444" s="569">
        <v>71</v>
      </c>
      <c r="AL444" s="566">
        <f t="shared" si="87"/>
        <v>91</v>
      </c>
      <c r="AM444" s="21"/>
      <c r="AN444" s="21"/>
      <c r="AO444" s="21"/>
    </row>
    <row r="445" spans="1:41" ht="15.75" x14ac:dyDescent="0.25">
      <c r="A445" s="569">
        <v>31</v>
      </c>
      <c r="B445" s="566">
        <f t="shared" si="77"/>
        <v>91</v>
      </c>
      <c r="C445" s="584" t="s">
        <v>3358</v>
      </c>
      <c r="D445" s="566">
        <v>5</v>
      </c>
      <c r="E445" s="566">
        <v>5</v>
      </c>
      <c r="F445" s="566">
        <v>5</v>
      </c>
      <c r="G445" s="566">
        <v>5</v>
      </c>
      <c r="H445" s="566">
        <f t="shared" si="78"/>
        <v>25</v>
      </c>
      <c r="I445" s="566">
        <v>5</v>
      </c>
      <c r="J445" s="566">
        <v>5</v>
      </c>
      <c r="K445" s="566">
        <v>5</v>
      </c>
      <c r="L445" s="566">
        <v>5</v>
      </c>
      <c r="M445" s="566">
        <f t="shared" si="79"/>
        <v>5</v>
      </c>
      <c r="N445" s="566">
        <v>5</v>
      </c>
      <c r="O445" s="566">
        <v>5</v>
      </c>
      <c r="P445" s="566">
        <v>5</v>
      </c>
      <c r="Q445" s="566">
        <v>5</v>
      </c>
      <c r="R445" s="566">
        <f t="shared" si="80"/>
        <v>5</v>
      </c>
      <c r="S445" s="566">
        <v>5</v>
      </c>
      <c r="T445" s="566">
        <v>5</v>
      </c>
      <c r="U445" s="566">
        <v>5</v>
      </c>
      <c r="V445" s="566">
        <f t="shared" si="81"/>
        <v>5</v>
      </c>
      <c r="W445" s="566">
        <f t="shared" si="82"/>
        <v>15</v>
      </c>
      <c r="X445" s="566">
        <v>7</v>
      </c>
      <c r="Y445" s="566">
        <v>7</v>
      </c>
      <c r="Z445" s="566">
        <v>7</v>
      </c>
      <c r="AA445" s="566">
        <f t="shared" si="83"/>
        <v>25.2</v>
      </c>
      <c r="AB445" s="566">
        <v>19</v>
      </c>
      <c r="AC445" s="566">
        <v>5</v>
      </c>
      <c r="AD445" s="566">
        <f t="shared" si="84"/>
        <v>9.6000000000000014</v>
      </c>
      <c r="AE445" s="566">
        <v>16</v>
      </c>
      <c r="AF445" s="566">
        <v>5</v>
      </c>
      <c r="AG445" s="566">
        <f t="shared" si="85"/>
        <v>12.6</v>
      </c>
      <c r="AH445" s="566">
        <v>8</v>
      </c>
      <c r="AI445" s="566">
        <v>10</v>
      </c>
      <c r="AJ445" s="566">
        <f t="shared" si="86"/>
        <v>3.6</v>
      </c>
      <c r="AK445" s="566">
        <v>175</v>
      </c>
      <c r="AL445" s="566">
        <f t="shared" si="87"/>
        <v>91</v>
      </c>
      <c r="AM445" s="21"/>
      <c r="AN445" s="21"/>
      <c r="AO445" s="21"/>
    </row>
    <row r="446" spans="1:41" ht="15.75" x14ac:dyDescent="0.25">
      <c r="A446" s="569">
        <v>32</v>
      </c>
      <c r="B446" s="566">
        <f t="shared" si="77"/>
        <v>90.86666666666666</v>
      </c>
      <c r="C446" s="584" t="s">
        <v>3359</v>
      </c>
      <c r="D446" s="566">
        <v>5</v>
      </c>
      <c r="E446" s="566">
        <v>5</v>
      </c>
      <c r="F446" s="566">
        <v>5</v>
      </c>
      <c r="G446" s="566">
        <v>5</v>
      </c>
      <c r="H446" s="566">
        <f t="shared" si="78"/>
        <v>25</v>
      </c>
      <c r="I446" s="566">
        <v>5</v>
      </c>
      <c r="J446" s="566">
        <v>5</v>
      </c>
      <c r="K446" s="566">
        <v>5</v>
      </c>
      <c r="L446" s="566">
        <v>5</v>
      </c>
      <c r="M446" s="566">
        <f t="shared" si="79"/>
        <v>5</v>
      </c>
      <c r="N446" s="566">
        <v>5</v>
      </c>
      <c r="O446" s="566">
        <v>5</v>
      </c>
      <c r="P446" s="566">
        <v>5</v>
      </c>
      <c r="Q446" s="566">
        <v>5</v>
      </c>
      <c r="R446" s="566">
        <f t="shared" si="80"/>
        <v>5</v>
      </c>
      <c r="S446" s="566">
        <v>4</v>
      </c>
      <c r="T446" s="566">
        <v>5</v>
      </c>
      <c r="U446" s="566">
        <v>5</v>
      </c>
      <c r="V446" s="566">
        <f t="shared" si="81"/>
        <v>4.666666666666667</v>
      </c>
      <c r="W446" s="566">
        <f t="shared" si="82"/>
        <v>14.666666666666668</v>
      </c>
      <c r="X446" s="566">
        <v>6</v>
      </c>
      <c r="Y446" s="566">
        <v>7</v>
      </c>
      <c r="Z446" s="566">
        <v>8</v>
      </c>
      <c r="AA446" s="566">
        <f t="shared" si="83"/>
        <v>25.2</v>
      </c>
      <c r="AB446" s="566">
        <v>19</v>
      </c>
      <c r="AC446" s="566">
        <v>5</v>
      </c>
      <c r="AD446" s="566">
        <f t="shared" si="84"/>
        <v>9.6000000000000014</v>
      </c>
      <c r="AE446" s="566">
        <v>17</v>
      </c>
      <c r="AF446" s="566">
        <v>4</v>
      </c>
      <c r="AG446" s="566">
        <f t="shared" si="85"/>
        <v>12.6</v>
      </c>
      <c r="AH446" s="566">
        <v>10</v>
      </c>
      <c r="AI446" s="566">
        <v>9</v>
      </c>
      <c r="AJ446" s="566">
        <f t="shared" si="86"/>
        <v>3.8000000000000003</v>
      </c>
      <c r="AK446" s="566">
        <v>176</v>
      </c>
      <c r="AL446" s="566">
        <f t="shared" si="87"/>
        <v>90.86666666666666</v>
      </c>
      <c r="AM446" s="21"/>
      <c r="AN446" s="21"/>
      <c r="AO446" s="21"/>
    </row>
    <row r="447" spans="1:41" ht="15.75" x14ac:dyDescent="0.25">
      <c r="A447" s="569">
        <v>33</v>
      </c>
      <c r="B447" s="566">
        <f t="shared" si="77"/>
        <v>90.800000000000011</v>
      </c>
      <c r="C447" s="585" t="s">
        <v>3360</v>
      </c>
      <c r="D447" s="569">
        <v>5</v>
      </c>
      <c r="E447" s="569">
        <v>5</v>
      </c>
      <c r="F447" s="569">
        <v>5</v>
      </c>
      <c r="G447" s="569">
        <v>5</v>
      </c>
      <c r="H447" s="566">
        <f t="shared" si="78"/>
        <v>25</v>
      </c>
      <c r="I447" s="569">
        <v>5</v>
      </c>
      <c r="J447" s="569">
        <v>5</v>
      </c>
      <c r="K447" s="569">
        <v>5</v>
      </c>
      <c r="L447" s="569">
        <v>5</v>
      </c>
      <c r="M447" s="566">
        <f t="shared" si="79"/>
        <v>5</v>
      </c>
      <c r="N447" s="569">
        <v>5</v>
      </c>
      <c r="O447" s="569">
        <v>5</v>
      </c>
      <c r="P447" s="569">
        <v>5</v>
      </c>
      <c r="Q447" s="569">
        <v>5</v>
      </c>
      <c r="R447" s="566">
        <f t="shared" si="80"/>
        <v>5</v>
      </c>
      <c r="S447" s="569">
        <v>5</v>
      </c>
      <c r="T447" s="569">
        <v>5</v>
      </c>
      <c r="U447" s="569">
        <v>5</v>
      </c>
      <c r="V447" s="566">
        <f t="shared" si="81"/>
        <v>5</v>
      </c>
      <c r="W447" s="566">
        <f t="shared" si="82"/>
        <v>15</v>
      </c>
      <c r="X447" s="569">
        <v>6</v>
      </c>
      <c r="Y447" s="569">
        <v>8</v>
      </c>
      <c r="Z447" s="569">
        <v>7</v>
      </c>
      <c r="AA447" s="566">
        <f t="shared" si="83"/>
        <v>25.2</v>
      </c>
      <c r="AB447" s="569">
        <v>18</v>
      </c>
      <c r="AC447" s="569">
        <v>5</v>
      </c>
      <c r="AD447" s="566">
        <f t="shared" si="84"/>
        <v>9.2000000000000011</v>
      </c>
      <c r="AE447" s="569">
        <v>15</v>
      </c>
      <c r="AF447" s="569">
        <v>5</v>
      </c>
      <c r="AG447" s="566">
        <f t="shared" si="85"/>
        <v>12</v>
      </c>
      <c r="AH447" s="569">
        <v>12</v>
      </c>
      <c r="AI447" s="569">
        <v>10</v>
      </c>
      <c r="AJ447" s="566">
        <f t="shared" si="86"/>
        <v>4.4000000000000004</v>
      </c>
      <c r="AK447" s="569">
        <v>121</v>
      </c>
      <c r="AL447" s="566">
        <f t="shared" si="87"/>
        <v>90.800000000000011</v>
      </c>
      <c r="AM447" s="21"/>
      <c r="AN447" s="21"/>
      <c r="AO447" s="21"/>
    </row>
    <row r="448" spans="1:41" ht="15.75" x14ac:dyDescent="0.25">
      <c r="A448" s="569">
        <v>34</v>
      </c>
      <c r="B448" s="566">
        <f t="shared" si="77"/>
        <v>90.799999999999983</v>
      </c>
      <c r="C448" s="584" t="s">
        <v>3361</v>
      </c>
      <c r="D448" s="566">
        <v>5</v>
      </c>
      <c r="E448" s="566">
        <v>5</v>
      </c>
      <c r="F448" s="566">
        <v>5</v>
      </c>
      <c r="G448" s="566">
        <v>5</v>
      </c>
      <c r="H448" s="566">
        <f t="shared" si="78"/>
        <v>25</v>
      </c>
      <c r="I448" s="566">
        <v>5</v>
      </c>
      <c r="J448" s="566">
        <v>5</v>
      </c>
      <c r="K448" s="566">
        <v>5</v>
      </c>
      <c r="L448" s="566">
        <v>5</v>
      </c>
      <c r="M448" s="566">
        <f t="shared" si="79"/>
        <v>5</v>
      </c>
      <c r="N448" s="566">
        <v>5</v>
      </c>
      <c r="O448" s="566">
        <v>5</v>
      </c>
      <c r="P448" s="566">
        <v>5</v>
      </c>
      <c r="Q448" s="566">
        <v>5</v>
      </c>
      <c r="R448" s="566">
        <f t="shared" si="80"/>
        <v>5</v>
      </c>
      <c r="S448" s="566">
        <v>5</v>
      </c>
      <c r="T448" s="566">
        <v>5</v>
      </c>
      <c r="U448" s="566">
        <v>5</v>
      </c>
      <c r="V448" s="566">
        <f t="shared" si="81"/>
        <v>5</v>
      </c>
      <c r="W448" s="566">
        <f t="shared" si="82"/>
        <v>15</v>
      </c>
      <c r="X448" s="566">
        <v>6</v>
      </c>
      <c r="Y448" s="566">
        <v>6</v>
      </c>
      <c r="Z448" s="566">
        <v>8</v>
      </c>
      <c r="AA448" s="566">
        <f t="shared" si="83"/>
        <v>24</v>
      </c>
      <c r="AB448" s="566">
        <v>19</v>
      </c>
      <c r="AC448" s="566">
        <v>5</v>
      </c>
      <c r="AD448" s="566">
        <f t="shared" si="84"/>
        <v>9.6000000000000014</v>
      </c>
      <c r="AE448" s="566">
        <v>16</v>
      </c>
      <c r="AF448" s="566">
        <v>5</v>
      </c>
      <c r="AG448" s="566">
        <f t="shared" si="85"/>
        <v>12.6</v>
      </c>
      <c r="AH448" s="566">
        <v>11</v>
      </c>
      <c r="AI448" s="566">
        <v>12</v>
      </c>
      <c r="AJ448" s="566">
        <f t="shared" si="86"/>
        <v>4.6000000000000005</v>
      </c>
      <c r="AK448" s="566">
        <v>158</v>
      </c>
      <c r="AL448" s="566">
        <f t="shared" si="87"/>
        <v>90.799999999999983</v>
      </c>
      <c r="AM448" s="21"/>
      <c r="AN448" s="21"/>
      <c r="AO448" s="21"/>
    </row>
    <row r="449" spans="1:41" ht="15.75" x14ac:dyDescent="0.25">
      <c r="A449" s="569">
        <v>35</v>
      </c>
      <c r="B449" s="566">
        <f t="shared" si="77"/>
        <v>90.600000000000009</v>
      </c>
      <c r="C449" s="584" t="s">
        <v>3362</v>
      </c>
      <c r="D449" s="566">
        <v>5</v>
      </c>
      <c r="E449" s="566">
        <v>5</v>
      </c>
      <c r="F449" s="566">
        <v>5</v>
      </c>
      <c r="G449" s="566">
        <v>5</v>
      </c>
      <c r="H449" s="566">
        <f t="shared" si="78"/>
        <v>25</v>
      </c>
      <c r="I449" s="566">
        <v>5</v>
      </c>
      <c r="J449" s="566">
        <v>5</v>
      </c>
      <c r="K449" s="566">
        <v>5</v>
      </c>
      <c r="L449" s="566">
        <v>5</v>
      </c>
      <c r="M449" s="566">
        <f t="shared" si="79"/>
        <v>5</v>
      </c>
      <c r="N449" s="566">
        <v>5</v>
      </c>
      <c r="O449" s="566">
        <v>5</v>
      </c>
      <c r="P449" s="566">
        <v>5</v>
      </c>
      <c r="Q449" s="566">
        <v>5</v>
      </c>
      <c r="R449" s="566">
        <f t="shared" si="80"/>
        <v>5</v>
      </c>
      <c r="S449" s="566">
        <v>5</v>
      </c>
      <c r="T449" s="566">
        <v>5</v>
      </c>
      <c r="U449" s="566">
        <v>5</v>
      </c>
      <c r="V449" s="566">
        <f t="shared" si="81"/>
        <v>5</v>
      </c>
      <c r="W449" s="566">
        <f t="shared" si="82"/>
        <v>15</v>
      </c>
      <c r="X449" s="566">
        <v>6</v>
      </c>
      <c r="Y449" s="566">
        <v>8</v>
      </c>
      <c r="Z449" s="566">
        <v>7</v>
      </c>
      <c r="AA449" s="566">
        <f t="shared" si="83"/>
        <v>25.2</v>
      </c>
      <c r="AB449" s="566">
        <v>18</v>
      </c>
      <c r="AC449" s="566">
        <v>5</v>
      </c>
      <c r="AD449" s="566">
        <f t="shared" si="84"/>
        <v>9.2000000000000011</v>
      </c>
      <c r="AE449" s="566">
        <v>14</v>
      </c>
      <c r="AF449" s="566">
        <v>5</v>
      </c>
      <c r="AG449" s="566">
        <f t="shared" si="85"/>
        <v>11.4</v>
      </c>
      <c r="AH449" s="566">
        <v>13</v>
      </c>
      <c r="AI449" s="566">
        <v>11</v>
      </c>
      <c r="AJ449" s="566">
        <f t="shared" si="86"/>
        <v>4.8000000000000007</v>
      </c>
      <c r="AK449" s="566">
        <v>147</v>
      </c>
      <c r="AL449" s="566">
        <f t="shared" si="87"/>
        <v>90.600000000000009</v>
      </c>
      <c r="AM449" s="21"/>
      <c r="AN449" s="21"/>
      <c r="AO449" s="21"/>
    </row>
    <row r="450" spans="1:41" ht="15.75" x14ac:dyDescent="0.25">
      <c r="A450" s="569">
        <v>36</v>
      </c>
      <c r="B450" s="566">
        <f t="shared" si="77"/>
        <v>90.6</v>
      </c>
      <c r="C450" s="584" t="s">
        <v>3363</v>
      </c>
      <c r="D450" s="566">
        <v>5</v>
      </c>
      <c r="E450" s="566">
        <v>5</v>
      </c>
      <c r="F450" s="566">
        <v>5</v>
      </c>
      <c r="G450" s="566">
        <v>5</v>
      </c>
      <c r="H450" s="566">
        <f t="shared" si="78"/>
        <v>25</v>
      </c>
      <c r="I450" s="566">
        <v>5</v>
      </c>
      <c r="J450" s="566">
        <v>5</v>
      </c>
      <c r="K450" s="566">
        <v>5</v>
      </c>
      <c r="L450" s="566">
        <v>5</v>
      </c>
      <c r="M450" s="566">
        <f t="shared" si="79"/>
        <v>5</v>
      </c>
      <c r="N450" s="566">
        <v>5</v>
      </c>
      <c r="O450" s="566">
        <v>5</v>
      </c>
      <c r="P450" s="566">
        <v>5</v>
      </c>
      <c r="Q450" s="566">
        <v>5</v>
      </c>
      <c r="R450" s="566">
        <f t="shared" si="80"/>
        <v>5</v>
      </c>
      <c r="S450" s="566">
        <v>5</v>
      </c>
      <c r="T450" s="566">
        <v>5</v>
      </c>
      <c r="U450" s="566">
        <v>5</v>
      </c>
      <c r="V450" s="566">
        <f t="shared" si="81"/>
        <v>5</v>
      </c>
      <c r="W450" s="566">
        <f t="shared" si="82"/>
        <v>15</v>
      </c>
      <c r="X450" s="566">
        <v>9</v>
      </c>
      <c r="Y450" s="566">
        <v>6</v>
      </c>
      <c r="Z450" s="566">
        <v>6</v>
      </c>
      <c r="AA450" s="566">
        <f t="shared" si="83"/>
        <v>25.2</v>
      </c>
      <c r="AB450" s="566">
        <v>19</v>
      </c>
      <c r="AC450" s="566">
        <v>3</v>
      </c>
      <c r="AD450" s="566">
        <f t="shared" si="84"/>
        <v>8.8000000000000007</v>
      </c>
      <c r="AE450" s="566">
        <v>16</v>
      </c>
      <c r="AF450" s="566">
        <v>5</v>
      </c>
      <c r="AG450" s="566">
        <f t="shared" si="85"/>
        <v>12.6</v>
      </c>
      <c r="AH450" s="566">
        <v>9</v>
      </c>
      <c r="AI450" s="566">
        <v>11</v>
      </c>
      <c r="AJ450" s="566">
        <f t="shared" si="86"/>
        <v>4</v>
      </c>
      <c r="AK450" s="566">
        <v>145</v>
      </c>
      <c r="AL450" s="566">
        <f t="shared" si="87"/>
        <v>90.6</v>
      </c>
      <c r="AM450" s="21"/>
      <c r="AN450" s="21"/>
      <c r="AO450" s="21"/>
    </row>
    <row r="451" spans="1:41" ht="15.75" x14ac:dyDescent="0.25">
      <c r="A451" s="569">
        <v>37</v>
      </c>
      <c r="B451" s="566">
        <f t="shared" si="77"/>
        <v>90.6</v>
      </c>
      <c r="C451" s="584" t="s">
        <v>3364</v>
      </c>
      <c r="D451" s="566">
        <v>5</v>
      </c>
      <c r="E451" s="566">
        <v>5</v>
      </c>
      <c r="F451" s="566">
        <v>5</v>
      </c>
      <c r="G451" s="566">
        <v>5</v>
      </c>
      <c r="H451" s="566">
        <f t="shared" si="78"/>
        <v>25</v>
      </c>
      <c r="I451" s="566">
        <v>5</v>
      </c>
      <c r="J451" s="566">
        <v>5</v>
      </c>
      <c r="K451" s="566">
        <v>5</v>
      </c>
      <c r="L451" s="566">
        <v>5</v>
      </c>
      <c r="M451" s="566">
        <f t="shared" si="79"/>
        <v>5</v>
      </c>
      <c r="N451" s="566">
        <v>5</v>
      </c>
      <c r="O451" s="566">
        <v>5</v>
      </c>
      <c r="P451" s="566">
        <v>5</v>
      </c>
      <c r="Q451" s="566">
        <v>5</v>
      </c>
      <c r="R451" s="566">
        <f t="shared" si="80"/>
        <v>5</v>
      </c>
      <c r="S451" s="566">
        <v>5</v>
      </c>
      <c r="T451" s="566">
        <v>5</v>
      </c>
      <c r="U451" s="566">
        <v>5</v>
      </c>
      <c r="V451" s="566">
        <f t="shared" si="81"/>
        <v>5</v>
      </c>
      <c r="W451" s="566">
        <f t="shared" si="82"/>
        <v>15</v>
      </c>
      <c r="X451" s="566">
        <v>7</v>
      </c>
      <c r="Y451" s="566">
        <v>7</v>
      </c>
      <c r="Z451" s="566">
        <v>6</v>
      </c>
      <c r="AA451" s="566">
        <f t="shared" si="83"/>
        <v>24</v>
      </c>
      <c r="AB451" s="566">
        <v>18</v>
      </c>
      <c r="AC451" s="566">
        <v>5</v>
      </c>
      <c r="AD451" s="566">
        <f t="shared" si="84"/>
        <v>9.2000000000000011</v>
      </c>
      <c r="AE451" s="566">
        <v>18</v>
      </c>
      <c r="AF451" s="566">
        <v>5</v>
      </c>
      <c r="AG451" s="566">
        <f t="shared" si="85"/>
        <v>13.799999999999999</v>
      </c>
      <c r="AH451" s="566">
        <v>8</v>
      </c>
      <c r="AI451" s="566">
        <v>10</v>
      </c>
      <c r="AJ451" s="566">
        <f t="shared" si="86"/>
        <v>3.6</v>
      </c>
      <c r="AK451" s="566">
        <v>220</v>
      </c>
      <c r="AL451" s="566">
        <f t="shared" si="87"/>
        <v>90.6</v>
      </c>
      <c r="AM451" s="21"/>
      <c r="AN451" s="21"/>
      <c r="AO451" s="21"/>
    </row>
    <row r="452" spans="1:41" ht="15.75" x14ac:dyDescent="0.25">
      <c r="A452" s="569">
        <v>38</v>
      </c>
      <c r="B452" s="566">
        <f t="shared" si="77"/>
        <v>90.4</v>
      </c>
      <c r="C452" s="584" t="s">
        <v>3365</v>
      </c>
      <c r="D452" s="566">
        <v>5</v>
      </c>
      <c r="E452" s="566">
        <v>5</v>
      </c>
      <c r="F452" s="566">
        <v>5</v>
      </c>
      <c r="G452" s="566">
        <v>5</v>
      </c>
      <c r="H452" s="566">
        <f t="shared" si="78"/>
        <v>25</v>
      </c>
      <c r="I452" s="566">
        <v>5</v>
      </c>
      <c r="J452" s="566">
        <v>5</v>
      </c>
      <c r="K452" s="566">
        <v>5</v>
      </c>
      <c r="L452" s="566">
        <v>5</v>
      </c>
      <c r="M452" s="566">
        <f t="shared" si="79"/>
        <v>5</v>
      </c>
      <c r="N452" s="566">
        <v>5</v>
      </c>
      <c r="O452" s="566">
        <v>5</v>
      </c>
      <c r="P452" s="566">
        <v>5</v>
      </c>
      <c r="Q452" s="566">
        <v>5</v>
      </c>
      <c r="R452" s="566">
        <f t="shared" si="80"/>
        <v>5</v>
      </c>
      <c r="S452" s="566">
        <v>5</v>
      </c>
      <c r="T452" s="566">
        <v>5</v>
      </c>
      <c r="U452" s="566">
        <v>5</v>
      </c>
      <c r="V452" s="566">
        <f t="shared" si="81"/>
        <v>5</v>
      </c>
      <c r="W452" s="566">
        <f t="shared" si="82"/>
        <v>15</v>
      </c>
      <c r="X452" s="566">
        <v>6</v>
      </c>
      <c r="Y452" s="566">
        <v>6</v>
      </c>
      <c r="Z452" s="566">
        <v>8</v>
      </c>
      <c r="AA452" s="566">
        <f t="shared" si="83"/>
        <v>24</v>
      </c>
      <c r="AB452" s="566">
        <v>20</v>
      </c>
      <c r="AC452" s="566">
        <v>5</v>
      </c>
      <c r="AD452" s="566">
        <f t="shared" si="84"/>
        <v>10</v>
      </c>
      <c r="AE452" s="566">
        <v>15</v>
      </c>
      <c r="AF452" s="566">
        <v>5</v>
      </c>
      <c r="AG452" s="566">
        <f t="shared" si="85"/>
        <v>12</v>
      </c>
      <c r="AH452" s="566">
        <v>12</v>
      </c>
      <c r="AI452" s="566">
        <v>10</v>
      </c>
      <c r="AJ452" s="566">
        <f t="shared" si="86"/>
        <v>4.4000000000000004</v>
      </c>
      <c r="AK452" s="566">
        <v>125</v>
      </c>
      <c r="AL452" s="566">
        <f t="shared" si="87"/>
        <v>90.4</v>
      </c>
      <c r="AM452" s="21"/>
      <c r="AN452" s="21"/>
      <c r="AO452" s="21"/>
    </row>
    <row r="453" spans="1:41" ht="15.75" x14ac:dyDescent="0.25">
      <c r="A453" s="569">
        <v>39</v>
      </c>
      <c r="B453" s="566">
        <f t="shared" si="77"/>
        <v>90.399999999999991</v>
      </c>
      <c r="C453" s="585" t="s">
        <v>3366</v>
      </c>
      <c r="D453" s="569">
        <v>5</v>
      </c>
      <c r="E453" s="569">
        <v>5</v>
      </c>
      <c r="F453" s="569">
        <v>5</v>
      </c>
      <c r="G453" s="569">
        <v>5</v>
      </c>
      <c r="H453" s="566">
        <f t="shared" si="78"/>
        <v>25</v>
      </c>
      <c r="I453" s="569">
        <v>5</v>
      </c>
      <c r="J453" s="569">
        <v>5</v>
      </c>
      <c r="K453" s="569">
        <v>5</v>
      </c>
      <c r="L453" s="569">
        <v>5</v>
      </c>
      <c r="M453" s="566">
        <f t="shared" si="79"/>
        <v>5</v>
      </c>
      <c r="N453" s="569">
        <v>5</v>
      </c>
      <c r="O453" s="569">
        <v>5</v>
      </c>
      <c r="P453" s="569">
        <v>5</v>
      </c>
      <c r="Q453" s="569">
        <v>5</v>
      </c>
      <c r="R453" s="566">
        <f t="shared" si="80"/>
        <v>5</v>
      </c>
      <c r="S453" s="569">
        <v>5</v>
      </c>
      <c r="T453" s="569">
        <v>5</v>
      </c>
      <c r="U453" s="569">
        <v>5</v>
      </c>
      <c r="V453" s="566">
        <f t="shared" si="81"/>
        <v>5</v>
      </c>
      <c r="W453" s="566">
        <f t="shared" si="82"/>
        <v>15</v>
      </c>
      <c r="X453" s="569">
        <v>8</v>
      </c>
      <c r="Y453" s="569">
        <v>5</v>
      </c>
      <c r="Z453" s="569">
        <v>7</v>
      </c>
      <c r="AA453" s="566">
        <f t="shared" si="83"/>
        <v>24</v>
      </c>
      <c r="AB453" s="569">
        <v>19</v>
      </c>
      <c r="AC453" s="569">
        <v>5</v>
      </c>
      <c r="AD453" s="566">
        <f t="shared" si="84"/>
        <v>9.6000000000000014</v>
      </c>
      <c r="AE453" s="569">
        <v>15</v>
      </c>
      <c r="AF453" s="569">
        <v>5</v>
      </c>
      <c r="AG453" s="566">
        <f t="shared" si="85"/>
        <v>12</v>
      </c>
      <c r="AH453" s="569">
        <v>13</v>
      </c>
      <c r="AI453" s="569">
        <v>11</v>
      </c>
      <c r="AJ453" s="566">
        <f t="shared" si="86"/>
        <v>4.8000000000000007</v>
      </c>
      <c r="AK453" s="569">
        <v>97</v>
      </c>
      <c r="AL453" s="566">
        <f t="shared" si="87"/>
        <v>90.399999999999991</v>
      </c>
      <c r="AM453" s="21"/>
      <c r="AN453" s="21"/>
      <c r="AO453" s="21"/>
    </row>
    <row r="454" spans="1:41" ht="15.75" x14ac:dyDescent="0.25">
      <c r="A454" s="569">
        <v>40</v>
      </c>
      <c r="B454" s="566">
        <f t="shared" si="77"/>
        <v>90.23333333333332</v>
      </c>
      <c r="C454" s="584" t="s">
        <v>3367</v>
      </c>
      <c r="D454" s="566">
        <v>5</v>
      </c>
      <c r="E454" s="566">
        <v>5</v>
      </c>
      <c r="F454" s="566">
        <v>5</v>
      </c>
      <c r="G454" s="566">
        <v>5</v>
      </c>
      <c r="H454" s="566">
        <f t="shared" si="78"/>
        <v>25</v>
      </c>
      <c r="I454" s="566">
        <v>5</v>
      </c>
      <c r="J454" s="566">
        <v>5</v>
      </c>
      <c r="K454" s="566">
        <v>5</v>
      </c>
      <c r="L454" s="566">
        <v>5</v>
      </c>
      <c r="M454" s="566">
        <f t="shared" si="79"/>
        <v>5</v>
      </c>
      <c r="N454" s="566">
        <v>5</v>
      </c>
      <c r="O454" s="566">
        <v>5</v>
      </c>
      <c r="P454" s="566">
        <v>4</v>
      </c>
      <c r="Q454" s="566">
        <v>4</v>
      </c>
      <c r="R454" s="566">
        <f t="shared" si="80"/>
        <v>4.5</v>
      </c>
      <c r="S454" s="566">
        <v>5</v>
      </c>
      <c r="T454" s="566">
        <v>4</v>
      </c>
      <c r="U454" s="566">
        <v>4</v>
      </c>
      <c r="V454" s="566">
        <f t="shared" si="81"/>
        <v>4.333333333333333</v>
      </c>
      <c r="W454" s="566">
        <f t="shared" si="82"/>
        <v>13.833333333333332</v>
      </c>
      <c r="X454" s="566">
        <v>8</v>
      </c>
      <c r="Y454" s="566">
        <v>6</v>
      </c>
      <c r="Z454" s="566">
        <v>8</v>
      </c>
      <c r="AA454" s="566">
        <f t="shared" si="83"/>
        <v>26.4</v>
      </c>
      <c r="AB454" s="566">
        <v>19</v>
      </c>
      <c r="AC454" s="566">
        <v>5</v>
      </c>
      <c r="AD454" s="566">
        <f t="shared" si="84"/>
        <v>9.6000000000000014</v>
      </c>
      <c r="AE454" s="566">
        <v>14</v>
      </c>
      <c r="AF454" s="566">
        <v>5</v>
      </c>
      <c r="AG454" s="566">
        <f t="shared" si="85"/>
        <v>11.4</v>
      </c>
      <c r="AH454" s="566">
        <v>9</v>
      </c>
      <c r="AI454" s="566">
        <v>11</v>
      </c>
      <c r="AJ454" s="566">
        <f t="shared" si="86"/>
        <v>4</v>
      </c>
      <c r="AK454" s="566">
        <v>180</v>
      </c>
      <c r="AL454" s="566">
        <f t="shared" si="87"/>
        <v>90.23333333333332</v>
      </c>
      <c r="AM454" s="21"/>
      <c r="AN454" s="21"/>
      <c r="AO454" s="21"/>
    </row>
    <row r="455" spans="1:41" ht="15.75" x14ac:dyDescent="0.25">
      <c r="A455" s="569">
        <v>41</v>
      </c>
      <c r="B455" s="566">
        <f t="shared" si="77"/>
        <v>90.2</v>
      </c>
      <c r="C455" s="584" t="s">
        <v>3368</v>
      </c>
      <c r="D455" s="566">
        <v>5</v>
      </c>
      <c r="E455" s="566">
        <v>5</v>
      </c>
      <c r="F455" s="566">
        <v>5</v>
      </c>
      <c r="G455" s="566">
        <v>5</v>
      </c>
      <c r="H455" s="566">
        <f t="shared" si="78"/>
        <v>25</v>
      </c>
      <c r="I455" s="566">
        <v>5</v>
      </c>
      <c r="J455" s="566">
        <v>5</v>
      </c>
      <c r="K455" s="566">
        <v>5</v>
      </c>
      <c r="L455" s="566">
        <v>5</v>
      </c>
      <c r="M455" s="566">
        <f t="shared" si="79"/>
        <v>5</v>
      </c>
      <c r="N455" s="566">
        <v>5</v>
      </c>
      <c r="O455" s="566">
        <v>5</v>
      </c>
      <c r="P455" s="566">
        <v>5</v>
      </c>
      <c r="Q455" s="566">
        <v>5</v>
      </c>
      <c r="R455" s="566">
        <f t="shared" si="80"/>
        <v>5</v>
      </c>
      <c r="S455" s="566">
        <v>5</v>
      </c>
      <c r="T455" s="566">
        <v>5</v>
      </c>
      <c r="U455" s="566">
        <v>5</v>
      </c>
      <c r="V455" s="566">
        <f t="shared" si="81"/>
        <v>5</v>
      </c>
      <c r="W455" s="566">
        <f t="shared" si="82"/>
        <v>15</v>
      </c>
      <c r="X455" s="566">
        <v>9</v>
      </c>
      <c r="Y455" s="566">
        <v>4</v>
      </c>
      <c r="Z455" s="566">
        <v>7</v>
      </c>
      <c r="AA455" s="566">
        <f t="shared" si="83"/>
        <v>24</v>
      </c>
      <c r="AB455" s="566">
        <v>14</v>
      </c>
      <c r="AC455" s="566">
        <v>5</v>
      </c>
      <c r="AD455" s="566">
        <f t="shared" si="84"/>
        <v>7.6000000000000005</v>
      </c>
      <c r="AE455" s="566">
        <v>19</v>
      </c>
      <c r="AF455" s="566">
        <v>5</v>
      </c>
      <c r="AG455" s="566">
        <f t="shared" si="85"/>
        <v>14.399999999999999</v>
      </c>
      <c r="AH455" s="566">
        <v>11</v>
      </c>
      <c r="AI455" s="566">
        <v>10</v>
      </c>
      <c r="AJ455" s="566">
        <f t="shared" si="86"/>
        <v>4.2</v>
      </c>
      <c r="AK455" s="566">
        <v>105</v>
      </c>
      <c r="AL455" s="566">
        <f t="shared" si="87"/>
        <v>90.2</v>
      </c>
      <c r="AM455" s="21"/>
      <c r="AN455" s="21"/>
      <c r="AO455" s="21"/>
    </row>
    <row r="456" spans="1:41" ht="15.75" x14ac:dyDescent="0.25">
      <c r="A456" s="569">
        <v>42</v>
      </c>
      <c r="B456" s="566">
        <f t="shared" si="77"/>
        <v>90.1</v>
      </c>
      <c r="C456" s="584" t="s">
        <v>3369</v>
      </c>
      <c r="D456" s="566">
        <v>5</v>
      </c>
      <c r="E456" s="566">
        <v>5</v>
      </c>
      <c r="F456" s="566">
        <v>5</v>
      </c>
      <c r="G456" s="566">
        <v>5</v>
      </c>
      <c r="H456" s="566">
        <f t="shared" si="78"/>
        <v>25</v>
      </c>
      <c r="I456" s="566">
        <v>5</v>
      </c>
      <c r="J456" s="566">
        <v>5</v>
      </c>
      <c r="K456" s="566">
        <v>5</v>
      </c>
      <c r="L456" s="566">
        <v>5</v>
      </c>
      <c r="M456" s="566">
        <f t="shared" si="79"/>
        <v>5</v>
      </c>
      <c r="N456" s="566">
        <v>4</v>
      </c>
      <c r="O456" s="566">
        <v>4</v>
      </c>
      <c r="P456" s="566">
        <v>5</v>
      </c>
      <c r="Q456" s="566">
        <v>5</v>
      </c>
      <c r="R456" s="566">
        <f t="shared" si="80"/>
        <v>4.5</v>
      </c>
      <c r="S456" s="566">
        <v>5</v>
      </c>
      <c r="T456" s="566">
        <v>5</v>
      </c>
      <c r="U456" s="566">
        <v>5</v>
      </c>
      <c r="V456" s="566">
        <f t="shared" si="81"/>
        <v>5</v>
      </c>
      <c r="W456" s="566">
        <f t="shared" si="82"/>
        <v>14.5</v>
      </c>
      <c r="X456" s="566">
        <v>7</v>
      </c>
      <c r="Y456" s="566">
        <v>7</v>
      </c>
      <c r="Z456" s="566">
        <v>7</v>
      </c>
      <c r="AA456" s="566">
        <f t="shared" si="83"/>
        <v>25.2</v>
      </c>
      <c r="AB456" s="566">
        <v>18</v>
      </c>
      <c r="AC456" s="566">
        <v>4</v>
      </c>
      <c r="AD456" s="566">
        <f t="shared" si="84"/>
        <v>8.8000000000000007</v>
      </c>
      <c r="AE456" s="566">
        <v>16</v>
      </c>
      <c r="AF456" s="566">
        <v>4</v>
      </c>
      <c r="AG456" s="566">
        <f t="shared" si="85"/>
        <v>12</v>
      </c>
      <c r="AH456" s="566">
        <v>11</v>
      </c>
      <c r="AI456" s="566">
        <v>12</v>
      </c>
      <c r="AJ456" s="566">
        <f t="shared" si="86"/>
        <v>4.6000000000000005</v>
      </c>
      <c r="AK456" s="566">
        <v>137</v>
      </c>
      <c r="AL456" s="566">
        <f t="shared" si="87"/>
        <v>90.1</v>
      </c>
      <c r="AM456" s="21"/>
      <c r="AN456" s="21"/>
      <c r="AO456" s="21"/>
    </row>
    <row r="457" spans="1:41" ht="15.75" x14ac:dyDescent="0.25">
      <c r="A457" s="569">
        <v>43</v>
      </c>
      <c r="B457" s="566">
        <f t="shared" si="77"/>
        <v>90</v>
      </c>
      <c r="C457" s="584" t="s">
        <v>3370</v>
      </c>
      <c r="D457" s="566">
        <v>5</v>
      </c>
      <c r="E457" s="566">
        <v>5</v>
      </c>
      <c r="F457" s="566">
        <v>5</v>
      </c>
      <c r="G457" s="566">
        <v>5</v>
      </c>
      <c r="H457" s="566">
        <f t="shared" si="78"/>
        <v>25</v>
      </c>
      <c r="I457" s="566">
        <v>5</v>
      </c>
      <c r="J457" s="566">
        <v>5</v>
      </c>
      <c r="K457" s="566">
        <v>5</v>
      </c>
      <c r="L457" s="566">
        <v>5</v>
      </c>
      <c r="M457" s="566">
        <f t="shared" si="79"/>
        <v>5</v>
      </c>
      <c r="N457" s="566">
        <v>5</v>
      </c>
      <c r="O457" s="566">
        <v>5</v>
      </c>
      <c r="P457" s="566">
        <v>5</v>
      </c>
      <c r="Q457" s="566">
        <v>5</v>
      </c>
      <c r="R457" s="566">
        <f t="shared" si="80"/>
        <v>5</v>
      </c>
      <c r="S457" s="566">
        <v>5</v>
      </c>
      <c r="T457" s="566">
        <v>5</v>
      </c>
      <c r="U457" s="566">
        <v>5</v>
      </c>
      <c r="V457" s="566">
        <f t="shared" si="81"/>
        <v>5</v>
      </c>
      <c r="W457" s="566">
        <f t="shared" si="82"/>
        <v>15</v>
      </c>
      <c r="X457" s="566">
        <v>6</v>
      </c>
      <c r="Y457" s="566">
        <v>7</v>
      </c>
      <c r="Z457" s="566">
        <v>7</v>
      </c>
      <c r="AA457" s="566">
        <f t="shared" si="83"/>
        <v>24</v>
      </c>
      <c r="AB457" s="566">
        <v>20</v>
      </c>
      <c r="AC457" s="566">
        <v>5</v>
      </c>
      <c r="AD457" s="566">
        <f t="shared" si="84"/>
        <v>10</v>
      </c>
      <c r="AE457" s="566">
        <v>16</v>
      </c>
      <c r="AF457" s="566">
        <v>5</v>
      </c>
      <c r="AG457" s="566">
        <f t="shared" si="85"/>
        <v>12.6</v>
      </c>
      <c r="AH457" s="566">
        <v>7</v>
      </c>
      <c r="AI457" s="566">
        <v>10</v>
      </c>
      <c r="AJ457" s="566">
        <f t="shared" si="86"/>
        <v>3.4000000000000004</v>
      </c>
      <c r="AK457" s="566">
        <v>146</v>
      </c>
      <c r="AL457" s="566">
        <f t="shared" si="87"/>
        <v>90</v>
      </c>
      <c r="AM457" s="21"/>
      <c r="AN457" s="21"/>
      <c r="AO457" s="21"/>
    </row>
    <row r="458" spans="1:41" ht="15.75" x14ac:dyDescent="0.25">
      <c r="A458" s="569">
        <v>44</v>
      </c>
      <c r="B458" s="566">
        <f t="shared" si="77"/>
        <v>89.800000000000011</v>
      </c>
      <c r="C458" s="584" t="s">
        <v>3371</v>
      </c>
      <c r="D458" s="566">
        <v>5</v>
      </c>
      <c r="E458" s="566">
        <v>5</v>
      </c>
      <c r="F458" s="566">
        <v>5</v>
      </c>
      <c r="G458" s="566">
        <v>5</v>
      </c>
      <c r="H458" s="566">
        <f t="shared" si="78"/>
        <v>25</v>
      </c>
      <c r="I458" s="566">
        <v>3</v>
      </c>
      <c r="J458" s="566">
        <v>5</v>
      </c>
      <c r="K458" s="566">
        <v>5</v>
      </c>
      <c r="L458" s="566">
        <v>5</v>
      </c>
      <c r="M458" s="566">
        <f t="shared" si="79"/>
        <v>4.5</v>
      </c>
      <c r="N458" s="566">
        <v>4</v>
      </c>
      <c r="O458" s="566">
        <v>4</v>
      </c>
      <c r="P458" s="566">
        <v>5</v>
      </c>
      <c r="Q458" s="566">
        <v>5</v>
      </c>
      <c r="R458" s="566">
        <f t="shared" si="80"/>
        <v>4.5</v>
      </c>
      <c r="S458" s="566">
        <v>5</v>
      </c>
      <c r="T458" s="566">
        <v>5</v>
      </c>
      <c r="U458" s="566">
        <v>5</v>
      </c>
      <c r="V458" s="566">
        <f t="shared" si="81"/>
        <v>5</v>
      </c>
      <c r="W458" s="566">
        <f t="shared" si="82"/>
        <v>14</v>
      </c>
      <c r="X458" s="566">
        <v>7</v>
      </c>
      <c r="Y458" s="566">
        <v>7</v>
      </c>
      <c r="Z458" s="566">
        <v>7</v>
      </c>
      <c r="AA458" s="566">
        <f t="shared" si="83"/>
        <v>25.2</v>
      </c>
      <c r="AB458" s="566">
        <v>19</v>
      </c>
      <c r="AC458" s="566">
        <v>5</v>
      </c>
      <c r="AD458" s="566">
        <f t="shared" si="84"/>
        <v>9.6000000000000014</v>
      </c>
      <c r="AE458" s="566">
        <v>15</v>
      </c>
      <c r="AF458" s="566">
        <v>5</v>
      </c>
      <c r="AG458" s="566">
        <f t="shared" si="85"/>
        <v>12</v>
      </c>
      <c r="AH458" s="566">
        <v>10</v>
      </c>
      <c r="AI458" s="566">
        <v>10</v>
      </c>
      <c r="AJ458" s="566">
        <f t="shared" si="86"/>
        <v>4</v>
      </c>
      <c r="AK458" s="566">
        <v>169</v>
      </c>
      <c r="AL458" s="566">
        <f t="shared" si="87"/>
        <v>89.800000000000011</v>
      </c>
      <c r="AM458" s="21"/>
      <c r="AN458" s="21"/>
      <c r="AO458" s="21"/>
    </row>
    <row r="459" spans="1:41" ht="15.75" x14ac:dyDescent="0.25">
      <c r="A459" s="569">
        <v>45</v>
      </c>
      <c r="B459" s="566">
        <f t="shared" si="77"/>
        <v>89.8</v>
      </c>
      <c r="C459" s="583" t="s">
        <v>3372</v>
      </c>
      <c r="D459" s="566">
        <v>5</v>
      </c>
      <c r="E459" s="566">
        <v>5</v>
      </c>
      <c r="F459" s="566">
        <v>5</v>
      </c>
      <c r="G459" s="566">
        <v>5</v>
      </c>
      <c r="H459" s="566">
        <f t="shared" si="78"/>
        <v>25</v>
      </c>
      <c r="I459" s="566">
        <v>5</v>
      </c>
      <c r="J459" s="566">
        <v>5</v>
      </c>
      <c r="K459" s="566">
        <v>5</v>
      </c>
      <c r="L459" s="566">
        <v>5</v>
      </c>
      <c r="M459" s="566">
        <f t="shared" si="79"/>
        <v>5</v>
      </c>
      <c r="N459" s="566">
        <v>5</v>
      </c>
      <c r="O459" s="566">
        <v>5</v>
      </c>
      <c r="P459" s="566">
        <v>5</v>
      </c>
      <c r="Q459" s="566">
        <v>5</v>
      </c>
      <c r="R459" s="566">
        <f t="shared" si="80"/>
        <v>5</v>
      </c>
      <c r="S459" s="566">
        <v>5</v>
      </c>
      <c r="T459" s="566">
        <v>5</v>
      </c>
      <c r="U459" s="566">
        <v>5</v>
      </c>
      <c r="V459" s="566">
        <f t="shared" si="81"/>
        <v>5</v>
      </c>
      <c r="W459" s="566">
        <f t="shared" si="82"/>
        <v>15</v>
      </c>
      <c r="X459" s="566">
        <v>7</v>
      </c>
      <c r="Y459" s="566">
        <v>6</v>
      </c>
      <c r="Z459" s="566">
        <v>8</v>
      </c>
      <c r="AA459" s="566">
        <f t="shared" si="83"/>
        <v>25.2</v>
      </c>
      <c r="AB459" s="566">
        <v>15</v>
      </c>
      <c r="AC459" s="566">
        <v>5</v>
      </c>
      <c r="AD459" s="566">
        <f t="shared" si="84"/>
        <v>8</v>
      </c>
      <c r="AE459" s="566">
        <v>17</v>
      </c>
      <c r="AF459" s="566">
        <v>4</v>
      </c>
      <c r="AG459" s="566">
        <f t="shared" si="85"/>
        <v>12.6</v>
      </c>
      <c r="AH459" s="566">
        <v>9</v>
      </c>
      <c r="AI459" s="566">
        <v>11</v>
      </c>
      <c r="AJ459" s="566">
        <f t="shared" si="86"/>
        <v>4</v>
      </c>
      <c r="AK459" s="566">
        <v>78</v>
      </c>
      <c r="AL459" s="566">
        <f t="shared" si="87"/>
        <v>89.8</v>
      </c>
      <c r="AM459" s="21"/>
      <c r="AN459" s="21"/>
      <c r="AO459" s="21"/>
    </row>
    <row r="460" spans="1:41" ht="15.75" x14ac:dyDescent="0.25">
      <c r="A460" s="569">
        <v>46</v>
      </c>
      <c r="B460" s="566">
        <f t="shared" si="77"/>
        <v>89.8</v>
      </c>
      <c r="C460" s="584" t="s">
        <v>3373</v>
      </c>
      <c r="D460" s="566">
        <v>5</v>
      </c>
      <c r="E460" s="566">
        <v>5</v>
      </c>
      <c r="F460" s="566">
        <v>5</v>
      </c>
      <c r="G460" s="566">
        <v>5</v>
      </c>
      <c r="H460" s="566">
        <f t="shared" si="78"/>
        <v>25</v>
      </c>
      <c r="I460" s="566">
        <v>5</v>
      </c>
      <c r="J460" s="566">
        <v>5</v>
      </c>
      <c r="K460" s="566">
        <v>5</v>
      </c>
      <c r="L460" s="566">
        <v>5</v>
      </c>
      <c r="M460" s="566">
        <f t="shared" si="79"/>
        <v>5</v>
      </c>
      <c r="N460" s="566">
        <v>5</v>
      </c>
      <c r="O460" s="566">
        <v>5</v>
      </c>
      <c r="P460" s="566">
        <v>5</v>
      </c>
      <c r="Q460" s="566">
        <v>5</v>
      </c>
      <c r="R460" s="566">
        <f t="shared" si="80"/>
        <v>5</v>
      </c>
      <c r="S460" s="566">
        <v>5</v>
      </c>
      <c r="T460" s="566">
        <v>5</v>
      </c>
      <c r="U460" s="566">
        <v>5</v>
      </c>
      <c r="V460" s="566">
        <f t="shared" si="81"/>
        <v>5</v>
      </c>
      <c r="W460" s="566">
        <f t="shared" si="82"/>
        <v>15</v>
      </c>
      <c r="X460" s="566">
        <v>8</v>
      </c>
      <c r="Y460" s="566">
        <v>7</v>
      </c>
      <c r="Z460" s="566">
        <v>5</v>
      </c>
      <c r="AA460" s="566">
        <f t="shared" si="83"/>
        <v>24</v>
      </c>
      <c r="AB460" s="566">
        <v>18</v>
      </c>
      <c r="AC460" s="566">
        <v>4</v>
      </c>
      <c r="AD460" s="566">
        <f t="shared" si="84"/>
        <v>8.8000000000000007</v>
      </c>
      <c r="AE460" s="566">
        <v>17</v>
      </c>
      <c r="AF460" s="566">
        <v>5</v>
      </c>
      <c r="AG460" s="566">
        <f t="shared" si="85"/>
        <v>13.2</v>
      </c>
      <c r="AH460" s="566">
        <v>10</v>
      </c>
      <c r="AI460" s="566">
        <v>9</v>
      </c>
      <c r="AJ460" s="566">
        <f t="shared" si="86"/>
        <v>3.8000000000000003</v>
      </c>
      <c r="AK460" s="566">
        <v>194</v>
      </c>
      <c r="AL460" s="566">
        <f t="shared" si="87"/>
        <v>89.8</v>
      </c>
      <c r="AM460" s="21"/>
      <c r="AN460" s="21"/>
      <c r="AO460" s="21"/>
    </row>
    <row r="461" spans="1:41" ht="15.75" x14ac:dyDescent="0.25">
      <c r="A461" s="569">
        <v>47</v>
      </c>
      <c r="B461" s="566">
        <f t="shared" si="77"/>
        <v>89.600000000000009</v>
      </c>
      <c r="C461" s="583" t="s">
        <v>3374</v>
      </c>
      <c r="D461" s="566">
        <v>5</v>
      </c>
      <c r="E461" s="566">
        <v>5</v>
      </c>
      <c r="F461" s="566">
        <v>5</v>
      </c>
      <c r="G461" s="566">
        <v>5</v>
      </c>
      <c r="H461" s="566">
        <f t="shared" si="78"/>
        <v>25</v>
      </c>
      <c r="I461" s="566">
        <v>5</v>
      </c>
      <c r="J461" s="566">
        <v>5</v>
      </c>
      <c r="K461" s="566">
        <v>5</v>
      </c>
      <c r="L461" s="566">
        <v>5</v>
      </c>
      <c r="M461" s="566">
        <f t="shared" si="79"/>
        <v>5</v>
      </c>
      <c r="N461" s="566">
        <v>5</v>
      </c>
      <c r="O461" s="566">
        <v>5</v>
      </c>
      <c r="P461" s="566">
        <v>5</v>
      </c>
      <c r="Q461" s="566">
        <v>5</v>
      </c>
      <c r="R461" s="566">
        <f t="shared" si="80"/>
        <v>5</v>
      </c>
      <c r="S461" s="566">
        <v>5</v>
      </c>
      <c r="T461" s="566">
        <v>5</v>
      </c>
      <c r="U461" s="566">
        <v>5</v>
      </c>
      <c r="V461" s="566">
        <f t="shared" si="81"/>
        <v>5</v>
      </c>
      <c r="W461" s="566">
        <f t="shared" si="82"/>
        <v>15</v>
      </c>
      <c r="X461" s="566">
        <v>8</v>
      </c>
      <c r="Y461" s="566">
        <v>6</v>
      </c>
      <c r="Z461" s="566">
        <v>7</v>
      </c>
      <c r="AA461" s="566">
        <f t="shared" si="83"/>
        <v>25.2</v>
      </c>
      <c r="AB461" s="566">
        <v>16</v>
      </c>
      <c r="AC461" s="566">
        <v>5</v>
      </c>
      <c r="AD461" s="566">
        <f t="shared" si="84"/>
        <v>8.4</v>
      </c>
      <c r="AE461" s="566">
        <v>16</v>
      </c>
      <c r="AF461" s="566">
        <v>5</v>
      </c>
      <c r="AG461" s="566">
        <f t="shared" si="85"/>
        <v>12.6</v>
      </c>
      <c r="AH461" s="566">
        <v>9</v>
      </c>
      <c r="AI461" s="566">
        <v>8</v>
      </c>
      <c r="AJ461" s="566">
        <f t="shared" si="86"/>
        <v>3.4000000000000004</v>
      </c>
      <c r="AK461" s="566">
        <v>25</v>
      </c>
      <c r="AL461" s="566">
        <f t="shared" si="87"/>
        <v>89.600000000000009</v>
      </c>
      <c r="AM461" s="21"/>
      <c r="AN461" s="21"/>
      <c r="AO461" s="21"/>
    </row>
    <row r="462" spans="1:41" ht="15.75" x14ac:dyDescent="0.25">
      <c r="A462" s="569">
        <v>48</v>
      </c>
      <c r="B462" s="566">
        <f t="shared" si="77"/>
        <v>89.600000000000009</v>
      </c>
      <c r="C462" s="584" t="s">
        <v>3375</v>
      </c>
      <c r="D462" s="566">
        <v>5</v>
      </c>
      <c r="E462" s="566">
        <v>5</v>
      </c>
      <c r="F462" s="566">
        <v>5</v>
      </c>
      <c r="G462" s="566">
        <v>5</v>
      </c>
      <c r="H462" s="566">
        <f t="shared" si="78"/>
        <v>25</v>
      </c>
      <c r="I462" s="566">
        <v>5</v>
      </c>
      <c r="J462" s="566">
        <v>5</v>
      </c>
      <c r="K462" s="566">
        <v>5</v>
      </c>
      <c r="L462" s="566">
        <v>5</v>
      </c>
      <c r="M462" s="566">
        <f t="shared" si="79"/>
        <v>5</v>
      </c>
      <c r="N462" s="566">
        <v>5</v>
      </c>
      <c r="O462" s="566">
        <v>5</v>
      </c>
      <c r="P462" s="566">
        <v>5</v>
      </c>
      <c r="Q462" s="566">
        <v>5</v>
      </c>
      <c r="R462" s="566">
        <f t="shared" si="80"/>
        <v>5</v>
      </c>
      <c r="S462" s="566">
        <v>5</v>
      </c>
      <c r="T462" s="566">
        <v>5</v>
      </c>
      <c r="U462" s="566">
        <v>5</v>
      </c>
      <c r="V462" s="566">
        <f t="shared" si="81"/>
        <v>5</v>
      </c>
      <c r="W462" s="566">
        <f t="shared" si="82"/>
        <v>15</v>
      </c>
      <c r="X462" s="566">
        <v>8</v>
      </c>
      <c r="Y462" s="566">
        <v>6</v>
      </c>
      <c r="Z462" s="566">
        <v>6</v>
      </c>
      <c r="AA462" s="566">
        <f t="shared" si="83"/>
        <v>24</v>
      </c>
      <c r="AB462" s="566">
        <v>18</v>
      </c>
      <c r="AC462" s="566">
        <v>3</v>
      </c>
      <c r="AD462" s="566">
        <f t="shared" si="84"/>
        <v>8.4</v>
      </c>
      <c r="AE462" s="566">
        <v>17</v>
      </c>
      <c r="AF462" s="566">
        <v>5</v>
      </c>
      <c r="AG462" s="566">
        <f t="shared" si="85"/>
        <v>13.2</v>
      </c>
      <c r="AH462" s="566">
        <v>9</v>
      </c>
      <c r="AI462" s="566">
        <v>11</v>
      </c>
      <c r="AJ462" s="566">
        <f t="shared" si="86"/>
        <v>4</v>
      </c>
      <c r="AK462" s="566">
        <v>195</v>
      </c>
      <c r="AL462" s="566">
        <f t="shared" si="87"/>
        <v>89.600000000000009</v>
      </c>
      <c r="AM462" s="21"/>
      <c r="AN462" s="21"/>
      <c r="AO462" s="21"/>
    </row>
    <row r="463" spans="1:41" ht="15.75" x14ac:dyDescent="0.25">
      <c r="A463" s="569">
        <v>49</v>
      </c>
      <c r="B463" s="566">
        <f t="shared" si="77"/>
        <v>89.6</v>
      </c>
      <c r="C463" s="583" t="s">
        <v>3376</v>
      </c>
      <c r="D463" s="566">
        <v>5</v>
      </c>
      <c r="E463" s="566">
        <v>5</v>
      </c>
      <c r="F463" s="566">
        <v>5</v>
      </c>
      <c r="G463" s="566">
        <v>5</v>
      </c>
      <c r="H463" s="566">
        <f t="shared" si="78"/>
        <v>25</v>
      </c>
      <c r="I463" s="566">
        <v>5</v>
      </c>
      <c r="J463" s="566">
        <v>5</v>
      </c>
      <c r="K463" s="566">
        <v>5</v>
      </c>
      <c r="L463" s="566">
        <v>5</v>
      </c>
      <c r="M463" s="566">
        <f t="shared" si="79"/>
        <v>5</v>
      </c>
      <c r="N463" s="566">
        <v>5</v>
      </c>
      <c r="O463" s="566">
        <v>5</v>
      </c>
      <c r="P463" s="566">
        <v>5</v>
      </c>
      <c r="Q463" s="566">
        <v>5</v>
      </c>
      <c r="R463" s="566">
        <f t="shared" si="80"/>
        <v>5</v>
      </c>
      <c r="S463" s="566">
        <v>5</v>
      </c>
      <c r="T463" s="566">
        <v>5</v>
      </c>
      <c r="U463" s="566">
        <v>5</v>
      </c>
      <c r="V463" s="566">
        <f t="shared" si="81"/>
        <v>5</v>
      </c>
      <c r="W463" s="566">
        <f t="shared" si="82"/>
        <v>15</v>
      </c>
      <c r="X463" s="566">
        <v>6</v>
      </c>
      <c r="Y463" s="566">
        <v>7</v>
      </c>
      <c r="Z463" s="566">
        <v>6</v>
      </c>
      <c r="AA463" s="566">
        <f t="shared" si="83"/>
        <v>22.8</v>
      </c>
      <c r="AB463" s="566">
        <v>19</v>
      </c>
      <c r="AC463" s="566">
        <v>5</v>
      </c>
      <c r="AD463" s="566">
        <f t="shared" si="84"/>
        <v>9.6000000000000014</v>
      </c>
      <c r="AE463" s="566">
        <v>16</v>
      </c>
      <c r="AF463" s="566">
        <v>5</v>
      </c>
      <c r="AG463" s="566">
        <f t="shared" si="85"/>
        <v>12.6</v>
      </c>
      <c r="AH463" s="566">
        <v>11</v>
      </c>
      <c r="AI463" s="566">
        <v>12</v>
      </c>
      <c r="AJ463" s="566">
        <f t="shared" si="86"/>
        <v>4.6000000000000005</v>
      </c>
      <c r="AK463" s="566">
        <v>131</v>
      </c>
      <c r="AL463" s="566">
        <f t="shared" si="87"/>
        <v>89.6</v>
      </c>
      <c r="AM463" s="21"/>
      <c r="AN463" s="21"/>
      <c r="AO463" s="21"/>
    </row>
    <row r="464" spans="1:41" ht="15.75" x14ac:dyDescent="0.25">
      <c r="A464" s="569">
        <v>50</v>
      </c>
      <c r="B464" s="566">
        <f t="shared" si="77"/>
        <v>89.6</v>
      </c>
      <c r="C464" s="584" t="s">
        <v>3377</v>
      </c>
      <c r="D464" s="566">
        <v>5</v>
      </c>
      <c r="E464" s="566">
        <v>5</v>
      </c>
      <c r="F464" s="566">
        <v>5</v>
      </c>
      <c r="G464" s="566">
        <v>5</v>
      </c>
      <c r="H464" s="566">
        <f t="shared" si="78"/>
        <v>25</v>
      </c>
      <c r="I464" s="566">
        <v>5</v>
      </c>
      <c r="J464" s="566">
        <v>5</v>
      </c>
      <c r="K464" s="566">
        <v>5</v>
      </c>
      <c r="L464" s="566">
        <v>5</v>
      </c>
      <c r="M464" s="566">
        <f t="shared" si="79"/>
        <v>5</v>
      </c>
      <c r="N464" s="566">
        <v>5</v>
      </c>
      <c r="O464" s="566">
        <v>5</v>
      </c>
      <c r="P464" s="566">
        <v>5</v>
      </c>
      <c r="Q464" s="566">
        <v>5</v>
      </c>
      <c r="R464" s="566">
        <f t="shared" si="80"/>
        <v>5</v>
      </c>
      <c r="S464" s="566">
        <v>5</v>
      </c>
      <c r="T464" s="566">
        <v>5</v>
      </c>
      <c r="U464" s="566">
        <v>5</v>
      </c>
      <c r="V464" s="566">
        <f t="shared" si="81"/>
        <v>5</v>
      </c>
      <c r="W464" s="566">
        <f t="shared" si="82"/>
        <v>15</v>
      </c>
      <c r="X464" s="566">
        <v>6</v>
      </c>
      <c r="Y464" s="566">
        <v>6</v>
      </c>
      <c r="Z464" s="566">
        <v>8</v>
      </c>
      <c r="AA464" s="566">
        <f t="shared" si="83"/>
        <v>24</v>
      </c>
      <c r="AB464" s="566">
        <v>16</v>
      </c>
      <c r="AC464" s="566">
        <v>5</v>
      </c>
      <c r="AD464" s="566">
        <f t="shared" si="84"/>
        <v>8.4</v>
      </c>
      <c r="AE464" s="566">
        <v>16</v>
      </c>
      <c r="AF464" s="566">
        <v>5</v>
      </c>
      <c r="AG464" s="566">
        <f t="shared" si="85"/>
        <v>12.6</v>
      </c>
      <c r="AH464" s="566">
        <v>11</v>
      </c>
      <c r="AI464" s="566">
        <v>12</v>
      </c>
      <c r="AJ464" s="566">
        <f t="shared" si="86"/>
        <v>4.6000000000000005</v>
      </c>
      <c r="AK464" s="566">
        <v>216</v>
      </c>
      <c r="AL464" s="566">
        <f t="shared" si="87"/>
        <v>89.6</v>
      </c>
      <c r="AM464" s="21"/>
      <c r="AN464" s="21"/>
      <c r="AO464" s="21"/>
    </row>
    <row r="465" spans="1:41" ht="15.75" x14ac:dyDescent="0.25">
      <c r="A465" s="569">
        <v>51</v>
      </c>
      <c r="B465" s="566">
        <f t="shared" si="77"/>
        <v>89.4</v>
      </c>
      <c r="C465" s="585" t="s">
        <v>3378</v>
      </c>
      <c r="D465" s="569">
        <v>5</v>
      </c>
      <c r="E465" s="569">
        <v>5</v>
      </c>
      <c r="F465" s="569">
        <v>5</v>
      </c>
      <c r="G465" s="569">
        <v>5</v>
      </c>
      <c r="H465" s="566">
        <f t="shared" si="78"/>
        <v>25</v>
      </c>
      <c r="I465" s="569">
        <v>5</v>
      </c>
      <c r="J465" s="569">
        <v>5</v>
      </c>
      <c r="K465" s="569">
        <v>5</v>
      </c>
      <c r="L465" s="569">
        <v>5</v>
      </c>
      <c r="M465" s="566">
        <f t="shared" si="79"/>
        <v>5</v>
      </c>
      <c r="N465" s="569">
        <v>5</v>
      </c>
      <c r="O465" s="569">
        <v>5</v>
      </c>
      <c r="P465" s="569">
        <v>5</v>
      </c>
      <c r="Q465" s="569">
        <v>5</v>
      </c>
      <c r="R465" s="566">
        <f t="shared" si="80"/>
        <v>5</v>
      </c>
      <c r="S465" s="569">
        <v>5</v>
      </c>
      <c r="T465" s="569">
        <v>5</v>
      </c>
      <c r="U465" s="569">
        <v>5</v>
      </c>
      <c r="V465" s="566">
        <f t="shared" si="81"/>
        <v>5</v>
      </c>
      <c r="W465" s="566">
        <f t="shared" si="82"/>
        <v>15</v>
      </c>
      <c r="X465" s="569">
        <v>7</v>
      </c>
      <c r="Y465" s="569">
        <v>7</v>
      </c>
      <c r="Z465" s="569">
        <v>7</v>
      </c>
      <c r="AA465" s="566">
        <f t="shared" si="83"/>
        <v>25.2</v>
      </c>
      <c r="AB465" s="569">
        <v>15</v>
      </c>
      <c r="AC465" s="569">
        <v>5</v>
      </c>
      <c r="AD465" s="566">
        <f t="shared" si="84"/>
        <v>8</v>
      </c>
      <c r="AE465" s="569">
        <v>17</v>
      </c>
      <c r="AF465" s="569">
        <v>5</v>
      </c>
      <c r="AG465" s="566">
        <f t="shared" si="85"/>
        <v>13.2</v>
      </c>
      <c r="AH465" s="569">
        <v>8</v>
      </c>
      <c r="AI465" s="569">
        <v>7</v>
      </c>
      <c r="AJ465" s="566">
        <f t="shared" si="86"/>
        <v>3</v>
      </c>
      <c r="AK465" s="569">
        <v>79</v>
      </c>
      <c r="AL465" s="566">
        <f t="shared" si="87"/>
        <v>89.4</v>
      </c>
      <c r="AM465" s="21"/>
      <c r="AN465" s="21"/>
      <c r="AO465" s="21"/>
    </row>
    <row r="466" spans="1:41" ht="15.75" x14ac:dyDescent="0.25">
      <c r="A466" s="569">
        <v>52</v>
      </c>
      <c r="B466" s="566">
        <f t="shared" si="77"/>
        <v>89.4</v>
      </c>
      <c r="C466" s="584" t="s">
        <v>3379</v>
      </c>
      <c r="D466" s="566">
        <v>5</v>
      </c>
      <c r="E466" s="566">
        <v>5</v>
      </c>
      <c r="F466" s="566">
        <v>5</v>
      </c>
      <c r="G466" s="566">
        <v>5</v>
      </c>
      <c r="H466" s="566">
        <f t="shared" si="78"/>
        <v>25</v>
      </c>
      <c r="I466" s="566">
        <v>5</v>
      </c>
      <c r="J466" s="566">
        <v>5</v>
      </c>
      <c r="K466" s="566">
        <v>5</v>
      </c>
      <c r="L466" s="566">
        <v>5</v>
      </c>
      <c r="M466" s="566">
        <f t="shared" si="79"/>
        <v>5</v>
      </c>
      <c r="N466" s="566">
        <v>5</v>
      </c>
      <c r="O466" s="566">
        <v>5</v>
      </c>
      <c r="P466" s="566">
        <v>5</v>
      </c>
      <c r="Q466" s="566">
        <v>5</v>
      </c>
      <c r="R466" s="566">
        <f t="shared" si="80"/>
        <v>5</v>
      </c>
      <c r="S466" s="566">
        <v>5</v>
      </c>
      <c r="T466" s="566">
        <v>5</v>
      </c>
      <c r="U466" s="566">
        <v>5</v>
      </c>
      <c r="V466" s="566">
        <f t="shared" si="81"/>
        <v>5</v>
      </c>
      <c r="W466" s="566">
        <f t="shared" si="82"/>
        <v>15</v>
      </c>
      <c r="X466" s="566">
        <v>7</v>
      </c>
      <c r="Y466" s="566">
        <v>7</v>
      </c>
      <c r="Z466" s="566">
        <v>7</v>
      </c>
      <c r="AA466" s="566">
        <f t="shared" si="83"/>
        <v>25.2</v>
      </c>
      <c r="AB466" s="566">
        <v>19</v>
      </c>
      <c r="AC466" s="566">
        <v>5</v>
      </c>
      <c r="AD466" s="566">
        <f t="shared" si="84"/>
        <v>9.6000000000000014</v>
      </c>
      <c r="AE466" s="566">
        <v>15</v>
      </c>
      <c r="AF466" s="566">
        <v>5</v>
      </c>
      <c r="AG466" s="566">
        <f t="shared" si="85"/>
        <v>12</v>
      </c>
      <c r="AH466" s="566">
        <v>7</v>
      </c>
      <c r="AI466" s="566">
        <v>6</v>
      </c>
      <c r="AJ466" s="566">
        <f t="shared" si="86"/>
        <v>2.6</v>
      </c>
      <c r="AK466" s="566">
        <v>140</v>
      </c>
      <c r="AL466" s="566">
        <f t="shared" si="87"/>
        <v>89.4</v>
      </c>
      <c r="AM466" s="21"/>
      <c r="AN466" s="21"/>
      <c r="AO466" s="21"/>
    </row>
    <row r="467" spans="1:41" ht="15.75" x14ac:dyDescent="0.25">
      <c r="A467" s="569">
        <v>53</v>
      </c>
      <c r="B467" s="566">
        <f t="shared" si="77"/>
        <v>89.4</v>
      </c>
      <c r="C467" s="584" t="s">
        <v>3380</v>
      </c>
      <c r="D467" s="566">
        <v>5</v>
      </c>
      <c r="E467" s="566">
        <v>5</v>
      </c>
      <c r="F467" s="566">
        <v>5</v>
      </c>
      <c r="G467" s="566">
        <v>5</v>
      </c>
      <c r="H467" s="566">
        <f t="shared" si="78"/>
        <v>25</v>
      </c>
      <c r="I467" s="566">
        <v>5</v>
      </c>
      <c r="J467" s="566">
        <v>5</v>
      </c>
      <c r="K467" s="566">
        <v>5</v>
      </c>
      <c r="L467" s="566">
        <v>5</v>
      </c>
      <c r="M467" s="566">
        <f t="shared" si="79"/>
        <v>5</v>
      </c>
      <c r="N467" s="566">
        <v>5</v>
      </c>
      <c r="O467" s="566">
        <v>5</v>
      </c>
      <c r="P467" s="566">
        <v>5</v>
      </c>
      <c r="Q467" s="566">
        <v>5</v>
      </c>
      <c r="R467" s="566">
        <f t="shared" si="80"/>
        <v>5</v>
      </c>
      <c r="S467" s="566">
        <v>5</v>
      </c>
      <c r="T467" s="566">
        <v>5</v>
      </c>
      <c r="U467" s="566">
        <v>5</v>
      </c>
      <c r="V467" s="566">
        <f t="shared" si="81"/>
        <v>5</v>
      </c>
      <c r="W467" s="566">
        <f t="shared" si="82"/>
        <v>15</v>
      </c>
      <c r="X467" s="566">
        <v>5</v>
      </c>
      <c r="Y467" s="566">
        <v>8</v>
      </c>
      <c r="Z467" s="566">
        <v>7</v>
      </c>
      <c r="AA467" s="566">
        <f t="shared" si="83"/>
        <v>24</v>
      </c>
      <c r="AB467" s="566">
        <v>18</v>
      </c>
      <c r="AC467" s="566">
        <v>4</v>
      </c>
      <c r="AD467" s="566">
        <f t="shared" si="84"/>
        <v>8.8000000000000007</v>
      </c>
      <c r="AE467" s="566">
        <v>17</v>
      </c>
      <c r="AF467" s="566">
        <v>5</v>
      </c>
      <c r="AG467" s="566">
        <f t="shared" si="85"/>
        <v>13.2</v>
      </c>
      <c r="AH467" s="566">
        <v>8</v>
      </c>
      <c r="AI467" s="566">
        <v>9</v>
      </c>
      <c r="AJ467" s="566">
        <f t="shared" si="86"/>
        <v>3.4000000000000004</v>
      </c>
      <c r="AK467" s="566">
        <v>225</v>
      </c>
      <c r="AL467" s="566">
        <f t="shared" si="87"/>
        <v>89.4</v>
      </c>
      <c r="AM467" s="21"/>
      <c r="AN467" s="21"/>
      <c r="AO467" s="21"/>
    </row>
    <row r="468" spans="1:41" ht="15.75" x14ac:dyDescent="0.25">
      <c r="A468" s="569">
        <v>54</v>
      </c>
      <c r="B468" s="566">
        <f t="shared" si="77"/>
        <v>89.399999999999991</v>
      </c>
      <c r="C468" s="584" t="s">
        <v>3381</v>
      </c>
      <c r="D468" s="566">
        <v>5</v>
      </c>
      <c r="E468" s="566">
        <v>5</v>
      </c>
      <c r="F468" s="566">
        <v>5</v>
      </c>
      <c r="G468" s="566">
        <v>5</v>
      </c>
      <c r="H468" s="566">
        <f t="shared" si="78"/>
        <v>25</v>
      </c>
      <c r="I468" s="566">
        <v>5</v>
      </c>
      <c r="J468" s="566">
        <v>5</v>
      </c>
      <c r="K468" s="566">
        <v>5</v>
      </c>
      <c r="L468" s="566">
        <v>5</v>
      </c>
      <c r="M468" s="566">
        <f t="shared" si="79"/>
        <v>5</v>
      </c>
      <c r="N468" s="566">
        <v>5</v>
      </c>
      <c r="O468" s="566">
        <v>5</v>
      </c>
      <c r="P468" s="566">
        <v>5</v>
      </c>
      <c r="Q468" s="566">
        <v>5</v>
      </c>
      <c r="R468" s="566">
        <f t="shared" si="80"/>
        <v>5</v>
      </c>
      <c r="S468" s="566">
        <v>5</v>
      </c>
      <c r="T468" s="566">
        <v>5</v>
      </c>
      <c r="U468" s="566">
        <v>5</v>
      </c>
      <c r="V468" s="566">
        <f t="shared" si="81"/>
        <v>5</v>
      </c>
      <c r="W468" s="566">
        <f t="shared" si="82"/>
        <v>15</v>
      </c>
      <c r="X468" s="566">
        <v>8</v>
      </c>
      <c r="Y468" s="566">
        <v>8</v>
      </c>
      <c r="Z468" s="566">
        <v>7</v>
      </c>
      <c r="AA468" s="566">
        <f t="shared" si="83"/>
        <v>27.599999999999998</v>
      </c>
      <c r="AB468" s="566">
        <v>18</v>
      </c>
      <c r="AC468" s="566">
        <v>5</v>
      </c>
      <c r="AD468" s="566">
        <f t="shared" si="84"/>
        <v>9.2000000000000011</v>
      </c>
      <c r="AE468" s="566">
        <v>11</v>
      </c>
      <c r="AF468" s="566">
        <v>4</v>
      </c>
      <c r="AG468" s="566">
        <f t="shared" si="85"/>
        <v>9</v>
      </c>
      <c r="AH468" s="566">
        <v>7</v>
      </c>
      <c r="AI468" s="566">
        <v>11</v>
      </c>
      <c r="AJ468" s="566">
        <f t="shared" si="86"/>
        <v>3.6</v>
      </c>
      <c r="AK468" s="566">
        <v>233</v>
      </c>
      <c r="AL468" s="566">
        <f t="shared" si="87"/>
        <v>89.399999999999991</v>
      </c>
      <c r="AM468" s="21"/>
      <c r="AN468" s="21"/>
      <c r="AO468" s="21"/>
    </row>
    <row r="469" spans="1:41" ht="15.75" x14ac:dyDescent="0.25">
      <c r="A469" s="569">
        <v>55</v>
      </c>
      <c r="B469" s="566">
        <f t="shared" si="77"/>
        <v>89.2</v>
      </c>
      <c r="C469" s="584" t="s">
        <v>3382</v>
      </c>
      <c r="D469" s="566">
        <v>5</v>
      </c>
      <c r="E469" s="566">
        <v>5</v>
      </c>
      <c r="F469" s="566">
        <v>5</v>
      </c>
      <c r="G469" s="566">
        <v>5</v>
      </c>
      <c r="H469" s="566">
        <f t="shared" si="78"/>
        <v>25</v>
      </c>
      <c r="I469" s="566">
        <v>5</v>
      </c>
      <c r="J469" s="566">
        <v>5</v>
      </c>
      <c r="K469" s="566">
        <v>5</v>
      </c>
      <c r="L469" s="566">
        <v>5</v>
      </c>
      <c r="M469" s="566">
        <f t="shared" si="79"/>
        <v>5</v>
      </c>
      <c r="N469" s="566">
        <v>5</v>
      </c>
      <c r="O469" s="566">
        <v>5</v>
      </c>
      <c r="P469" s="566">
        <v>5</v>
      </c>
      <c r="Q469" s="566">
        <v>5</v>
      </c>
      <c r="R469" s="566">
        <f t="shared" si="80"/>
        <v>5</v>
      </c>
      <c r="S469" s="566">
        <v>5</v>
      </c>
      <c r="T469" s="566">
        <v>5</v>
      </c>
      <c r="U469" s="566">
        <v>5</v>
      </c>
      <c r="V469" s="566">
        <f t="shared" si="81"/>
        <v>5</v>
      </c>
      <c r="W469" s="566">
        <f t="shared" si="82"/>
        <v>15</v>
      </c>
      <c r="X469" s="566">
        <v>7</v>
      </c>
      <c r="Y469" s="566">
        <v>7</v>
      </c>
      <c r="Z469" s="566">
        <v>6</v>
      </c>
      <c r="AA469" s="566">
        <f t="shared" si="83"/>
        <v>24</v>
      </c>
      <c r="AB469" s="566">
        <v>17</v>
      </c>
      <c r="AC469" s="566">
        <v>5</v>
      </c>
      <c r="AD469" s="566">
        <f t="shared" si="84"/>
        <v>8.8000000000000007</v>
      </c>
      <c r="AE469" s="566">
        <v>17</v>
      </c>
      <c r="AF469" s="566">
        <v>5</v>
      </c>
      <c r="AG469" s="566">
        <f t="shared" si="85"/>
        <v>13.2</v>
      </c>
      <c r="AH469" s="566">
        <v>7</v>
      </c>
      <c r="AI469" s="566">
        <v>9</v>
      </c>
      <c r="AJ469" s="566">
        <f t="shared" si="86"/>
        <v>3.2</v>
      </c>
      <c r="AK469" s="566">
        <v>53</v>
      </c>
      <c r="AL469" s="566">
        <f t="shared" si="87"/>
        <v>89.2</v>
      </c>
      <c r="AM469" s="21"/>
      <c r="AN469" s="21"/>
      <c r="AO469" s="21"/>
    </row>
    <row r="470" spans="1:41" ht="15.75" x14ac:dyDescent="0.25">
      <c r="A470" s="569">
        <v>56</v>
      </c>
      <c r="B470" s="566">
        <f t="shared" si="77"/>
        <v>89.016666666666666</v>
      </c>
      <c r="C470" s="584" t="s">
        <v>3383</v>
      </c>
      <c r="D470" s="566">
        <v>5</v>
      </c>
      <c r="E470" s="566">
        <v>5</v>
      </c>
      <c r="F470" s="566">
        <v>5</v>
      </c>
      <c r="G470" s="566">
        <v>5</v>
      </c>
      <c r="H470" s="566">
        <f t="shared" si="78"/>
        <v>25</v>
      </c>
      <c r="I470" s="566">
        <v>5</v>
      </c>
      <c r="J470" s="566">
        <v>5</v>
      </c>
      <c r="K470" s="566">
        <v>5</v>
      </c>
      <c r="L470" s="566">
        <v>5</v>
      </c>
      <c r="M470" s="566">
        <f t="shared" si="79"/>
        <v>5</v>
      </c>
      <c r="N470" s="566">
        <v>5</v>
      </c>
      <c r="O470" s="566">
        <v>5</v>
      </c>
      <c r="P470" s="566">
        <v>4</v>
      </c>
      <c r="Q470" s="566">
        <v>5</v>
      </c>
      <c r="R470" s="566">
        <f t="shared" si="80"/>
        <v>4.75</v>
      </c>
      <c r="S470" s="566">
        <v>4</v>
      </c>
      <c r="T470" s="566">
        <v>5</v>
      </c>
      <c r="U470" s="566">
        <v>5</v>
      </c>
      <c r="V470" s="566">
        <f t="shared" si="81"/>
        <v>4.666666666666667</v>
      </c>
      <c r="W470" s="566">
        <f t="shared" si="82"/>
        <v>14.416666666666668</v>
      </c>
      <c r="X470" s="566">
        <v>8</v>
      </c>
      <c r="Y470" s="566">
        <v>8</v>
      </c>
      <c r="Z470" s="566">
        <v>7</v>
      </c>
      <c r="AA470" s="566">
        <f t="shared" si="83"/>
        <v>27.599999999999998</v>
      </c>
      <c r="AB470" s="566">
        <v>12</v>
      </c>
      <c r="AC470" s="566">
        <v>5</v>
      </c>
      <c r="AD470" s="566">
        <f t="shared" si="84"/>
        <v>6.8000000000000007</v>
      </c>
      <c r="AE470" s="566">
        <v>14</v>
      </c>
      <c r="AF470" s="566">
        <v>5</v>
      </c>
      <c r="AG470" s="566">
        <f t="shared" si="85"/>
        <v>11.4</v>
      </c>
      <c r="AH470" s="566">
        <v>10</v>
      </c>
      <c r="AI470" s="566">
        <v>9</v>
      </c>
      <c r="AJ470" s="566">
        <f t="shared" si="86"/>
        <v>3.8000000000000003</v>
      </c>
      <c r="AK470" s="566">
        <v>234</v>
      </c>
      <c r="AL470" s="566">
        <f t="shared" si="87"/>
        <v>89.016666666666666</v>
      </c>
      <c r="AM470" s="21"/>
      <c r="AN470" s="21"/>
      <c r="AO470" s="21"/>
    </row>
    <row r="471" spans="1:41" ht="15.75" x14ac:dyDescent="0.25">
      <c r="A471" s="569">
        <v>57</v>
      </c>
      <c r="B471" s="566">
        <f t="shared" si="77"/>
        <v>89.000000000000014</v>
      </c>
      <c r="C471" s="585" t="s">
        <v>3384</v>
      </c>
      <c r="D471" s="569">
        <v>5</v>
      </c>
      <c r="E471" s="569">
        <v>5</v>
      </c>
      <c r="F471" s="569">
        <v>5</v>
      </c>
      <c r="G471" s="569">
        <v>5</v>
      </c>
      <c r="H471" s="566">
        <f t="shared" si="78"/>
        <v>25</v>
      </c>
      <c r="I471" s="569">
        <v>5</v>
      </c>
      <c r="J471" s="569">
        <v>5</v>
      </c>
      <c r="K471" s="569">
        <v>5</v>
      </c>
      <c r="L471" s="569">
        <v>5</v>
      </c>
      <c r="M471" s="566">
        <f t="shared" si="79"/>
        <v>5</v>
      </c>
      <c r="N471" s="569">
        <v>5</v>
      </c>
      <c r="O471" s="569">
        <v>5</v>
      </c>
      <c r="P471" s="569">
        <v>5</v>
      </c>
      <c r="Q471" s="569">
        <v>5</v>
      </c>
      <c r="R471" s="566">
        <f t="shared" si="80"/>
        <v>5</v>
      </c>
      <c r="S471" s="569">
        <v>5</v>
      </c>
      <c r="T471" s="569">
        <v>5</v>
      </c>
      <c r="U471" s="569">
        <v>5</v>
      </c>
      <c r="V471" s="566">
        <f t="shared" si="81"/>
        <v>5</v>
      </c>
      <c r="W471" s="566">
        <f t="shared" si="82"/>
        <v>15</v>
      </c>
      <c r="X471" s="569">
        <v>7</v>
      </c>
      <c r="Y471" s="569">
        <v>7</v>
      </c>
      <c r="Z471" s="569">
        <v>7</v>
      </c>
      <c r="AA471" s="566">
        <f t="shared" si="83"/>
        <v>25.2</v>
      </c>
      <c r="AB471" s="569">
        <v>19</v>
      </c>
      <c r="AC471" s="569">
        <v>5</v>
      </c>
      <c r="AD471" s="566">
        <f t="shared" si="84"/>
        <v>9.6000000000000014</v>
      </c>
      <c r="AE471" s="569">
        <v>15</v>
      </c>
      <c r="AF471" s="569">
        <v>4</v>
      </c>
      <c r="AG471" s="566">
        <f t="shared" si="85"/>
        <v>11.4</v>
      </c>
      <c r="AH471" s="569">
        <v>8</v>
      </c>
      <c r="AI471" s="569">
        <v>6</v>
      </c>
      <c r="AJ471" s="566">
        <f t="shared" si="86"/>
        <v>2.8000000000000003</v>
      </c>
      <c r="AK471" s="569">
        <v>139</v>
      </c>
      <c r="AL471" s="566">
        <f t="shared" si="87"/>
        <v>89.000000000000014</v>
      </c>
      <c r="AM471" s="21"/>
      <c r="AN471" s="21"/>
      <c r="AO471" s="21"/>
    </row>
    <row r="472" spans="1:41" ht="15.75" x14ac:dyDescent="0.25">
      <c r="A472" s="569">
        <v>58</v>
      </c>
      <c r="B472" s="566">
        <f t="shared" si="77"/>
        <v>89</v>
      </c>
      <c r="C472" s="583" t="s">
        <v>3385</v>
      </c>
      <c r="D472" s="566">
        <v>5</v>
      </c>
      <c r="E472" s="566">
        <v>5</v>
      </c>
      <c r="F472" s="566">
        <v>5</v>
      </c>
      <c r="G472" s="566">
        <v>5</v>
      </c>
      <c r="H472" s="566">
        <f t="shared" si="78"/>
        <v>25</v>
      </c>
      <c r="I472" s="566">
        <v>5</v>
      </c>
      <c r="J472" s="566">
        <v>5</v>
      </c>
      <c r="K472" s="566">
        <v>5</v>
      </c>
      <c r="L472" s="566">
        <v>5</v>
      </c>
      <c r="M472" s="566">
        <f t="shared" si="79"/>
        <v>5</v>
      </c>
      <c r="N472" s="566">
        <v>5</v>
      </c>
      <c r="O472" s="566">
        <v>5</v>
      </c>
      <c r="P472" s="566">
        <v>5</v>
      </c>
      <c r="Q472" s="566">
        <v>5</v>
      </c>
      <c r="R472" s="566">
        <f t="shared" si="80"/>
        <v>5</v>
      </c>
      <c r="S472" s="566">
        <v>5</v>
      </c>
      <c r="T472" s="566">
        <v>5</v>
      </c>
      <c r="U472" s="566">
        <v>5</v>
      </c>
      <c r="V472" s="566">
        <f t="shared" si="81"/>
        <v>5</v>
      </c>
      <c r="W472" s="566">
        <f t="shared" si="82"/>
        <v>15</v>
      </c>
      <c r="X472" s="566">
        <v>8</v>
      </c>
      <c r="Y472" s="566">
        <v>7</v>
      </c>
      <c r="Z472" s="566">
        <v>6</v>
      </c>
      <c r="AA472" s="566">
        <f t="shared" si="83"/>
        <v>25.2</v>
      </c>
      <c r="AB472" s="566">
        <v>18</v>
      </c>
      <c r="AC472" s="566">
        <v>5</v>
      </c>
      <c r="AD472" s="566">
        <f t="shared" si="84"/>
        <v>9.2000000000000011</v>
      </c>
      <c r="AE472" s="566">
        <v>13</v>
      </c>
      <c r="AF472" s="566">
        <v>5</v>
      </c>
      <c r="AG472" s="566">
        <f t="shared" si="85"/>
        <v>10.799999999999999</v>
      </c>
      <c r="AH472" s="566">
        <v>9</v>
      </c>
      <c r="AI472" s="566">
        <v>10</v>
      </c>
      <c r="AJ472" s="566">
        <f t="shared" si="86"/>
        <v>3.8000000000000003</v>
      </c>
      <c r="AK472" s="566">
        <v>12</v>
      </c>
      <c r="AL472" s="566">
        <f t="shared" si="87"/>
        <v>89</v>
      </c>
      <c r="AM472" s="21"/>
      <c r="AN472" s="21"/>
      <c r="AO472" s="21"/>
    </row>
    <row r="473" spans="1:41" ht="15.75" x14ac:dyDescent="0.25">
      <c r="A473" s="569">
        <v>59</v>
      </c>
      <c r="B473" s="566">
        <f t="shared" si="77"/>
        <v>89</v>
      </c>
      <c r="C473" s="585" t="s">
        <v>3386</v>
      </c>
      <c r="D473" s="569">
        <v>5</v>
      </c>
      <c r="E473" s="569">
        <v>5</v>
      </c>
      <c r="F473" s="569">
        <v>5</v>
      </c>
      <c r="G473" s="569">
        <v>5</v>
      </c>
      <c r="H473" s="566">
        <f t="shared" si="78"/>
        <v>25</v>
      </c>
      <c r="I473" s="569">
        <v>5</v>
      </c>
      <c r="J473" s="569">
        <v>5</v>
      </c>
      <c r="K473" s="569">
        <v>5</v>
      </c>
      <c r="L473" s="569">
        <v>5</v>
      </c>
      <c r="M473" s="566">
        <f t="shared" si="79"/>
        <v>5</v>
      </c>
      <c r="N473" s="569">
        <v>5</v>
      </c>
      <c r="O473" s="569">
        <v>5</v>
      </c>
      <c r="P473" s="569">
        <v>5</v>
      </c>
      <c r="Q473" s="569">
        <v>5</v>
      </c>
      <c r="R473" s="566">
        <f t="shared" si="80"/>
        <v>5</v>
      </c>
      <c r="S473" s="569">
        <v>5</v>
      </c>
      <c r="T473" s="569">
        <v>5</v>
      </c>
      <c r="U473" s="569">
        <v>5</v>
      </c>
      <c r="V473" s="566">
        <f t="shared" si="81"/>
        <v>5</v>
      </c>
      <c r="W473" s="566">
        <f t="shared" si="82"/>
        <v>15</v>
      </c>
      <c r="X473" s="569">
        <v>8</v>
      </c>
      <c r="Y473" s="569">
        <v>7</v>
      </c>
      <c r="Z473" s="569">
        <v>6</v>
      </c>
      <c r="AA473" s="566">
        <f t="shared" si="83"/>
        <v>25.2</v>
      </c>
      <c r="AB473" s="569">
        <v>12</v>
      </c>
      <c r="AC473" s="569">
        <v>5</v>
      </c>
      <c r="AD473" s="566">
        <f t="shared" si="84"/>
        <v>6.8000000000000007</v>
      </c>
      <c r="AE473" s="569">
        <v>18</v>
      </c>
      <c r="AF473" s="569">
        <v>5</v>
      </c>
      <c r="AG473" s="566">
        <f t="shared" si="85"/>
        <v>13.799999999999999</v>
      </c>
      <c r="AH473" s="569">
        <v>8</v>
      </c>
      <c r="AI473" s="569">
        <v>8</v>
      </c>
      <c r="AJ473" s="566">
        <f t="shared" si="86"/>
        <v>3.2</v>
      </c>
      <c r="AK473" s="569">
        <v>48</v>
      </c>
      <c r="AL473" s="566">
        <f t="shared" si="87"/>
        <v>89</v>
      </c>
      <c r="AM473" s="21"/>
      <c r="AN473" s="21"/>
      <c r="AO473" s="21"/>
    </row>
    <row r="474" spans="1:41" ht="15.75" x14ac:dyDescent="0.25">
      <c r="A474" s="569">
        <v>60</v>
      </c>
      <c r="B474" s="566">
        <f t="shared" si="77"/>
        <v>89</v>
      </c>
      <c r="C474" s="585" t="s">
        <v>3387</v>
      </c>
      <c r="D474" s="569">
        <v>5</v>
      </c>
      <c r="E474" s="569">
        <v>5</v>
      </c>
      <c r="F474" s="569">
        <v>5</v>
      </c>
      <c r="G474" s="569">
        <v>5</v>
      </c>
      <c r="H474" s="566">
        <f t="shared" si="78"/>
        <v>25</v>
      </c>
      <c r="I474" s="569">
        <v>5</v>
      </c>
      <c r="J474" s="569">
        <v>5</v>
      </c>
      <c r="K474" s="569">
        <v>5</v>
      </c>
      <c r="L474" s="569">
        <v>5</v>
      </c>
      <c r="M474" s="566">
        <f t="shared" si="79"/>
        <v>5</v>
      </c>
      <c r="N474" s="569">
        <v>5</v>
      </c>
      <c r="O474" s="569">
        <v>5</v>
      </c>
      <c r="P474" s="569">
        <v>5</v>
      </c>
      <c r="Q474" s="569">
        <v>5</v>
      </c>
      <c r="R474" s="566">
        <f t="shared" si="80"/>
        <v>5</v>
      </c>
      <c r="S474" s="569">
        <v>5</v>
      </c>
      <c r="T474" s="569">
        <v>5</v>
      </c>
      <c r="U474" s="569">
        <v>5</v>
      </c>
      <c r="V474" s="566">
        <f t="shared" si="81"/>
        <v>5</v>
      </c>
      <c r="W474" s="566">
        <f t="shared" si="82"/>
        <v>15</v>
      </c>
      <c r="X474" s="569">
        <v>6</v>
      </c>
      <c r="Y474" s="569">
        <v>8</v>
      </c>
      <c r="Z474" s="569">
        <v>7</v>
      </c>
      <c r="AA474" s="566">
        <f t="shared" si="83"/>
        <v>25.2</v>
      </c>
      <c r="AB474" s="569">
        <v>15</v>
      </c>
      <c r="AC474" s="569">
        <v>4</v>
      </c>
      <c r="AD474" s="566">
        <f t="shared" si="84"/>
        <v>7.6000000000000005</v>
      </c>
      <c r="AE474" s="569">
        <v>15</v>
      </c>
      <c r="AF474" s="569">
        <v>5</v>
      </c>
      <c r="AG474" s="566">
        <f t="shared" si="85"/>
        <v>12</v>
      </c>
      <c r="AH474" s="569">
        <v>11</v>
      </c>
      <c r="AI474" s="569">
        <v>10</v>
      </c>
      <c r="AJ474" s="566">
        <f t="shared" si="86"/>
        <v>4.2</v>
      </c>
      <c r="AK474" s="569">
        <v>124</v>
      </c>
      <c r="AL474" s="566">
        <f t="shared" si="87"/>
        <v>89</v>
      </c>
      <c r="AM474" s="21"/>
      <c r="AN474" s="21"/>
      <c r="AO474" s="21"/>
    </row>
    <row r="475" spans="1:41" ht="15.75" x14ac:dyDescent="0.25">
      <c r="A475" s="569">
        <v>61</v>
      </c>
      <c r="B475" s="566">
        <f t="shared" si="77"/>
        <v>88.95</v>
      </c>
      <c r="C475" s="584" t="s">
        <v>3388</v>
      </c>
      <c r="D475" s="566">
        <v>5</v>
      </c>
      <c r="E475" s="566">
        <v>5</v>
      </c>
      <c r="F475" s="566">
        <v>5</v>
      </c>
      <c r="G475" s="566">
        <v>4</v>
      </c>
      <c r="H475" s="566">
        <f t="shared" si="78"/>
        <v>23.75</v>
      </c>
      <c r="I475" s="566">
        <v>4</v>
      </c>
      <c r="J475" s="566">
        <v>5</v>
      </c>
      <c r="K475" s="566">
        <v>5</v>
      </c>
      <c r="L475" s="566">
        <v>3</v>
      </c>
      <c r="M475" s="566">
        <f t="shared" si="79"/>
        <v>4.25</v>
      </c>
      <c r="N475" s="566">
        <v>5</v>
      </c>
      <c r="O475" s="566">
        <v>5</v>
      </c>
      <c r="P475" s="566">
        <v>5</v>
      </c>
      <c r="Q475" s="566">
        <v>4</v>
      </c>
      <c r="R475" s="566">
        <f t="shared" si="80"/>
        <v>4.75</v>
      </c>
      <c r="S475" s="566">
        <v>5</v>
      </c>
      <c r="T475" s="566">
        <v>4</v>
      </c>
      <c r="U475" s="566">
        <v>3</v>
      </c>
      <c r="V475" s="566">
        <f t="shared" si="81"/>
        <v>4</v>
      </c>
      <c r="W475" s="566">
        <f t="shared" si="82"/>
        <v>13</v>
      </c>
      <c r="X475" s="566">
        <v>8</v>
      </c>
      <c r="Y475" s="566">
        <v>6</v>
      </c>
      <c r="Z475" s="566">
        <v>8</v>
      </c>
      <c r="AA475" s="566">
        <f t="shared" si="83"/>
        <v>26.4</v>
      </c>
      <c r="AB475" s="566">
        <v>20</v>
      </c>
      <c r="AC475" s="566">
        <v>4</v>
      </c>
      <c r="AD475" s="566">
        <f t="shared" si="84"/>
        <v>9.6000000000000014</v>
      </c>
      <c r="AE475" s="566">
        <v>16</v>
      </c>
      <c r="AF475" s="566">
        <v>4</v>
      </c>
      <c r="AG475" s="566">
        <f t="shared" si="85"/>
        <v>12</v>
      </c>
      <c r="AH475" s="566">
        <v>9</v>
      </c>
      <c r="AI475" s="566">
        <v>12</v>
      </c>
      <c r="AJ475" s="566">
        <f t="shared" si="86"/>
        <v>4.2</v>
      </c>
      <c r="AK475" s="566">
        <v>191</v>
      </c>
      <c r="AL475" s="566">
        <f t="shared" si="87"/>
        <v>88.95</v>
      </c>
      <c r="AM475" s="21"/>
      <c r="AN475" s="21"/>
      <c r="AO475" s="21"/>
    </row>
    <row r="476" spans="1:41" ht="15.75" x14ac:dyDescent="0.25">
      <c r="A476" s="569">
        <v>62</v>
      </c>
      <c r="B476" s="566">
        <f t="shared" si="77"/>
        <v>88.800000000000011</v>
      </c>
      <c r="C476" s="583" t="s">
        <v>3389</v>
      </c>
      <c r="D476" s="566">
        <v>5</v>
      </c>
      <c r="E476" s="566">
        <v>5</v>
      </c>
      <c r="F476" s="566">
        <v>5</v>
      </c>
      <c r="G476" s="566">
        <v>5</v>
      </c>
      <c r="H476" s="566">
        <f t="shared" si="78"/>
        <v>25</v>
      </c>
      <c r="I476" s="566">
        <v>5</v>
      </c>
      <c r="J476" s="566">
        <v>5</v>
      </c>
      <c r="K476" s="566">
        <v>5</v>
      </c>
      <c r="L476" s="566">
        <v>5</v>
      </c>
      <c r="M476" s="566">
        <f t="shared" si="79"/>
        <v>5</v>
      </c>
      <c r="N476" s="566">
        <v>5</v>
      </c>
      <c r="O476" s="566">
        <v>5</v>
      </c>
      <c r="P476" s="566">
        <v>5</v>
      </c>
      <c r="Q476" s="566">
        <v>5</v>
      </c>
      <c r="R476" s="566">
        <v>5</v>
      </c>
      <c r="S476" s="566">
        <v>4</v>
      </c>
      <c r="T476" s="566">
        <v>4</v>
      </c>
      <c r="U476" s="566">
        <v>4</v>
      </c>
      <c r="V476" s="566">
        <f t="shared" si="81"/>
        <v>4</v>
      </c>
      <c r="W476" s="566">
        <f t="shared" si="82"/>
        <v>14</v>
      </c>
      <c r="X476" s="566">
        <v>6</v>
      </c>
      <c r="Y476" s="566">
        <v>7</v>
      </c>
      <c r="Z476" s="566">
        <v>8</v>
      </c>
      <c r="AA476" s="566">
        <f t="shared" si="83"/>
        <v>25.2</v>
      </c>
      <c r="AB476" s="566">
        <v>19</v>
      </c>
      <c r="AC476" s="566">
        <v>4</v>
      </c>
      <c r="AD476" s="566">
        <f t="shared" si="84"/>
        <v>9.2000000000000011</v>
      </c>
      <c r="AE476" s="566">
        <v>14</v>
      </c>
      <c r="AF476" s="566">
        <v>5</v>
      </c>
      <c r="AG476" s="566">
        <f t="shared" si="85"/>
        <v>11.4</v>
      </c>
      <c r="AH476" s="566">
        <v>11</v>
      </c>
      <c r="AI476" s="566">
        <v>9</v>
      </c>
      <c r="AJ476" s="566">
        <f t="shared" si="86"/>
        <v>4</v>
      </c>
      <c r="AK476" s="566">
        <v>11</v>
      </c>
      <c r="AL476" s="566">
        <f t="shared" si="87"/>
        <v>88.800000000000011</v>
      </c>
      <c r="AM476" s="21"/>
      <c r="AN476" s="21"/>
      <c r="AO476" s="21"/>
    </row>
    <row r="477" spans="1:41" ht="15.75" x14ac:dyDescent="0.25">
      <c r="A477" s="569">
        <v>63</v>
      </c>
      <c r="B477" s="566">
        <f t="shared" si="77"/>
        <v>88.799999999999983</v>
      </c>
      <c r="C477" s="584" t="s">
        <v>3390</v>
      </c>
      <c r="D477" s="566">
        <v>5</v>
      </c>
      <c r="E477" s="566">
        <v>5</v>
      </c>
      <c r="F477" s="566">
        <v>5</v>
      </c>
      <c r="G477" s="566">
        <v>5</v>
      </c>
      <c r="H477" s="566">
        <f t="shared" si="78"/>
        <v>25</v>
      </c>
      <c r="I477" s="566">
        <v>5</v>
      </c>
      <c r="J477" s="566">
        <v>5</v>
      </c>
      <c r="K477" s="566">
        <v>5</v>
      </c>
      <c r="L477" s="566">
        <v>5</v>
      </c>
      <c r="M477" s="566">
        <f t="shared" si="79"/>
        <v>5</v>
      </c>
      <c r="N477" s="566">
        <v>5</v>
      </c>
      <c r="O477" s="566">
        <v>5</v>
      </c>
      <c r="P477" s="566">
        <v>5</v>
      </c>
      <c r="Q477" s="566">
        <v>5</v>
      </c>
      <c r="R477" s="566">
        <f>SUM(N477:Q477)/4</f>
        <v>5</v>
      </c>
      <c r="S477" s="566">
        <v>5</v>
      </c>
      <c r="T477" s="566">
        <v>5</v>
      </c>
      <c r="U477" s="566">
        <v>5</v>
      </c>
      <c r="V477" s="566">
        <f t="shared" si="81"/>
        <v>5</v>
      </c>
      <c r="W477" s="566">
        <f t="shared" si="82"/>
        <v>15</v>
      </c>
      <c r="X477" s="566">
        <v>6</v>
      </c>
      <c r="Y477" s="566">
        <v>5</v>
      </c>
      <c r="Z477" s="566">
        <v>7</v>
      </c>
      <c r="AA477" s="566">
        <f t="shared" si="83"/>
        <v>21.599999999999998</v>
      </c>
      <c r="AB477" s="566">
        <v>19</v>
      </c>
      <c r="AC477" s="566">
        <v>5</v>
      </c>
      <c r="AD477" s="566">
        <f t="shared" si="84"/>
        <v>9.6000000000000014</v>
      </c>
      <c r="AE477" s="566">
        <v>18</v>
      </c>
      <c r="AF477" s="566">
        <v>5</v>
      </c>
      <c r="AG477" s="566">
        <f t="shared" si="85"/>
        <v>13.799999999999999</v>
      </c>
      <c r="AH477" s="566">
        <v>8</v>
      </c>
      <c r="AI477" s="566">
        <v>11</v>
      </c>
      <c r="AJ477" s="566">
        <f t="shared" si="86"/>
        <v>3.8000000000000003</v>
      </c>
      <c r="AK477" s="566">
        <v>227</v>
      </c>
      <c r="AL477" s="566">
        <f t="shared" si="87"/>
        <v>88.799999999999983</v>
      </c>
      <c r="AM477" s="21"/>
      <c r="AN477" s="21"/>
      <c r="AO477" s="21"/>
    </row>
    <row r="478" spans="1:41" ht="15.75" x14ac:dyDescent="0.25">
      <c r="A478" s="569">
        <v>64</v>
      </c>
      <c r="B478" s="566">
        <f t="shared" si="77"/>
        <v>88.783333333333331</v>
      </c>
      <c r="C478" s="584" t="s">
        <v>3391</v>
      </c>
      <c r="D478" s="566">
        <v>5</v>
      </c>
      <c r="E478" s="566">
        <v>5</v>
      </c>
      <c r="F478" s="566">
        <v>5</v>
      </c>
      <c r="G478" s="566">
        <v>5</v>
      </c>
      <c r="H478" s="566">
        <f t="shared" si="78"/>
        <v>25</v>
      </c>
      <c r="I478" s="566">
        <v>5</v>
      </c>
      <c r="J478" s="566">
        <v>4</v>
      </c>
      <c r="K478" s="566">
        <v>5</v>
      </c>
      <c r="L478" s="566">
        <v>5</v>
      </c>
      <c r="M478" s="566">
        <f t="shared" si="79"/>
        <v>4.75</v>
      </c>
      <c r="N478" s="566">
        <v>4</v>
      </c>
      <c r="O478" s="566">
        <v>5</v>
      </c>
      <c r="P478" s="566">
        <v>4</v>
      </c>
      <c r="Q478" s="566">
        <v>5</v>
      </c>
      <c r="R478" s="566">
        <f>SUM(N478:Q478)/4</f>
        <v>4.5</v>
      </c>
      <c r="S478" s="566">
        <v>4</v>
      </c>
      <c r="T478" s="566">
        <v>5</v>
      </c>
      <c r="U478" s="566">
        <v>4</v>
      </c>
      <c r="V478" s="566">
        <f t="shared" si="81"/>
        <v>4.333333333333333</v>
      </c>
      <c r="W478" s="566">
        <f t="shared" si="82"/>
        <v>13.583333333333332</v>
      </c>
      <c r="X478" s="566">
        <v>6</v>
      </c>
      <c r="Y478" s="566">
        <v>7</v>
      </c>
      <c r="Z478" s="566">
        <v>7</v>
      </c>
      <c r="AA478" s="566">
        <f t="shared" si="83"/>
        <v>24</v>
      </c>
      <c r="AB478" s="566">
        <v>20</v>
      </c>
      <c r="AC478" s="566">
        <v>4</v>
      </c>
      <c r="AD478" s="566">
        <f t="shared" si="84"/>
        <v>9.6000000000000014</v>
      </c>
      <c r="AE478" s="566">
        <v>16</v>
      </c>
      <c r="AF478" s="566">
        <v>5</v>
      </c>
      <c r="AG478" s="566">
        <f t="shared" si="85"/>
        <v>12.6</v>
      </c>
      <c r="AH478" s="566">
        <v>9</v>
      </c>
      <c r="AI478" s="566">
        <v>11</v>
      </c>
      <c r="AJ478" s="566">
        <f t="shared" si="86"/>
        <v>4</v>
      </c>
      <c r="AK478" s="566">
        <v>18</v>
      </c>
      <c r="AL478" s="566">
        <f t="shared" si="87"/>
        <v>88.783333333333331</v>
      </c>
      <c r="AM478" s="21"/>
      <c r="AN478" s="21"/>
      <c r="AO478" s="21"/>
    </row>
    <row r="479" spans="1:41" x14ac:dyDescent="0.25">
      <c r="A479" s="578"/>
      <c r="B479" s="578"/>
      <c r="C479" s="578"/>
      <c r="D479" s="578"/>
      <c r="E479" s="578"/>
      <c r="F479" s="578"/>
      <c r="G479" s="578"/>
      <c r="H479" s="578"/>
      <c r="I479" s="578"/>
      <c r="J479" s="578"/>
      <c r="K479" s="578"/>
      <c r="L479" s="578"/>
      <c r="M479" s="578"/>
      <c r="N479" s="578"/>
      <c r="O479" s="578"/>
      <c r="P479" s="578"/>
      <c r="Q479" s="578"/>
      <c r="R479" s="578"/>
      <c r="S479" s="578"/>
      <c r="T479" s="578"/>
      <c r="U479" s="578"/>
      <c r="V479" s="578"/>
      <c r="W479" s="578"/>
      <c r="X479" s="578"/>
      <c r="Y479" s="578"/>
      <c r="Z479" s="578"/>
      <c r="AA479" s="578"/>
      <c r="AB479" s="578"/>
      <c r="AC479" s="578"/>
      <c r="AD479" s="578"/>
      <c r="AE479" s="578"/>
      <c r="AF479" s="578"/>
      <c r="AG479" s="578"/>
      <c r="AH479" s="578"/>
      <c r="AI479" s="578"/>
      <c r="AJ479" s="578"/>
      <c r="AK479" s="578"/>
      <c r="AL479" s="578"/>
      <c r="AM479" s="21"/>
      <c r="AN479" s="21"/>
      <c r="AO479" s="21"/>
    </row>
    <row r="480" spans="1:41" x14ac:dyDescent="0.25">
      <c r="A480" s="578"/>
      <c r="B480" s="578"/>
      <c r="C480" s="578"/>
      <c r="D480" s="578"/>
      <c r="E480" s="578"/>
      <c r="F480" s="578"/>
      <c r="G480" s="578"/>
      <c r="H480" s="578"/>
      <c r="I480" s="578"/>
      <c r="J480" s="578"/>
      <c r="K480" s="578"/>
      <c r="L480" s="578"/>
      <c r="M480" s="578"/>
      <c r="N480" s="578"/>
      <c r="O480" s="578"/>
      <c r="P480" s="578"/>
      <c r="Q480" s="578"/>
      <c r="R480" s="578"/>
      <c r="S480" s="578"/>
      <c r="T480" s="578"/>
      <c r="U480" s="578"/>
      <c r="V480" s="578"/>
      <c r="W480" s="578"/>
      <c r="X480" s="578"/>
      <c r="Y480" s="578"/>
      <c r="Z480" s="578"/>
      <c r="AA480" s="578"/>
      <c r="AB480" s="578"/>
      <c r="AC480" s="578"/>
      <c r="AD480" s="578"/>
      <c r="AE480" s="578"/>
      <c r="AF480" s="578"/>
      <c r="AG480" s="578"/>
      <c r="AH480" s="578"/>
      <c r="AI480" s="578"/>
      <c r="AJ480" s="578"/>
      <c r="AK480" s="578"/>
      <c r="AL480" s="578"/>
      <c r="AM480" s="21"/>
      <c r="AN480" s="21"/>
      <c r="AO480" s="21"/>
    </row>
    <row r="481" spans="1:41" x14ac:dyDescent="0.25">
      <c r="A481" s="578"/>
      <c r="B481" s="578"/>
      <c r="C481" s="578"/>
      <c r="D481" s="578"/>
      <c r="E481" s="578"/>
      <c r="F481" s="578"/>
      <c r="G481" s="578"/>
      <c r="H481" s="578"/>
      <c r="I481" s="578"/>
      <c r="J481" s="578"/>
      <c r="K481" s="578"/>
      <c r="L481" s="578"/>
      <c r="M481" s="578"/>
      <c r="N481" s="578"/>
      <c r="O481" s="578"/>
      <c r="P481" s="578"/>
      <c r="Q481" s="578"/>
      <c r="R481" s="578"/>
      <c r="S481" s="578"/>
      <c r="T481" s="578"/>
      <c r="U481" s="578"/>
      <c r="V481" s="578"/>
      <c r="W481" s="578"/>
      <c r="X481" s="578"/>
      <c r="Y481" s="578"/>
      <c r="Z481" s="578"/>
      <c r="AA481" s="578"/>
      <c r="AB481" s="578"/>
      <c r="AC481" s="578"/>
      <c r="AD481" s="578"/>
      <c r="AE481" s="578"/>
      <c r="AF481" s="578"/>
      <c r="AG481" s="578"/>
      <c r="AH481" s="578"/>
      <c r="AI481" s="578"/>
      <c r="AJ481" s="578"/>
      <c r="AK481" s="578"/>
      <c r="AL481" s="578"/>
      <c r="AM481" s="21"/>
      <c r="AN481" s="21"/>
      <c r="AO481" s="21"/>
    </row>
    <row r="482" spans="1:41" ht="15.75" thickBot="1" x14ac:dyDescent="0.3">
      <c r="A482" s="578"/>
      <c r="B482" s="578"/>
      <c r="C482" s="578"/>
      <c r="D482" s="578"/>
      <c r="E482" s="578"/>
      <c r="F482" s="578"/>
      <c r="G482" s="578"/>
      <c r="H482" s="578"/>
      <c r="I482" s="578"/>
      <c r="J482" s="578"/>
      <c r="K482" s="578"/>
      <c r="L482" s="578"/>
      <c r="M482" s="578"/>
      <c r="N482" s="578"/>
      <c r="O482" s="578"/>
      <c r="P482" s="578"/>
      <c r="Q482" s="578"/>
      <c r="R482" s="578"/>
      <c r="S482" s="578"/>
      <c r="T482" s="578"/>
      <c r="U482" s="578"/>
      <c r="V482" s="578"/>
      <c r="W482" s="578"/>
      <c r="X482" s="578"/>
      <c r="Y482" s="578"/>
      <c r="Z482" s="578"/>
      <c r="AA482" s="578"/>
      <c r="AB482" s="578"/>
      <c r="AC482" s="578"/>
      <c r="AD482" s="578"/>
      <c r="AE482" s="578"/>
      <c r="AF482" s="578"/>
      <c r="AG482" s="578"/>
      <c r="AH482" s="578"/>
      <c r="AI482" s="578"/>
      <c r="AJ482" s="578"/>
      <c r="AK482" s="578"/>
      <c r="AL482" s="578"/>
      <c r="AM482" s="21"/>
      <c r="AN482" s="21"/>
      <c r="AO482" s="21"/>
    </row>
    <row r="483" spans="1:41" ht="132" customHeight="1" thickBot="1" x14ac:dyDescent="0.3">
      <c r="A483" s="595" t="s">
        <v>3457</v>
      </c>
      <c r="B483" s="596"/>
      <c r="C483" s="596"/>
      <c r="D483" s="596"/>
      <c r="E483" s="596"/>
      <c r="F483" s="596"/>
      <c r="G483" s="596"/>
      <c r="H483" s="596"/>
      <c r="I483" s="596"/>
      <c r="J483" s="596"/>
      <c r="K483" s="596"/>
      <c r="L483" s="596"/>
      <c r="M483" s="596"/>
      <c r="N483" s="596"/>
      <c r="O483" s="596"/>
      <c r="P483" s="596"/>
      <c r="Q483" s="596"/>
      <c r="R483" s="596"/>
      <c r="S483" s="596"/>
      <c r="T483" s="596"/>
      <c r="U483" s="596"/>
      <c r="V483" s="596"/>
      <c r="W483" s="596"/>
      <c r="X483" s="596"/>
      <c r="Y483" s="596"/>
      <c r="Z483" s="596"/>
      <c r="AA483" s="596"/>
      <c r="AB483" s="596"/>
      <c r="AC483" s="596"/>
      <c r="AD483" s="596"/>
      <c r="AE483" s="596"/>
      <c r="AF483" s="596"/>
      <c r="AG483" s="596"/>
      <c r="AH483" s="596"/>
      <c r="AI483" s="596"/>
      <c r="AJ483" s="596"/>
      <c r="AK483" s="596"/>
      <c r="AL483" s="597"/>
      <c r="AM483" s="21"/>
      <c r="AN483" s="21"/>
      <c r="AO483" s="21"/>
    </row>
    <row r="484" spans="1:41" ht="152.25" x14ac:dyDescent="0.3">
      <c r="A484" s="598" t="s">
        <v>2913</v>
      </c>
      <c r="B484" s="599" t="s">
        <v>2914</v>
      </c>
      <c r="C484" s="600" t="s">
        <v>2915</v>
      </c>
      <c r="D484" s="601" t="s">
        <v>2916</v>
      </c>
      <c r="E484" s="601" t="s">
        <v>2917</v>
      </c>
      <c r="F484" s="601" t="s">
        <v>2918</v>
      </c>
      <c r="G484" s="601" t="s">
        <v>2919</v>
      </c>
      <c r="H484" s="601" t="s">
        <v>2920</v>
      </c>
      <c r="I484" s="601" t="s">
        <v>2921</v>
      </c>
      <c r="J484" s="601" t="s">
        <v>2922</v>
      </c>
      <c r="K484" s="601" t="s">
        <v>2923</v>
      </c>
      <c r="L484" s="601" t="s">
        <v>2924</v>
      </c>
      <c r="M484" s="601" t="s">
        <v>2925</v>
      </c>
      <c r="N484" s="601" t="s">
        <v>2926</v>
      </c>
      <c r="O484" s="601" t="s">
        <v>2927</v>
      </c>
      <c r="P484" s="601" t="s">
        <v>2928</v>
      </c>
      <c r="Q484" s="601" t="s">
        <v>2929</v>
      </c>
      <c r="R484" s="601" t="s">
        <v>2930</v>
      </c>
      <c r="S484" s="601" t="s">
        <v>2931</v>
      </c>
      <c r="T484" s="601" t="s">
        <v>2932</v>
      </c>
      <c r="U484" s="601" t="s">
        <v>2933</v>
      </c>
      <c r="V484" s="602" t="s">
        <v>2934</v>
      </c>
      <c r="W484" s="601" t="s">
        <v>2935</v>
      </c>
      <c r="X484" s="601" t="s">
        <v>2936</v>
      </c>
      <c r="Y484" s="601" t="s">
        <v>2937</v>
      </c>
      <c r="Z484" s="601" t="s">
        <v>2938</v>
      </c>
      <c r="AA484" s="601" t="s">
        <v>2939</v>
      </c>
      <c r="AB484" s="601" t="s">
        <v>2940</v>
      </c>
      <c r="AC484" s="601" t="s">
        <v>2941</v>
      </c>
      <c r="AD484" s="601" t="s">
        <v>2942</v>
      </c>
      <c r="AE484" s="601" t="s">
        <v>2943</v>
      </c>
      <c r="AF484" s="601" t="s">
        <v>2944</v>
      </c>
      <c r="AG484" s="601" t="s">
        <v>2945</v>
      </c>
      <c r="AH484" s="599" t="s">
        <v>2946</v>
      </c>
      <c r="AI484" s="601" t="s">
        <v>2947</v>
      </c>
      <c r="AJ484" s="601" t="s">
        <v>2948</v>
      </c>
      <c r="AK484" s="599" t="s">
        <v>2949</v>
      </c>
      <c r="AL484" s="603" t="s">
        <v>2950</v>
      </c>
      <c r="AM484" s="21"/>
      <c r="AN484" s="21"/>
      <c r="AO484" s="21"/>
    </row>
    <row r="485" spans="1:41" x14ac:dyDescent="0.25">
      <c r="A485" s="604">
        <v>1</v>
      </c>
      <c r="B485" s="605">
        <f t="shared" ref="B485:B548" si="88">SUM(AL485)</f>
        <v>92.800000000000011</v>
      </c>
      <c r="C485" s="606" t="s">
        <v>3393</v>
      </c>
      <c r="D485" s="562">
        <v>5</v>
      </c>
      <c r="E485" s="562">
        <v>5</v>
      </c>
      <c r="F485" s="562">
        <v>5</v>
      </c>
      <c r="G485" s="562">
        <v>5</v>
      </c>
      <c r="H485" s="563">
        <f t="shared" ref="H485:H548" si="89">SUM(D485:G485)/4*5</f>
        <v>25</v>
      </c>
      <c r="I485" s="562">
        <v>5</v>
      </c>
      <c r="J485" s="562">
        <v>5</v>
      </c>
      <c r="K485" s="562">
        <v>5</v>
      </c>
      <c r="L485" s="562">
        <v>5</v>
      </c>
      <c r="M485" s="563">
        <f t="shared" ref="M485:M548" si="90">SUM(I485:L485)/4</f>
        <v>5</v>
      </c>
      <c r="N485" s="562">
        <v>5</v>
      </c>
      <c r="O485" s="562">
        <v>5</v>
      </c>
      <c r="P485" s="562">
        <v>5</v>
      </c>
      <c r="Q485" s="562">
        <v>5</v>
      </c>
      <c r="R485" s="563">
        <f t="shared" ref="R485:R548" si="91">SUM(N485:Q485)/4</f>
        <v>5</v>
      </c>
      <c r="S485" s="562">
        <v>5</v>
      </c>
      <c r="T485" s="562">
        <v>5</v>
      </c>
      <c r="U485" s="562">
        <v>5</v>
      </c>
      <c r="V485" s="562">
        <f t="shared" ref="V485:V548" si="92">SUM(S485:U485)/3</f>
        <v>5</v>
      </c>
      <c r="W485" s="562">
        <f t="shared" ref="W485:W548" si="93">SUM(M485+R485+V485)</f>
        <v>15</v>
      </c>
      <c r="X485" s="562">
        <v>8</v>
      </c>
      <c r="Y485" s="562">
        <v>7</v>
      </c>
      <c r="Z485" s="562">
        <v>6</v>
      </c>
      <c r="AA485" s="562">
        <f t="shared" ref="AA485:AA548" si="94">SUM(X485:Z485)*1.2</f>
        <v>25.2</v>
      </c>
      <c r="AB485" s="562">
        <v>20</v>
      </c>
      <c r="AC485" s="562">
        <v>5</v>
      </c>
      <c r="AD485" s="562">
        <f t="shared" ref="AD485:AD548" si="95">SUM(AB485+AC485)*0.4</f>
        <v>10</v>
      </c>
      <c r="AE485" s="562">
        <v>18</v>
      </c>
      <c r="AF485" s="562">
        <v>4</v>
      </c>
      <c r="AG485" s="562">
        <f t="shared" ref="AG485:AG545" si="96">SUM(AE485+AF485)*0.6</f>
        <v>13.2</v>
      </c>
      <c r="AH485" s="562">
        <v>11</v>
      </c>
      <c r="AI485" s="562">
        <v>11</v>
      </c>
      <c r="AJ485" s="562">
        <f t="shared" ref="AJ485:AJ548" si="97">SUM(AH485:AI485)*0.2</f>
        <v>4.4000000000000004</v>
      </c>
      <c r="AK485" s="562">
        <v>55</v>
      </c>
      <c r="AL485" s="607">
        <f t="shared" ref="AL485:AL548" si="98">SUM(H485+W485+AA485+AD485+AG485+AJ485)</f>
        <v>92.800000000000011</v>
      </c>
      <c r="AM485" s="21"/>
      <c r="AN485" s="21"/>
      <c r="AO485" s="21"/>
    </row>
    <row r="486" spans="1:41" x14ac:dyDescent="0.25">
      <c r="A486" s="604">
        <v>2</v>
      </c>
      <c r="B486" s="608">
        <f t="shared" si="88"/>
        <v>91.800000000000011</v>
      </c>
      <c r="C486" s="563" t="s">
        <v>3394</v>
      </c>
      <c r="D486" s="563">
        <v>5</v>
      </c>
      <c r="E486" s="563">
        <v>5</v>
      </c>
      <c r="F486" s="563">
        <v>5</v>
      </c>
      <c r="G486" s="563">
        <v>5</v>
      </c>
      <c r="H486" s="563">
        <f t="shared" si="89"/>
        <v>25</v>
      </c>
      <c r="I486" s="563">
        <v>5</v>
      </c>
      <c r="J486" s="563">
        <v>5</v>
      </c>
      <c r="K486" s="563">
        <v>5</v>
      </c>
      <c r="L486" s="563">
        <v>5</v>
      </c>
      <c r="M486" s="563">
        <f t="shared" si="90"/>
        <v>5</v>
      </c>
      <c r="N486" s="563">
        <v>5</v>
      </c>
      <c r="O486" s="563">
        <v>5</v>
      </c>
      <c r="P486" s="563">
        <v>5</v>
      </c>
      <c r="Q486" s="563">
        <v>5</v>
      </c>
      <c r="R486" s="563">
        <f t="shared" si="91"/>
        <v>5</v>
      </c>
      <c r="S486" s="563">
        <v>5</v>
      </c>
      <c r="T486" s="563">
        <v>5</v>
      </c>
      <c r="U486" s="563">
        <v>5</v>
      </c>
      <c r="V486" s="563">
        <f t="shared" si="92"/>
        <v>5</v>
      </c>
      <c r="W486" s="563">
        <f t="shared" si="93"/>
        <v>15</v>
      </c>
      <c r="X486" s="563">
        <v>7</v>
      </c>
      <c r="Y486" s="563">
        <v>7</v>
      </c>
      <c r="Z486" s="563">
        <v>7</v>
      </c>
      <c r="AA486" s="563">
        <f t="shared" si="94"/>
        <v>25.2</v>
      </c>
      <c r="AB486" s="563">
        <v>19</v>
      </c>
      <c r="AC486" s="563">
        <v>5</v>
      </c>
      <c r="AD486" s="563">
        <f t="shared" si="95"/>
        <v>9.6000000000000014</v>
      </c>
      <c r="AE486" s="563">
        <v>17</v>
      </c>
      <c r="AF486" s="563">
        <v>5</v>
      </c>
      <c r="AG486" s="563">
        <f t="shared" si="96"/>
        <v>13.2</v>
      </c>
      <c r="AH486" s="563">
        <v>8</v>
      </c>
      <c r="AI486" s="563">
        <v>11</v>
      </c>
      <c r="AJ486" s="563">
        <f t="shared" si="97"/>
        <v>3.8000000000000003</v>
      </c>
      <c r="AK486" s="563">
        <v>18</v>
      </c>
      <c r="AL486" s="609">
        <f t="shared" si="98"/>
        <v>91.800000000000011</v>
      </c>
      <c r="AM486" s="21"/>
      <c r="AN486" s="21"/>
      <c r="AO486" s="21"/>
    </row>
    <row r="487" spans="1:41" x14ac:dyDescent="0.25">
      <c r="A487" s="604">
        <v>3</v>
      </c>
      <c r="B487" s="608">
        <f t="shared" si="88"/>
        <v>91.4</v>
      </c>
      <c r="C487" s="563" t="s">
        <v>3395</v>
      </c>
      <c r="D487" s="563">
        <v>5</v>
      </c>
      <c r="E487" s="563">
        <v>5</v>
      </c>
      <c r="F487" s="563">
        <v>5</v>
      </c>
      <c r="G487" s="563">
        <v>5</v>
      </c>
      <c r="H487" s="563">
        <f t="shared" si="89"/>
        <v>25</v>
      </c>
      <c r="I487" s="563">
        <v>5</v>
      </c>
      <c r="J487" s="563">
        <v>5</v>
      </c>
      <c r="K487" s="563">
        <v>5</v>
      </c>
      <c r="L487" s="563">
        <v>5</v>
      </c>
      <c r="M487" s="563">
        <f t="shared" si="90"/>
        <v>5</v>
      </c>
      <c r="N487" s="563">
        <v>5</v>
      </c>
      <c r="O487" s="563">
        <v>5</v>
      </c>
      <c r="P487" s="563">
        <v>5</v>
      </c>
      <c r="Q487" s="563">
        <v>5</v>
      </c>
      <c r="R487" s="563">
        <f t="shared" si="91"/>
        <v>5</v>
      </c>
      <c r="S487" s="563">
        <v>5</v>
      </c>
      <c r="T487" s="563">
        <v>5</v>
      </c>
      <c r="U487" s="563">
        <v>5</v>
      </c>
      <c r="V487" s="563">
        <f t="shared" si="92"/>
        <v>5</v>
      </c>
      <c r="W487" s="563">
        <f t="shared" si="93"/>
        <v>15</v>
      </c>
      <c r="X487" s="563">
        <v>7</v>
      </c>
      <c r="Y487" s="563">
        <v>7</v>
      </c>
      <c r="Z487" s="563">
        <v>8</v>
      </c>
      <c r="AA487" s="563">
        <f t="shared" si="94"/>
        <v>26.4</v>
      </c>
      <c r="AB487" s="563">
        <v>18</v>
      </c>
      <c r="AC487" s="563">
        <v>5</v>
      </c>
      <c r="AD487" s="563">
        <f t="shared" si="95"/>
        <v>9.2000000000000011</v>
      </c>
      <c r="AE487" s="563">
        <v>15</v>
      </c>
      <c r="AF487" s="563">
        <v>5</v>
      </c>
      <c r="AG487" s="563">
        <f t="shared" si="96"/>
        <v>12</v>
      </c>
      <c r="AH487" s="563">
        <v>9</v>
      </c>
      <c r="AI487" s="563">
        <v>10</v>
      </c>
      <c r="AJ487" s="563">
        <f t="shared" si="97"/>
        <v>3.8000000000000003</v>
      </c>
      <c r="AK487" s="563">
        <v>26</v>
      </c>
      <c r="AL487" s="609">
        <f t="shared" si="98"/>
        <v>91.4</v>
      </c>
      <c r="AM487" s="21"/>
      <c r="AN487" s="21"/>
      <c r="AO487" s="21"/>
    </row>
    <row r="488" spans="1:41" x14ac:dyDescent="0.25">
      <c r="A488" s="604">
        <v>4</v>
      </c>
      <c r="B488" s="608">
        <f t="shared" si="88"/>
        <v>91.149999999999977</v>
      </c>
      <c r="C488" s="563" t="s">
        <v>3396</v>
      </c>
      <c r="D488" s="563">
        <v>5</v>
      </c>
      <c r="E488" s="563">
        <v>5</v>
      </c>
      <c r="F488" s="563">
        <v>5</v>
      </c>
      <c r="G488" s="563">
        <v>5</v>
      </c>
      <c r="H488" s="563">
        <f t="shared" si="89"/>
        <v>25</v>
      </c>
      <c r="I488" s="563">
        <v>5</v>
      </c>
      <c r="J488" s="563">
        <v>5</v>
      </c>
      <c r="K488" s="563">
        <v>5</v>
      </c>
      <c r="L488" s="563">
        <v>5</v>
      </c>
      <c r="M488" s="563">
        <f t="shared" si="90"/>
        <v>5</v>
      </c>
      <c r="N488" s="563">
        <v>5</v>
      </c>
      <c r="O488" s="563">
        <v>5</v>
      </c>
      <c r="P488" s="563">
        <v>5</v>
      </c>
      <c r="Q488" s="563">
        <v>4</v>
      </c>
      <c r="R488" s="563">
        <f t="shared" si="91"/>
        <v>4.75</v>
      </c>
      <c r="S488" s="563">
        <v>5</v>
      </c>
      <c r="T488" s="563">
        <v>5</v>
      </c>
      <c r="U488" s="563">
        <v>5</v>
      </c>
      <c r="V488" s="563">
        <f t="shared" si="92"/>
        <v>5</v>
      </c>
      <c r="W488" s="563">
        <f t="shared" si="93"/>
        <v>14.75</v>
      </c>
      <c r="X488" s="563">
        <v>9</v>
      </c>
      <c r="Y488" s="563">
        <v>8</v>
      </c>
      <c r="Z488" s="563">
        <v>6</v>
      </c>
      <c r="AA488" s="563">
        <f t="shared" si="94"/>
        <v>27.599999999999998</v>
      </c>
      <c r="AB488" s="563">
        <v>15</v>
      </c>
      <c r="AC488" s="563">
        <v>4</v>
      </c>
      <c r="AD488" s="563">
        <f t="shared" si="95"/>
        <v>7.6000000000000005</v>
      </c>
      <c r="AE488" s="563">
        <v>16</v>
      </c>
      <c r="AF488" s="563">
        <v>5</v>
      </c>
      <c r="AG488" s="563">
        <f t="shared" si="96"/>
        <v>12.6</v>
      </c>
      <c r="AH488" s="563">
        <v>11</v>
      </c>
      <c r="AI488" s="563">
        <v>7</v>
      </c>
      <c r="AJ488" s="563">
        <f t="shared" si="97"/>
        <v>3.6</v>
      </c>
      <c r="AK488" s="563">
        <v>21</v>
      </c>
      <c r="AL488" s="609">
        <f t="shared" si="98"/>
        <v>91.149999999999977</v>
      </c>
      <c r="AM488" s="21"/>
      <c r="AN488" s="21"/>
      <c r="AO488" s="21"/>
    </row>
    <row r="489" spans="1:41" x14ac:dyDescent="0.25">
      <c r="A489" s="604">
        <v>5</v>
      </c>
      <c r="B489" s="605">
        <f t="shared" si="88"/>
        <v>90.6</v>
      </c>
      <c r="C489" s="610" t="s">
        <v>3397</v>
      </c>
      <c r="D489" s="562">
        <v>5</v>
      </c>
      <c r="E489" s="562">
        <v>5</v>
      </c>
      <c r="F489" s="562">
        <v>5</v>
      </c>
      <c r="G489" s="562">
        <v>5</v>
      </c>
      <c r="H489" s="563">
        <f t="shared" si="89"/>
        <v>25</v>
      </c>
      <c r="I489" s="562">
        <v>5</v>
      </c>
      <c r="J489" s="562">
        <v>5</v>
      </c>
      <c r="K489" s="562">
        <v>5</v>
      </c>
      <c r="L489" s="562">
        <v>5</v>
      </c>
      <c r="M489" s="563">
        <f t="shared" si="90"/>
        <v>5</v>
      </c>
      <c r="N489" s="562">
        <v>5</v>
      </c>
      <c r="O489" s="562">
        <v>5</v>
      </c>
      <c r="P489" s="562">
        <v>5</v>
      </c>
      <c r="Q489" s="562">
        <v>5</v>
      </c>
      <c r="R489" s="563">
        <f t="shared" si="91"/>
        <v>5</v>
      </c>
      <c r="S489" s="562">
        <v>5</v>
      </c>
      <c r="T489" s="562">
        <v>5</v>
      </c>
      <c r="U489" s="562">
        <v>5</v>
      </c>
      <c r="V489" s="562">
        <f t="shared" si="92"/>
        <v>5</v>
      </c>
      <c r="W489" s="562">
        <f t="shared" si="93"/>
        <v>15</v>
      </c>
      <c r="X489" s="562">
        <v>8</v>
      </c>
      <c r="Y489" s="562">
        <v>7</v>
      </c>
      <c r="Z489" s="562">
        <v>6</v>
      </c>
      <c r="AA489" s="562">
        <f t="shared" si="94"/>
        <v>25.2</v>
      </c>
      <c r="AB489" s="562">
        <v>17</v>
      </c>
      <c r="AC489" s="562">
        <v>5</v>
      </c>
      <c r="AD489" s="562">
        <f t="shared" si="95"/>
        <v>8.8000000000000007</v>
      </c>
      <c r="AE489" s="562">
        <v>16</v>
      </c>
      <c r="AF489" s="562">
        <v>5</v>
      </c>
      <c r="AG489" s="562">
        <f t="shared" si="96"/>
        <v>12.6</v>
      </c>
      <c r="AH489" s="562">
        <v>9</v>
      </c>
      <c r="AI489" s="562">
        <v>11</v>
      </c>
      <c r="AJ489" s="562">
        <f t="shared" si="97"/>
        <v>4</v>
      </c>
      <c r="AK489" s="562">
        <v>80</v>
      </c>
      <c r="AL489" s="607">
        <f t="shared" si="98"/>
        <v>90.6</v>
      </c>
      <c r="AM489" s="21"/>
      <c r="AN489" s="21"/>
      <c r="AO489" s="21"/>
    </row>
    <row r="490" spans="1:41" x14ac:dyDescent="0.25">
      <c r="A490" s="604">
        <v>6</v>
      </c>
      <c r="B490" s="608">
        <f t="shared" si="88"/>
        <v>90.200000000000017</v>
      </c>
      <c r="C490" s="563" t="s">
        <v>3398</v>
      </c>
      <c r="D490" s="563">
        <v>5</v>
      </c>
      <c r="E490" s="563">
        <v>5</v>
      </c>
      <c r="F490" s="563">
        <v>5</v>
      </c>
      <c r="G490" s="563">
        <v>5</v>
      </c>
      <c r="H490" s="563">
        <f t="shared" si="89"/>
        <v>25</v>
      </c>
      <c r="I490" s="563">
        <v>5</v>
      </c>
      <c r="J490" s="563">
        <v>5</v>
      </c>
      <c r="K490" s="563">
        <v>5</v>
      </c>
      <c r="L490" s="563">
        <v>5</v>
      </c>
      <c r="M490" s="563">
        <f t="shared" si="90"/>
        <v>5</v>
      </c>
      <c r="N490" s="563">
        <v>5</v>
      </c>
      <c r="O490" s="563">
        <v>5</v>
      </c>
      <c r="P490" s="563">
        <v>5</v>
      </c>
      <c r="Q490" s="563">
        <v>5</v>
      </c>
      <c r="R490" s="563">
        <f t="shared" si="91"/>
        <v>5</v>
      </c>
      <c r="S490" s="563">
        <v>5</v>
      </c>
      <c r="T490" s="563">
        <v>5</v>
      </c>
      <c r="U490" s="563">
        <v>5</v>
      </c>
      <c r="V490" s="563">
        <f t="shared" si="92"/>
        <v>5</v>
      </c>
      <c r="W490" s="563">
        <f t="shared" si="93"/>
        <v>15</v>
      </c>
      <c r="X490" s="563">
        <v>6</v>
      </c>
      <c r="Y490" s="563">
        <v>8</v>
      </c>
      <c r="Z490" s="563">
        <v>7</v>
      </c>
      <c r="AA490" s="563">
        <f t="shared" si="94"/>
        <v>25.2</v>
      </c>
      <c r="AB490" s="563">
        <v>19</v>
      </c>
      <c r="AC490" s="563">
        <v>4</v>
      </c>
      <c r="AD490" s="563">
        <f t="shared" si="95"/>
        <v>9.2000000000000011</v>
      </c>
      <c r="AE490" s="563">
        <v>15</v>
      </c>
      <c r="AF490" s="563">
        <v>4</v>
      </c>
      <c r="AG490" s="563">
        <f t="shared" si="96"/>
        <v>11.4</v>
      </c>
      <c r="AH490" s="563">
        <v>11</v>
      </c>
      <c r="AI490" s="563">
        <v>11</v>
      </c>
      <c r="AJ490" s="563">
        <f t="shared" si="97"/>
        <v>4.4000000000000004</v>
      </c>
      <c r="AK490" s="563">
        <v>74</v>
      </c>
      <c r="AL490" s="609">
        <f t="shared" si="98"/>
        <v>90.200000000000017</v>
      </c>
      <c r="AM490" s="21"/>
      <c r="AN490" s="21"/>
      <c r="AO490" s="21"/>
    </row>
    <row r="491" spans="1:41" x14ac:dyDescent="0.25">
      <c r="A491" s="604">
        <v>7</v>
      </c>
      <c r="B491" s="605">
        <f t="shared" si="88"/>
        <v>89.8</v>
      </c>
      <c r="C491" s="610" t="s">
        <v>3399</v>
      </c>
      <c r="D491" s="562">
        <v>5</v>
      </c>
      <c r="E491" s="562">
        <v>5</v>
      </c>
      <c r="F491" s="562">
        <v>5</v>
      </c>
      <c r="G491" s="562">
        <v>5</v>
      </c>
      <c r="H491" s="563">
        <f t="shared" si="89"/>
        <v>25</v>
      </c>
      <c r="I491" s="562">
        <v>5</v>
      </c>
      <c r="J491" s="562">
        <v>5</v>
      </c>
      <c r="K491" s="562">
        <v>5</v>
      </c>
      <c r="L491" s="562">
        <v>5</v>
      </c>
      <c r="M491" s="563">
        <f t="shared" si="90"/>
        <v>5</v>
      </c>
      <c r="N491" s="562">
        <v>5</v>
      </c>
      <c r="O491" s="562">
        <v>5</v>
      </c>
      <c r="P491" s="562">
        <v>5</v>
      </c>
      <c r="Q491" s="562">
        <v>5</v>
      </c>
      <c r="R491" s="563">
        <f t="shared" si="91"/>
        <v>5</v>
      </c>
      <c r="S491" s="562">
        <v>5</v>
      </c>
      <c r="T491" s="562">
        <v>5</v>
      </c>
      <c r="U491" s="562">
        <v>5</v>
      </c>
      <c r="V491" s="562">
        <f t="shared" si="92"/>
        <v>5</v>
      </c>
      <c r="W491" s="562">
        <f t="shared" si="93"/>
        <v>15</v>
      </c>
      <c r="X491" s="562">
        <v>8</v>
      </c>
      <c r="Y491" s="562">
        <v>6</v>
      </c>
      <c r="Z491" s="562">
        <v>6</v>
      </c>
      <c r="AA491" s="562">
        <f t="shared" si="94"/>
        <v>24</v>
      </c>
      <c r="AB491" s="562">
        <v>20</v>
      </c>
      <c r="AC491" s="562">
        <v>5</v>
      </c>
      <c r="AD491" s="562">
        <f t="shared" si="95"/>
        <v>10</v>
      </c>
      <c r="AE491" s="562">
        <v>16</v>
      </c>
      <c r="AF491" s="562">
        <v>5</v>
      </c>
      <c r="AG491" s="562">
        <f t="shared" si="96"/>
        <v>12.6</v>
      </c>
      <c r="AH491" s="562">
        <v>9</v>
      </c>
      <c r="AI491" s="562">
        <v>7</v>
      </c>
      <c r="AJ491" s="562">
        <f t="shared" si="97"/>
        <v>3.2</v>
      </c>
      <c r="AK491" s="562">
        <v>36</v>
      </c>
      <c r="AL491" s="607">
        <f t="shared" si="98"/>
        <v>89.8</v>
      </c>
      <c r="AM491" s="21"/>
      <c r="AN491" s="21"/>
      <c r="AO491" s="21"/>
    </row>
    <row r="492" spans="1:41" x14ac:dyDescent="0.25">
      <c r="A492" s="604">
        <v>8</v>
      </c>
      <c r="B492" s="605">
        <f t="shared" si="88"/>
        <v>89.15</v>
      </c>
      <c r="C492" s="610" t="s">
        <v>3400</v>
      </c>
      <c r="D492" s="562">
        <v>5</v>
      </c>
      <c r="E492" s="562">
        <v>5</v>
      </c>
      <c r="F492" s="562">
        <v>5</v>
      </c>
      <c r="G492" s="562">
        <v>5</v>
      </c>
      <c r="H492" s="563">
        <f t="shared" si="89"/>
        <v>25</v>
      </c>
      <c r="I492" s="562">
        <v>5</v>
      </c>
      <c r="J492" s="562">
        <v>5</v>
      </c>
      <c r="K492" s="562">
        <v>5</v>
      </c>
      <c r="L492" s="562">
        <v>5</v>
      </c>
      <c r="M492" s="563">
        <f t="shared" si="90"/>
        <v>5</v>
      </c>
      <c r="N492" s="562">
        <v>4</v>
      </c>
      <c r="O492" s="562">
        <v>5</v>
      </c>
      <c r="P492" s="562">
        <v>5</v>
      </c>
      <c r="Q492" s="562">
        <v>5</v>
      </c>
      <c r="R492" s="563">
        <f t="shared" si="91"/>
        <v>4.75</v>
      </c>
      <c r="S492" s="562">
        <v>5</v>
      </c>
      <c r="T492" s="562">
        <v>5</v>
      </c>
      <c r="U492" s="562">
        <v>5</v>
      </c>
      <c r="V492" s="562">
        <f t="shared" si="92"/>
        <v>5</v>
      </c>
      <c r="W492" s="562">
        <f t="shared" si="93"/>
        <v>14.75</v>
      </c>
      <c r="X492" s="562">
        <v>7</v>
      </c>
      <c r="Y492" s="562">
        <v>7</v>
      </c>
      <c r="Z492" s="562">
        <v>8</v>
      </c>
      <c r="AA492" s="562">
        <f t="shared" si="94"/>
        <v>26.4</v>
      </c>
      <c r="AB492" s="562">
        <v>19</v>
      </c>
      <c r="AC492" s="562">
        <v>4</v>
      </c>
      <c r="AD492" s="562">
        <f t="shared" si="95"/>
        <v>9.2000000000000011</v>
      </c>
      <c r="AE492" s="562">
        <v>12</v>
      </c>
      <c r="AF492" s="562">
        <v>5</v>
      </c>
      <c r="AG492" s="562">
        <f t="shared" si="96"/>
        <v>10.199999999999999</v>
      </c>
      <c r="AH492" s="562">
        <v>10</v>
      </c>
      <c r="AI492" s="562">
        <v>8</v>
      </c>
      <c r="AJ492" s="562">
        <f t="shared" si="97"/>
        <v>3.6</v>
      </c>
      <c r="AK492" s="562">
        <v>29</v>
      </c>
      <c r="AL492" s="607">
        <f t="shared" si="98"/>
        <v>89.15</v>
      </c>
      <c r="AM492" s="21"/>
      <c r="AN492" s="21"/>
      <c r="AO492" s="21"/>
    </row>
    <row r="493" spans="1:41" x14ac:dyDescent="0.25">
      <c r="A493" s="604">
        <v>9</v>
      </c>
      <c r="B493" s="608">
        <f t="shared" si="88"/>
        <v>89</v>
      </c>
      <c r="C493" s="563" t="s">
        <v>3401</v>
      </c>
      <c r="D493" s="563">
        <v>5</v>
      </c>
      <c r="E493" s="563">
        <v>5</v>
      </c>
      <c r="F493" s="563">
        <v>5</v>
      </c>
      <c r="G493" s="563">
        <v>5</v>
      </c>
      <c r="H493" s="563">
        <f t="shared" si="89"/>
        <v>25</v>
      </c>
      <c r="I493" s="563">
        <v>5</v>
      </c>
      <c r="J493" s="563">
        <v>5</v>
      </c>
      <c r="K493" s="563">
        <v>5</v>
      </c>
      <c r="L493" s="563">
        <v>5</v>
      </c>
      <c r="M493" s="563">
        <f t="shared" si="90"/>
        <v>5</v>
      </c>
      <c r="N493" s="563">
        <v>5</v>
      </c>
      <c r="O493" s="563">
        <v>5</v>
      </c>
      <c r="P493" s="563">
        <v>5</v>
      </c>
      <c r="Q493" s="563">
        <v>5</v>
      </c>
      <c r="R493" s="563">
        <f t="shared" si="91"/>
        <v>5</v>
      </c>
      <c r="S493" s="563">
        <v>5</v>
      </c>
      <c r="T493" s="563">
        <v>5</v>
      </c>
      <c r="U493" s="563">
        <v>5</v>
      </c>
      <c r="V493" s="563">
        <f t="shared" si="92"/>
        <v>5</v>
      </c>
      <c r="W493" s="563">
        <f t="shared" si="93"/>
        <v>15</v>
      </c>
      <c r="X493" s="563">
        <v>7</v>
      </c>
      <c r="Y493" s="563">
        <v>6</v>
      </c>
      <c r="Z493" s="563">
        <v>8</v>
      </c>
      <c r="AA493" s="563">
        <f t="shared" si="94"/>
        <v>25.2</v>
      </c>
      <c r="AB493" s="563">
        <v>18</v>
      </c>
      <c r="AC493" s="563">
        <v>5</v>
      </c>
      <c r="AD493" s="563">
        <f t="shared" si="95"/>
        <v>9.2000000000000011</v>
      </c>
      <c r="AE493" s="563">
        <v>13</v>
      </c>
      <c r="AF493" s="563">
        <v>5</v>
      </c>
      <c r="AG493" s="563">
        <f t="shared" si="96"/>
        <v>10.799999999999999</v>
      </c>
      <c r="AH493" s="563">
        <v>10</v>
      </c>
      <c r="AI493" s="563">
        <v>9</v>
      </c>
      <c r="AJ493" s="563">
        <f t="shared" si="97"/>
        <v>3.8000000000000003</v>
      </c>
      <c r="AK493" s="563">
        <v>50</v>
      </c>
      <c r="AL493" s="609">
        <f t="shared" si="98"/>
        <v>89</v>
      </c>
      <c r="AM493" s="21"/>
      <c r="AN493" s="21"/>
      <c r="AO493" s="21"/>
    </row>
    <row r="494" spans="1:41" x14ac:dyDescent="0.25">
      <c r="A494" s="604">
        <v>10</v>
      </c>
      <c r="B494" s="605">
        <f t="shared" si="88"/>
        <v>88.533333333333317</v>
      </c>
      <c r="C494" s="610" t="s">
        <v>3402</v>
      </c>
      <c r="D494" s="562">
        <v>5</v>
      </c>
      <c r="E494" s="562">
        <v>5</v>
      </c>
      <c r="F494" s="562">
        <v>5</v>
      </c>
      <c r="G494" s="562">
        <v>5</v>
      </c>
      <c r="H494" s="563">
        <f t="shared" si="89"/>
        <v>25</v>
      </c>
      <c r="I494" s="562">
        <v>5</v>
      </c>
      <c r="J494" s="562">
        <v>5</v>
      </c>
      <c r="K494" s="562">
        <v>5</v>
      </c>
      <c r="L494" s="562">
        <v>4</v>
      </c>
      <c r="M494" s="563">
        <f t="shared" si="90"/>
        <v>4.75</v>
      </c>
      <c r="N494" s="562">
        <v>5</v>
      </c>
      <c r="O494" s="562">
        <v>4</v>
      </c>
      <c r="P494" s="562">
        <v>4</v>
      </c>
      <c r="Q494" s="562">
        <v>4</v>
      </c>
      <c r="R494" s="563">
        <f t="shared" si="91"/>
        <v>4.25</v>
      </c>
      <c r="S494" s="562">
        <v>5</v>
      </c>
      <c r="T494" s="562">
        <v>4</v>
      </c>
      <c r="U494" s="562">
        <v>4</v>
      </c>
      <c r="V494" s="562">
        <f t="shared" si="92"/>
        <v>4.333333333333333</v>
      </c>
      <c r="W494" s="562">
        <f t="shared" si="93"/>
        <v>13.333333333333332</v>
      </c>
      <c r="X494" s="562">
        <v>5</v>
      </c>
      <c r="Y494" s="562">
        <v>6</v>
      </c>
      <c r="Z494" s="562">
        <v>8</v>
      </c>
      <c r="AA494" s="562">
        <f t="shared" si="94"/>
        <v>22.8</v>
      </c>
      <c r="AB494" s="562">
        <v>20</v>
      </c>
      <c r="AC494" s="562">
        <v>5</v>
      </c>
      <c r="AD494" s="562">
        <f t="shared" si="95"/>
        <v>10</v>
      </c>
      <c r="AE494" s="562">
        <v>16</v>
      </c>
      <c r="AF494" s="562">
        <v>5</v>
      </c>
      <c r="AG494" s="562">
        <f t="shared" si="96"/>
        <v>12.6</v>
      </c>
      <c r="AH494" s="562">
        <v>12</v>
      </c>
      <c r="AI494" s="562">
        <v>12</v>
      </c>
      <c r="AJ494" s="562">
        <f t="shared" si="97"/>
        <v>4.8000000000000007</v>
      </c>
      <c r="AK494" s="562">
        <v>13</v>
      </c>
      <c r="AL494" s="607">
        <f t="shared" si="98"/>
        <v>88.533333333333317</v>
      </c>
      <c r="AM494" s="21"/>
      <c r="AN494" s="21"/>
      <c r="AO494" s="21"/>
    </row>
    <row r="495" spans="1:41" x14ac:dyDescent="0.25">
      <c r="A495" s="604">
        <v>11</v>
      </c>
      <c r="B495" s="605">
        <f t="shared" si="88"/>
        <v>88.466666666666669</v>
      </c>
      <c r="C495" s="610" t="s">
        <v>3403</v>
      </c>
      <c r="D495" s="562">
        <v>5</v>
      </c>
      <c r="E495" s="562">
        <v>5</v>
      </c>
      <c r="F495" s="562">
        <v>5</v>
      </c>
      <c r="G495" s="562">
        <v>5</v>
      </c>
      <c r="H495" s="563">
        <f t="shared" si="89"/>
        <v>25</v>
      </c>
      <c r="I495" s="562">
        <v>5</v>
      </c>
      <c r="J495" s="562">
        <v>5</v>
      </c>
      <c r="K495" s="562">
        <v>5</v>
      </c>
      <c r="L495" s="562">
        <v>5</v>
      </c>
      <c r="M495" s="563">
        <f t="shared" si="90"/>
        <v>5</v>
      </c>
      <c r="N495" s="562">
        <v>5</v>
      </c>
      <c r="O495" s="562">
        <v>5</v>
      </c>
      <c r="P495" s="562">
        <v>5</v>
      </c>
      <c r="Q495" s="562">
        <v>5</v>
      </c>
      <c r="R495" s="563">
        <f t="shared" si="91"/>
        <v>5</v>
      </c>
      <c r="S495" s="562">
        <v>5</v>
      </c>
      <c r="T495" s="562">
        <v>4</v>
      </c>
      <c r="U495" s="562">
        <v>5</v>
      </c>
      <c r="V495" s="562">
        <f t="shared" si="92"/>
        <v>4.666666666666667</v>
      </c>
      <c r="W495" s="562">
        <f t="shared" si="93"/>
        <v>14.666666666666668</v>
      </c>
      <c r="X495" s="562">
        <v>8</v>
      </c>
      <c r="Y495" s="562">
        <v>4</v>
      </c>
      <c r="Z495" s="562">
        <v>7</v>
      </c>
      <c r="AA495" s="562">
        <f t="shared" si="94"/>
        <v>22.8</v>
      </c>
      <c r="AB495" s="562">
        <v>20</v>
      </c>
      <c r="AC495" s="562">
        <v>5</v>
      </c>
      <c r="AD495" s="562">
        <f t="shared" si="95"/>
        <v>10</v>
      </c>
      <c r="AE495" s="562">
        <v>16</v>
      </c>
      <c r="AF495" s="562">
        <v>4</v>
      </c>
      <c r="AG495" s="562">
        <f t="shared" si="96"/>
        <v>12</v>
      </c>
      <c r="AH495" s="562">
        <v>9</v>
      </c>
      <c r="AI495" s="562">
        <v>11</v>
      </c>
      <c r="AJ495" s="562">
        <f t="shared" si="97"/>
        <v>4</v>
      </c>
      <c r="AK495" s="562">
        <v>15</v>
      </c>
      <c r="AL495" s="607">
        <f t="shared" si="98"/>
        <v>88.466666666666669</v>
      </c>
      <c r="AM495" s="21"/>
      <c r="AN495" s="21"/>
      <c r="AO495" s="21"/>
    </row>
    <row r="496" spans="1:41" x14ac:dyDescent="0.25">
      <c r="A496" s="604">
        <v>12</v>
      </c>
      <c r="B496" s="605">
        <f t="shared" si="88"/>
        <v>88.399999999999977</v>
      </c>
      <c r="C496" s="562" t="s">
        <v>3404</v>
      </c>
      <c r="D496" s="562">
        <v>5</v>
      </c>
      <c r="E496" s="562">
        <v>5</v>
      </c>
      <c r="F496" s="562">
        <v>5</v>
      </c>
      <c r="G496" s="562">
        <v>5</v>
      </c>
      <c r="H496" s="563">
        <f t="shared" si="89"/>
        <v>25</v>
      </c>
      <c r="I496" s="562">
        <v>5</v>
      </c>
      <c r="J496" s="562">
        <v>5</v>
      </c>
      <c r="K496" s="562">
        <v>5</v>
      </c>
      <c r="L496" s="562">
        <v>5</v>
      </c>
      <c r="M496" s="563">
        <f t="shared" si="90"/>
        <v>5</v>
      </c>
      <c r="N496" s="562">
        <v>5</v>
      </c>
      <c r="O496" s="562">
        <v>5</v>
      </c>
      <c r="P496" s="562">
        <v>5</v>
      </c>
      <c r="Q496" s="562">
        <v>5</v>
      </c>
      <c r="R496" s="563">
        <f t="shared" si="91"/>
        <v>5</v>
      </c>
      <c r="S496" s="562">
        <v>5</v>
      </c>
      <c r="T496" s="562">
        <v>5</v>
      </c>
      <c r="U496" s="562">
        <v>5</v>
      </c>
      <c r="V496" s="562">
        <f t="shared" si="92"/>
        <v>5</v>
      </c>
      <c r="W496" s="562">
        <f t="shared" si="93"/>
        <v>15</v>
      </c>
      <c r="X496" s="562">
        <v>6</v>
      </c>
      <c r="Y496" s="562">
        <v>6</v>
      </c>
      <c r="Z496" s="562">
        <v>6</v>
      </c>
      <c r="AA496" s="562">
        <f t="shared" si="94"/>
        <v>21.599999999999998</v>
      </c>
      <c r="AB496" s="562">
        <v>20</v>
      </c>
      <c r="AC496" s="562">
        <v>4</v>
      </c>
      <c r="AD496" s="562">
        <f t="shared" si="95"/>
        <v>9.6000000000000014</v>
      </c>
      <c r="AE496" s="562">
        <v>16</v>
      </c>
      <c r="AF496" s="562">
        <v>5</v>
      </c>
      <c r="AG496" s="562">
        <f t="shared" si="96"/>
        <v>12.6</v>
      </c>
      <c r="AH496" s="562">
        <v>13</v>
      </c>
      <c r="AI496" s="562">
        <v>10</v>
      </c>
      <c r="AJ496" s="562">
        <f t="shared" si="97"/>
        <v>4.6000000000000005</v>
      </c>
      <c r="AK496" s="562">
        <v>66</v>
      </c>
      <c r="AL496" s="607">
        <f t="shared" si="98"/>
        <v>88.399999999999977</v>
      </c>
      <c r="AM496" s="21"/>
      <c r="AN496" s="21"/>
      <c r="AO496" s="21"/>
    </row>
    <row r="497" spans="1:41" x14ac:dyDescent="0.25">
      <c r="A497" s="604">
        <v>13</v>
      </c>
      <c r="B497" s="608">
        <f t="shared" si="88"/>
        <v>88.35</v>
      </c>
      <c r="C497" s="563" t="s">
        <v>3405</v>
      </c>
      <c r="D497" s="563">
        <v>4</v>
      </c>
      <c r="E497" s="563">
        <v>5</v>
      </c>
      <c r="F497" s="563">
        <v>5</v>
      </c>
      <c r="G497" s="563">
        <v>5</v>
      </c>
      <c r="H497" s="563">
        <f t="shared" si="89"/>
        <v>23.75</v>
      </c>
      <c r="I497" s="563">
        <v>4</v>
      </c>
      <c r="J497" s="563">
        <v>5</v>
      </c>
      <c r="K497" s="563">
        <v>5</v>
      </c>
      <c r="L497" s="563">
        <v>5</v>
      </c>
      <c r="M497" s="563">
        <f t="shared" si="90"/>
        <v>4.75</v>
      </c>
      <c r="N497" s="563">
        <v>3</v>
      </c>
      <c r="O497" s="563">
        <v>3</v>
      </c>
      <c r="P497" s="563">
        <v>3</v>
      </c>
      <c r="Q497" s="563">
        <v>4</v>
      </c>
      <c r="R497" s="563">
        <f t="shared" si="91"/>
        <v>3.25</v>
      </c>
      <c r="S497" s="563">
        <v>5</v>
      </c>
      <c r="T497" s="563">
        <v>5</v>
      </c>
      <c r="U497" s="563">
        <v>5</v>
      </c>
      <c r="V497" s="563">
        <f t="shared" si="92"/>
        <v>5</v>
      </c>
      <c r="W497" s="563">
        <f t="shared" si="93"/>
        <v>13</v>
      </c>
      <c r="X497" s="563">
        <v>7</v>
      </c>
      <c r="Y497" s="563">
        <v>5</v>
      </c>
      <c r="Z497" s="563">
        <v>8</v>
      </c>
      <c r="AA497" s="563">
        <f t="shared" si="94"/>
        <v>24</v>
      </c>
      <c r="AB497" s="563">
        <v>19</v>
      </c>
      <c r="AC497" s="563">
        <v>4</v>
      </c>
      <c r="AD497" s="563">
        <f t="shared" si="95"/>
        <v>9.2000000000000011</v>
      </c>
      <c r="AE497" s="563">
        <v>18</v>
      </c>
      <c r="AF497" s="563">
        <v>5</v>
      </c>
      <c r="AG497" s="563">
        <f t="shared" si="96"/>
        <v>13.799999999999999</v>
      </c>
      <c r="AH497" s="563">
        <v>12</v>
      </c>
      <c r="AI497" s="563">
        <v>11</v>
      </c>
      <c r="AJ497" s="563">
        <f t="shared" si="97"/>
        <v>4.6000000000000005</v>
      </c>
      <c r="AK497" s="563">
        <v>17</v>
      </c>
      <c r="AL497" s="609">
        <f t="shared" si="98"/>
        <v>88.35</v>
      </c>
      <c r="AM497" s="21"/>
      <c r="AN497" s="21"/>
      <c r="AO497" s="21"/>
    </row>
    <row r="498" spans="1:41" x14ac:dyDescent="0.25">
      <c r="A498" s="604">
        <v>14</v>
      </c>
      <c r="B498" s="605">
        <f t="shared" si="88"/>
        <v>88.1</v>
      </c>
      <c r="C498" s="610" t="s">
        <v>3406</v>
      </c>
      <c r="D498" s="562">
        <v>5</v>
      </c>
      <c r="E498" s="562">
        <v>5</v>
      </c>
      <c r="F498" s="562">
        <v>5</v>
      </c>
      <c r="G498" s="562">
        <v>5</v>
      </c>
      <c r="H498" s="563">
        <f t="shared" si="89"/>
        <v>25</v>
      </c>
      <c r="I498" s="562">
        <v>5</v>
      </c>
      <c r="J498" s="562">
        <v>5</v>
      </c>
      <c r="K498" s="562">
        <v>5</v>
      </c>
      <c r="L498" s="562">
        <v>5</v>
      </c>
      <c r="M498" s="563">
        <f t="shared" si="90"/>
        <v>5</v>
      </c>
      <c r="N498" s="562">
        <v>4</v>
      </c>
      <c r="O498" s="562">
        <v>4</v>
      </c>
      <c r="P498" s="562">
        <v>5</v>
      </c>
      <c r="Q498" s="562">
        <v>5</v>
      </c>
      <c r="R498" s="563">
        <f t="shared" si="91"/>
        <v>4.5</v>
      </c>
      <c r="S498" s="562">
        <v>5</v>
      </c>
      <c r="T498" s="562">
        <v>5</v>
      </c>
      <c r="U498" s="562">
        <v>5</v>
      </c>
      <c r="V498" s="562">
        <f t="shared" si="92"/>
        <v>5</v>
      </c>
      <c r="W498" s="562">
        <f t="shared" si="93"/>
        <v>14.5</v>
      </c>
      <c r="X498" s="562">
        <v>6</v>
      </c>
      <c r="Y498" s="562">
        <v>5</v>
      </c>
      <c r="Z498" s="562">
        <v>8</v>
      </c>
      <c r="AA498" s="562">
        <f t="shared" si="94"/>
        <v>22.8</v>
      </c>
      <c r="AB498" s="562">
        <v>18</v>
      </c>
      <c r="AC498" s="562">
        <v>5</v>
      </c>
      <c r="AD498" s="562">
        <f t="shared" si="95"/>
        <v>9.2000000000000011</v>
      </c>
      <c r="AE498" s="562">
        <v>16</v>
      </c>
      <c r="AF498" s="562">
        <v>5</v>
      </c>
      <c r="AG498" s="562">
        <f t="shared" si="96"/>
        <v>12.6</v>
      </c>
      <c r="AH498" s="562">
        <v>10</v>
      </c>
      <c r="AI498" s="562">
        <v>10</v>
      </c>
      <c r="AJ498" s="562">
        <f t="shared" si="97"/>
        <v>4</v>
      </c>
      <c r="AK498" s="562">
        <v>43</v>
      </c>
      <c r="AL498" s="607">
        <f t="shared" si="98"/>
        <v>88.1</v>
      </c>
      <c r="AM498" s="21"/>
      <c r="AN498" s="21"/>
      <c r="AO498" s="21"/>
    </row>
    <row r="499" spans="1:41" x14ac:dyDescent="0.25">
      <c r="A499" s="604">
        <v>15</v>
      </c>
      <c r="B499" s="608">
        <f t="shared" si="88"/>
        <v>88</v>
      </c>
      <c r="C499" s="563" t="s">
        <v>3407</v>
      </c>
      <c r="D499" s="563">
        <v>5</v>
      </c>
      <c r="E499" s="563">
        <v>5</v>
      </c>
      <c r="F499" s="563">
        <v>5</v>
      </c>
      <c r="G499" s="563">
        <v>5</v>
      </c>
      <c r="H499" s="563">
        <f t="shared" si="89"/>
        <v>25</v>
      </c>
      <c r="I499" s="563">
        <v>5</v>
      </c>
      <c r="J499" s="563">
        <v>5</v>
      </c>
      <c r="K499" s="563">
        <v>5</v>
      </c>
      <c r="L499" s="563">
        <v>5</v>
      </c>
      <c r="M499" s="563">
        <f t="shared" si="90"/>
        <v>5</v>
      </c>
      <c r="N499" s="563">
        <v>5</v>
      </c>
      <c r="O499" s="563">
        <v>5</v>
      </c>
      <c r="P499" s="563">
        <v>5</v>
      </c>
      <c r="Q499" s="563">
        <v>5</v>
      </c>
      <c r="R499" s="563">
        <f t="shared" si="91"/>
        <v>5</v>
      </c>
      <c r="S499" s="563">
        <v>5</v>
      </c>
      <c r="T499" s="563">
        <v>5</v>
      </c>
      <c r="U499" s="563">
        <v>5</v>
      </c>
      <c r="V499" s="563">
        <f t="shared" si="92"/>
        <v>5</v>
      </c>
      <c r="W499" s="563">
        <f t="shared" si="93"/>
        <v>15</v>
      </c>
      <c r="X499" s="563">
        <v>8</v>
      </c>
      <c r="Y499" s="563">
        <v>7</v>
      </c>
      <c r="Z499" s="563">
        <v>6</v>
      </c>
      <c r="AA499" s="563">
        <f t="shared" si="94"/>
        <v>25.2</v>
      </c>
      <c r="AB499" s="563">
        <v>17</v>
      </c>
      <c r="AC499" s="563">
        <v>5</v>
      </c>
      <c r="AD499" s="563">
        <f t="shared" si="95"/>
        <v>8.8000000000000007</v>
      </c>
      <c r="AE499" s="563">
        <v>13</v>
      </c>
      <c r="AF499" s="563">
        <v>5</v>
      </c>
      <c r="AG499" s="563">
        <f t="shared" si="96"/>
        <v>10.799999999999999</v>
      </c>
      <c r="AH499" s="563">
        <v>7</v>
      </c>
      <c r="AI499" s="563">
        <v>9</v>
      </c>
      <c r="AJ499" s="563">
        <f t="shared" si="97"/>
        <v>3.2</v>
      </c>
      <c r="AK499" s="563">
        <v>27</v>
      </c>
      <c r="AL499" s="609">
        <f t="shared" si="98"/>
        <v>88</v>
      </c>
      <c r="AM499" s="21"/>
      <c r="AN499" s="21"/>
      <c r="AO499" s="21"/>
    </row>
    <row r="500" spans="1:41" x14ac:dyDescent="0.25">
      <c r="A500" s="604">
        <v>16</v>
      </c>
      <c r="B500" s="605">
        <f t="shared" si="88"/>
        <v>87.000000000000014</v>
      </c>
      <c r="C500" s="610" t="s">
        <v>3408</v>
      </c>
      <c r="D500" s="562">
        <v>5</v>
      </c>
      <c r="E500" s="562">
        <v>5</v>
      </c>
      <c r="F500" s="562">
        <v>5</v>
      </c>
      <c r="G500" s="562">
        <v>5</v>
      </c>
      <c r="H500" s="563">
        <f t="shared" si="89"/>
        <v>25</v>
      </c>
      <c r="I500" s="562">
        <v>5</v>
      </c>
      <c r="J500" s="562">
        <v>5</v>
      </c>
      <c r="K500" s="562">
        <v>5</v>
      </c>
      <c r="L500" s="562">
        <v>5</v>
      </c>
      <c r="M500" s="563">
        <f t="shared" si="90"/>
        <v>5</v>
      </c>
      <c r="N500" s="562">
        <v>5</v>
      </c>
      <c r="O500" s="562">
        <v>5</v>
      </c>
      <c r="P500" s="562">
        <v>5</v>
      </c>
      <c r="Q500" s="562">
        <v>5</v>
      </c>
      <c r="R500" s="563">
        <f t="shared" si="91"/>
        <v>5</v>
      </c>
      <c r="S500" s="562">
        <v>5</v>
      </c>
      <c r="T500" s="562">
        <v>5</v>
      </c>
      <c r="U500" s="562">
        <v>5</v>
      </c>
      <c r="V500" s="562">
        <f t="shared" si="92"/>
        <v>5</v>
      </c>
      <c r="W500" s="562">
        <f t="shared" si="93"/>
        <v>15</v>
      </c>
      <c r="X500" s="562">
        <v>8</v>
      </c>
      <c r="Y500" s="562">
        <v>8</v>
      </c>
      <c r="Z500" s="562">
        <v>6</v>
      </c>
      <c r="AA500" s="562">
        <f t="shared" si="94"/>
        <v>26.4</v>
      </c>
      <c r="AB500" s="562">
        <v>17</v>
      </c>
      <c r="AC500" s="562">
        <v>4</v>
      </c>
      <c r="AD500" s="562">
        <f t="shared" si="95"/>
        <v>8.4</v>
      </c>
      <c r="AE500" s="562">
        <v>12</v>
      </c>
      <c r="AF500" s="562">
        <v>5</v>
      </c>
      <c r="AG500" s="562">
        <f t="shared" si="96"/>
        <v>10.199999999999999</v>
      </c>
      <c r="AH500" s="562">
        <v>6</v>
      </c>
      <c r="AI500" s="562">
        <v>4</v>
      </c>
      <c r="AJ500" s="562">
        <f t="shared" si="97"/>
        <v>2</v>
      </c>
      <c r="AK500" s="562">
        <v>45</v>
      </c>
      <c r="AL500" s="607">
        <f t="shared" si="98"/>
        <v>87.000000000000014</v>
      </c>
      <c r="AM500" s="21"/>
      <c r="AN500" s="21"/>
      <c r="AO500" s="21"/>
    </row>
    <row r="501" spans="1:41" x14ac:dyDescent="0.25">
      <c r="A501" s="604">
        <v>17</v>
      </c>
      <c r="B501" s="605">
        <f t="shared" si="88"/>
        <v>87</v>
      </c>
      <c r="C501" s="610" t="s">
        <v>3409</v>
      </c>
      <c r="D501" s="562">
        <v>5</v>
      </c>
      <c r="E501" s="562">
        <v>5</v>
      </c>
      <c r="F501" s="562">
        <v>5</v>
      </c>
      <c r="G501" s="562">
        <v>5</v>
      </c>
      <c r="H501" s="563">
        <f t="shared" si="89"/>
        <v>25</v>
      </c>
      <c r="I501" s="562">
        <v>5</v>
      </c>
      <c r="J501" s="562">
        <v>5</v>
      </c>
      <c r="K501" s="562">
        <v>5</v>
      </c>
      <c r="L501" s="562">
        <v>5</v>
      </c>
      <c r="M501" s="563">
        <f t="shared" si="90"/>
        <v>5</v>
      </c>
      <c r="N501" s="562">
        <v>5</v>
      </c>
      <c r="O501" s="562">
        <v>5</v>
      </c>
      <c r="P501" s="562">
        <v>5</v>
      </c>
      <c r="Q501" s="562">
        <v>5</v>
      </c>
      <c r="R501" s="563">
        <f t="shared" si="91"/>
        <v>5</v>
      </c>
      <c r="S501" s="562">
        <v>5</v>
      </c>
      <c r="T501" s="562">
        <v>5</v>
      </c>
      <c r="U501" s="562">
        <v>5</v>
      </c>
      <c r="V501" s="562">
        <f t="shared" si="92"/>
        <v>5</v>
      </c>
      <c r="W501" s="562">
        <f t="shared" si="93"/>
        <v>15</v>
      </c>
      <c r="X501" s="562">
        <v>7</v>
      </c>
      <c r="Y501" s="562">
        <v>4</v>
      </c>
      <c r="Z501" s="562">
        <v>6</v>
      </c>
      <c r="AA501" s="562">
        <f t="shared" si="94"/>
        <v>20.399999999999999</v>
      </c>
      <c r="AB501" s="562">
        <v>17</v>
      </c>
      <c r="AC501" s="562">
        <v>3</v>
      </c>
      <c r="AD501" s="562">
        <f t="shared" si="95"/>
        <v>8</v>
      </c>
      <c r="AE501" s="562">
        <v>18</v>
      </c>
      <c r="AF501" s="562">
        <v>5</v>
      </c>
      <c r="AG501" s="562">
        <f t="shared" si="96"/>
        <v>13.799999999999999</v>
      </c>
      <c r="AH501" s="562">
        <v>13</v>
      </c>
      <c r="AI501" s="562">
        <v>11</v>
      </c>
      <c r="AJ501" s="562">
        <f t="shared" si="97"/>
        <v>4.8000000000000007</v>
      </c>
      <c r="AK501" s="562">
        <v>61</v>
      </c>
      <c r="AL501" s="607">
        <f t="shared" si="98"/>
        <v>87</v>
      </c>
      <c r="AM501" s="21"/>
      <c r="AN501" s="21"/>
      <c r="AO501" s="21"/>
    </row>
    <row r="502" spans="1:41" x14ac:dyDescent="0.25">
      <c r="A502" s="604">
        <v>18</v>
      </c>
      <c r="B502" s="608">
        <f t="shared" si="88"/>
        <v>85.283333333333331</v>
      </c>
      <c r="C502" s="563" t="s">
        <v>3410</v>
      </c>
      <c r="D502" s="563">
        <v>5</v>
      </c>
      <c r="E502" s="563">
        <v>5</v>
      </c>
      <c r="F502" s="563">
        <v>5</v>
      </c>
      <c r="G502" s="563">
        <v>5</v>
      </c>
      <c r="H502" s="563">
        <f t="shared" si="89"/>
        <v>25</v>
      </c>
      <c r="I502" s="563">
        <v>5</v>
      </c>
      <c r="J502" s="563">
        <v>5</v>
      </c>
      <c r="K502" s="563">
        <v>5</v>
      </c>
      <c r="L502" s="563">
        <v>5</v>
      </c>
      <c r="M502" s="563">
        <f t="shared" si="90"/>
        <v>5</v>
      </c>
      <c r="N502" s="563">
        <v>5</v>
      </c>
      <c r="O502" s="563">
        <v>4</v>
      </c>
      <c r="P502" s="563">
        <v>5</v>
      </c>
      <c r="Q502" s="563">
        <v>5</v>
      </c>
      <c r="R502" s="563">
        <f t="shared" si="91"/>
        <v>4.75</v>
      </c>
      <c r="S502" s="563">
        <v>4</v>
      </c>
      <c r="T502" s="563">
        <v>4</v>
      </c>
      <c r="U502" s="563">
        <v>5</v>
      </c>
      <c r="V502" s="563">
        <f t="shared" si="92"/>
        <v>4.333333333333333</v>
      </c>
      <c r="W502" s="563">
        <f t="shared" si="93"/>
        <v>14.083333333333332</v>
      </c>
      <c r="X502" s="563">
        <v>7</v>
      </c>
      <c r="Y502" s="563">
        <v>6</v>
      </c>
      <c r="Z502" s="563">
        <v>7</v>
      </c>
      <c r="AA502" s="563">
        <f t="shared" si="94"/>
        <v>24</v>
      </c>
      <c r="AB502" s="563">
        <v>16</v>
      </c>
      <c r="AC502" s="563">
        <v>4</v>
      </c>
      <c r="AD502" s="563">
        <f t="shared" si="95"/>
        <v>8</v>
      </c>
      <c r="AE502" s="563">
        <v>12</v>
      </c>
      <c r="AF502" s="563">
        <v>5</v>
      </c>
      <c r="AG502" s="563">
        <f t="shared" si="96"/>
        <v>10.199999999999999</v>
      </c>
      <c r="AH502" s="563">
        <v>10</v>
      </c>
      <c r="AI502" s="563">
        <v>10</v>
      </c>
      <c r="AJ502" s="563">
        <f t="shared" si="97"/>
        <v>4</v>
      </c>
      <c r="AK502" s="563">
        <v>20</v>
      </c>
      <c r="AL502" s="609">
        <f t="shared" si="98"/>
        <v>85.283333333333331</v>
      </c>
      <c r="AM502" s="21"/>
      <c r="AN502" s="21"/>
      <c r="AO502" s="21"/>
    </row>
    <row r="503" spans="1:41" x14ac:dyDescent="0.25">
      <c r="A503" s="604">
        <v>19</v>
      </c>
      <c r="B503" s="605">
        <f t="shared" si="88"/>
        <v>84.783333333333317</v>
      </c>
      <c r="C503" s="610" t="s">
        <v>3411</v>
      </c>
      <c r="D503" s="562">
        <v>5</v>
      </c>
      <c r="E503" s="562">
        <v>4</v>
      </c>
      <c r="F503" s="562">
        <v>5</v>
      </c>
      <c r="G503" s="562">
        <v>5</v>
      </c>
      <c r="H503" s="563">
        <f t="shared" si="89"/>
        <v>23.75</v>
      </c>
      <c r="I503" s="562">
        <v>5</v>
      </c>
      <c r="J503" s="562">
        <v>5</v>
      </c>
      <c r="K503" s="562">
        <v>5</v>
      </c>
      <c r="L503" s="562">
        <v>5</v>
      </c>
      <c r="M503" s="563">
        <f t="shared" si="90"/>
        <v>5</v>
      </c>
      <c r="N503" s="562">
        <v>5</v>
      </c>
      <c r="O503" s="562">
        <v>3</v>
      </c>
      <c r="P503" s="562">
        <v>5</v>
      </c>
      <c r="Q503" s="562">
        <v>5</v>
      </c>
      <c r="R503" s="563">
        <f t="shared" si="91"/>
        <v>4.5</v>
      </c>
      <c r="S503" s="562">
        <v>3</v>
      </c>
      <c r="T503" s="562">
        <v>5</v>
      </c>
      <c r="U503" s="562">
        <v>5</v>
      </c>
      <c r="V503" s="562">
        <f t="shared" si="92"/>
        <v>4.333333333333333</v>
      </c>
      <c r="W503" s="562">
        <f t="shared" si="93"/>
        <v>13.833333333333332</v>
      </c>
      <c r="X503" s="562">
        <v>5</v>
      </c>
      <c r="Y503" s="562">
        <v>6</v>
      </c>
      <c r="Z503" s="562">
        <v>7</v>
      </c>
      <c r="AA503" s="562">
        <f t="shared" si="94"/>
        <v>21.599999999999998</v>
      </c>
      <c r="AB503" s="562">
        <v>18</v>
      </c>
      <c r="AC503" s="562">
        <v>5</v>
      </c>
      <c r="AD503" s="562">
        <f t="shared" si="95"/>
        <v>9.2000000000000011</v>
      </c>
      <c r="AE503" s="562">
        <v>17</v>
      </c>
      <c r="AF503" s="562">
        <v>4</v>
      </c>
      <c r="AG503" s="562">
        <f t="shared" si="96"/>
        <v>12.6</v>
      </c>
      <c r="AH503" s="562">
        <v>9</v>
      </c>
      <c r="AI503" s="562">
        <v>10</v>
      </c>
      <c r="AJ503" s="562">
        <f t="shared" si="97"/>
        <v>3.8000000000000003</v>
      </c>
      <c r="AK503" s="562">
        <v>16</v>
      </c>
      <c r="AL503" s="607">
        <f t="shared" si="98"/>
        <v>84.783333333333317</v>
      </c>
      <c r="AM503" s="21"/>
      <c r="AN503" s="21"/>
      <c r="AO503" s="21"/>
    </row>
    <row r="504" spans="1:41" x14ac:dyDescent="0.25">
      <c r="A504" s="604">
        <v>20</v>
      </c>
      <c r="B504" s="608">
        <f t="shared" si="88"/>
        <v>84.666666666666686</v>
      </c>
      <c r="C504" s="563" t="s">
        <v>3412</v>
      </c>
      <c r="D504" s="563">
        <v>5</v>
      </c>
      <c r="E504" s="563">
        <v>4</v>
      </c>
      <c r="F504" s="563">
        <v>4</v>
      </c>
      <c r="G504" s="563">
        <v>5</v>
      </c>
      <c r="H504" s="563">
        <f t="shared" si="89"/>
        <v>22.5</v>
      </c>
      <c r="I504" s="563">
        <v>5</v>
      </c>
      <c r="J504" s="563">
        <v>5</v>
      </c>
      <c r="K504" s="563">
        <v>4</v>
      </c>
      <c r="L504" s="563">
        <v>5</v>
      </c>
      <c r="M504" s="563">
        <f t="shared" si="90"/>
        <v>4.75</v>
      </c>
      <c r="N504" s="563">
        <v>5</v>
      </c>
      <c r="O504" s="563">
        <v>3</v>
      </c>
      <c r="P504" s="563">
        <v>2</v>
      </c>
      <c r="Q504" s="563">
        <v>5</v>
      </c>
      <c r="R504" s="563">
        <f t="shared" si="91"/>
        <v>3.75</v>
      </c>
      <c r="S504" s="563">
        <v>5</v>
      </c>
      <c r="T504" s="563">
        <v>4</v>
      </c>
      <c r="U504" s="563">
        <v>5</v>
      </c>
      <c r="V504" s="563">
        <f t="shared" si="92"/>
        <v>4.666666666666667</v>
      </c>
      <c r="W504" s="563">
        <f t="shared" si="93"/>
        <v>13.166666666666668</v>
      </c>
      <c r="X504" s="563">
        <v>7</v>
      </c>
      <c r="Y504" s="563">
        <v>5</v>
      </c>
      <c r="Z504" s="563">
        <v>8</v>
      </c>
      <c r="AA504" s="563">
        <f t="shared" si="94"/>
        <v>24</v>
      </c>
      <c r="AB504" s="563">
        <v>19</v>
      </c>
      <c r="AC504" s="563">
        <v>4</v>
      </c>
      <c r="AD504" s="563">
        <f t="shared" si="95"/>
        <v>9.2000000000000011</v>
      </c>
      <c r="AE504" s="563">
        <v>14</v>
      </c>
      <c r="AF504" s="563">
        <v>5</v>
      </c>
      <c r="AG504" s="563">
        <f t="shared" si="96"/>
        <v>11.4</v>
      </c>
      <c r="AH504" s="563">
        <v>11</v>
      </c>
      <c r="AI504" s="563">
        <v>11</v>
      </c>
      <c r="AJ504" s="563">
        <f t="shared" si="97"/>
        <v>4.4000000000000004</v>
      </c>
      <c r="AK504" s="563">
        <v>14</v>
      </c>
      <c r="AL504" s="609">
        <f t="shared" si="98"/>
        <v>84.666666666666686</v>
      </c>
      <c r="AM504" s="21"/>
      <c r="AN504" s="21"/>
      <c r="AO504" s="21"/>
    </row>
    <row r="505" spans="1:41" x14ac:dyDescent="0.25">
      <c r="A505" s="604">
        <v>21</v>
      </c>
      <c r="B505" s="605">
        <f t="shared" si="88"/>
        <v>84.6</v>
      </c>
      <c r="C505" s="610" t="s">
        <v>3413</v>
      </c>
      <c r="D505" s="562">
        <v>5</v>
      </c>
      <c r="E505" s="562">
        <v>5</v>
      </c>
      <c r="F505" s="562">
        <v>5</v>
      </c>
      <c r="G505" s="562">
        <v>5</v>
      </c>
      <c r="H505" s="563">
        <f t="shared" si="89"/>
        <v>25</v>
      </c>
      <c r="I505" s="562">
        <v>5</v>
      </c>
      <c r="J505" s="562">
        <v>5</v>
      </c>
      <c r="K505" s="562">
        <v>5</v>
      </c>
      <c r="L505" s="562">
        <v>5</v>
      </c>
      <c r="M505" s="563">
        <f t="shared" si="90"/>
        <v>5</v>
      </c>
      <c r="N505" s="562">
        <v>5</v>
      </c>
      <c r="O505" s="562">
        <v>5</v>
      </c>
      <c r="P505" s="562">
        <v>5</v>
      </c>
      <c r="Q505" s="562">
        <v>5</v>
      </c>
      <c r="R505" s="563">
        <f t="shared" si="91"/>
        <v>5</v>
      </c>
      <c r="S505" s="562">
        <v>5</v>
      </c>
      <c r="T505" s="562">
        <v>5</v>
      </c>
      <c r="U505" s="562">
        <v>5</v>
      </c>
      <c r="V505" s="562">
        <f t="shared" si="92"/>
        <v>5</v>
      </c>
      <c r="W505" s="562">
        <f t="shared" si="93"/>
        <v>15</v>
      </c>
      <c r="X505" s="562">
        <v>8</v>
      </c>
      <c r="Y505" s="562">
        <v>5</v>
      </c>
      <c r="Z505" s="562">
        <v>8</v>
      </c>
      <c r="AA505" s="562">
        <f t="shared" si="94"/>
        <v>25.2</v>
      </c>
      <c r="AB505" s="562">
        <v>10</v>
      </c>
      <c r="AC505" s="562">
        <v>4</v>
      </c>
      <c r="AD505" s="562">
        <f t="shared" si="95"/>
        <v>5.6000000000000005</v>
      </c>
      <c r="AE505" s="562">
        <v>12</v>
      </c>
      <c r="AF505" s="562">
        <v>5</v>
      </c>
      <c r="AG505" s="562">
        <f t="shared" si="96"/>
        <v>10.199999999999999</v>
      </c>
      <c r="AH505" s="562">
        <v>9</v>
      </c>
      <c r="AI505" s="562">
        <v>9</v>
      </c>
      <c r="AJ505" s="562">
        <f t="shared" si="97"/>
        <v>3.6</v>
      </c>
      <c r="AK505" s="562">
        <v>73</v>
      </c>
      <c r="AL505" s="607">
        <f t="shared" si="98"/>
        <v>84.6</v>
      </c>
      <c r="AM505" s="21"/>
      <c r="AN505" s="21"/>
      <c r="AO505" s="21"/>
    </row>
    <row r="506" spans="1:41" x14ac:dyDescent="0.25">
      <c r="A506" s="604">
        <v>22</v>
      </c>
      <c r="B506" s="608">
        <f t="shared" si="88"/>
        <v>84.3</v>
      </c>
      <c r="C506" s="563" t="s">
        <v>3414</v>
      </c>
      <c r="D506" s="563">
        <v>5</v>
      </c>
      <c r="E506" s="563">
        <v>5</v>
      </c>
      <c r="F506" s="563">
        <v>5</v>
      </c>
      <c r="G506" s="563">
        <v>5</v>
      </c>
      <c r="H506" s="563">
        <f t="shared" si="89"/>
        <v>25</v>
      </c>
      <c r="I506" s="563">
        <v>5</v>
      </c>
      <c r="J506" s="563">
        <v>4</v>
      </c>
      <c r="K506" s="563">
        <v>4</v>
      </c>
      <c r="L506" s="563">
        <v>5</v>
      </c>
      <c r="M506" s="563">
        <f t="shared" si="90"/>
        <v>4.5</v>
      </c>
      <c r="N506" s="563">
        <v>5</v>
      </c>
      <c r="O506" s="563">
        <v>5</v>
      </c>
      <c r="P506" s="563">
        <v>5</v>
      </c>
      <c r="Q506" s="563">
        <v>5</v>
      </c>
      <c r="R506" s="563">
        <f t="shared" si="91"/>
        <v>5</v>
      </c>
      <c r="S506" s="563">
        <v>4</v>
      </c>
      <c r="T506" s="563">
        <v>4</v>
      </c>
      <c r="U506" s="563">
        <v>4</v>
      </c>
      <c r="V506" s="563">
        <f t="shared" si="92"/>
        <v>4</v>
      </c>
      <c r="W506" s="563">
        <f t="shared" si="93"/>
        <v>13.5</v>
      </c>
      <c r="X506" s="563">
        <v>8</v>
      </c>
      <c r="Y506" s="563">
        <v>6</v>
      </c>
      <c r="Z506" s="563">
        <v>6</v>
      </c>
      <c r="AA506" s="563">
        <f t="shared" si="94"/>
        <v>24</v>
      </c>
      <c r="AB506" s="563">
        <v>17</v>
      </c>
      <c r="AC506" s="563">
        <v>4</v>
      </c>
      <c r="AD506" s="563">
        <f t="shared" si="95"/>
        <v>8.4</v>
      </c>
      <c r="AE506" s="563">
        <v>12</v>
      </c>
      <c r="AF506" s="563">
        <v>4</v>
      </c>
      <c r="AG506" s="563">
        <f t="shared" si="96"/>
        <v>9.6</v>
      </c>
      <c r="AH506" s="563">
        <v>12</v>
      </c>
      <c r="AI506" s="563">
        <v>7</v>
      </c>
      <c r="AJ506" s="563">
        <f t="shared" si="97"/>
        <v>3.8000000000000003</v>
      </c>
      <c r="AK506" s="563">
        <v>24</v>
      </c>
      <c r="AL506" s="609">
        <f t="shared" si="98"/>
        <v>84.3</v>
      </c>
      <c r="AM506" s="21"/>
      <c r="AN506" s="21"/>
      <c r="AO506" s="21"/>
    </row>
    <row r="507" spans="1:41" x14ac:dyDescent="0.25">
      <c r="A507" s="604">
        <v>23</v>
      </c>
      <c r="B507" s="605">
        <f t="shared" si="88"/>
        <v>84.05</v>
      </c>
      <c r="C507" s="610" t="s">
        <v>3415</v>
      </c>
      <c r="D507" s="562">
        <v>5</v>
      </c>
      <c r="E507" s="562">
        <v>5</v>
      </c>
      <c r="F507" s="562">
        <v>5</v>
      </c>
      <c r="G507" s="562">
        <v>5</v>
      </c>
      <c r="H507" s="563">
        <f t="shared" si="89"/>
        <v>25</v>
      </c>
      <c r="I507" s="562">
        <v>5</v>
      </c>
      <c r="J507" s="562">
        <v>4</v>
      </c>
      <c r="K507" s="562">
        <v>5</v>
      </c>
      <c r="L507" s="562">
        <v>5</v>
      </c>
      <c r="M507" s="563">
        <f t="shared" si="90"/>
        <v>4.75</v>
      </c>
      <c r="N507" s="562">
        <v>5</v>
      </c>
      <c r="O507" s="562">
        <v>4</v>
      </c>
      <c r="P507" s="562">
        <v>4</v>
      </c>
      <c r="Q507" s="562">
        <v>5</v>
      </c>
      <c r="R507" s="563">
        <f t="shared" si="91"/>
        <v>4.5</v>
      </c>
      <c r="S507" s="562">
        <v>5</v>
      </c>
      <c r="T507" s="562">
        <v>5</v>
      </c>
      <c r="U507" s="562">
        <v>5</v>
      </c>
      <c r="V507" s="562">
        <f t="shared" si="92"/>
        <v>5</v>
      </c>
      <c r="W507" s="562">
        <f t="shared" si="93"/>
        <v>14.25</v>
      </c>
      <c r="X507" s="562">
        <v>6</v>
      </c>
      <c r="Y507" s="562">
        <v>6</v>
      </c>
      <c r="Z507" s="562">
        <v>6</v>
      </c>
      <c r="AA507" s="562">
        <f t="shared" si="94"/>
        <v>21.599999999999998</v>
      </c>
      <c r="AB507" s="562">
        <v>15</v>
      </c>
      <c r="AC507" s="562">
        <v>3</v>
      </c>
      <c r="AD507" s="562">
        <f t="shared" si="95"/>
        <v>7.2</v>
      </c>
      <c r="AE507" s="562">
        <v>15</v>
      </c>
      <c r="AF507" s="562">
        <v>5</v>
      </c>
      <c r="AG507" s="562">
        <f t="shared" si="96"/>
        <v>12</v>
      </c>
      <c r="AH507" s="562">
        <v>10</v>
      </c>
      <c r="AI507" s="562">
        <v>10</v>
      </c>
      <c r="AJ507" s="562">
        <f t="shared" si="97"/>
        <v>4</v>
      </c>
      <c r="AK507" s="562">
        <v>30</v>
      </c>
      <c r="AL507" s="607">
        <f t="shared" si="98"/>
        <v>84.05</v>
      </c>
      <c r="AM507" s="21"/>
      <c r="AN507" s="21"/>
      <c r="AO507" s="21"/>
    </row>
    <row r="508" spans="1:41" x14ac:dyDescent="0.25">
      <c r="A508" s="604">
        <v>24</v>
      </c>
      <c r="B508" s="608">
        <f t="shared" si="88"/>
        <v>84.033333333333331</v>
      </c>
      <c r="C508" s="563" t="s">
        <v>3416</v>
      </c>
      <c r="D508" s="563">
        <v>5</v>
      </c>
      <c r="E508" s="563">
        <v>4</v>
      </c>
      <c r="F508" s="563">
        <v>4</v>
      </c>
      <c r="G508" s="563">
        <v>5</v>
      </c>
      <c r="H508" s="563">
        <f t="shared" si="89"/>
        <v>22.5</v>
      </c>
      <c r="I508" s="563">
        <v>5</v>
      </c>
      <c r="J508" s="563">
        <v>5</v>
      </c>
      <c r="K508" s="563">
        <v>4</v>
      </c>
      <c r="L508" s="563">
        <v>5</v>
      </c>
      <c r="M508" s="563">
        <f t="shared" si="90"/>
        <v>4.75</v>
      </c>
      <c r="N508" s="563">
        <v>5</v>
      </c>
      <c r="O508" s="563">
        <v>3</v>
      </c>
      <c r="P508" s="563">
        <v>4</v>
      </c>
      <c r="Q508" s="563">
        <v>5</v>
      </c>
      <c r="R508" s="563">
        <f t="shared" si="91"/>
        <v>4.25</v>
      </c>
      <c r="S508" s="563">
        <v>4</v>
      </c>
      <c r="T508" s="563">
        <v>4</v>
      </c>
      <c r="U508" s="563">
        <v>5</v>
      </c>
      <c r="V508" s="563">
        <f t="shared" si="92"/>
        <v>4.333333333333333</v>
      </c>
      <c r="W508" s="563">
        <f t="shared" si="93"/>
        <v>13.333333333333332</v>
      </c>
      <c r="X508" s="563">
        <v>8</v>
      </c>
      <c r="Y508" s="563">
        <v>6</v>
      </c>
      <c r="Z508" s="563">
        <v>7</v>
      </c>
      <c r="AA508" s="563">
        <f t="shared" si="94"/>
        <v>25.2</v>
      </c>
      <c r="AB508" s="563">
        <v>19</v>
      </c>
      <c r="AC508" s="563">
        <v>5</v>
      </c>
      <c r="AD508" s="563">
        <f t="shared" si="95"/>
        <v>9.6000000000000014</v>
      </c>
      <c r="AE508" s="563">
        <v>11</v>
      </c>
      <c r="AF508" s="563">
        <v>4</v>
      </c>
      <c r="AG508" s="563">
        <f t="shared" si="96"/>
        <v>9</v>
      </c>
      <c r="AH508" s="563">
        <v>12</v>
      </c>
      <c r="AI508" s="563">
        <v>10</v>
      </c>
      <c r="AJ508" s="563">
        <f t="shared" si="97"/>
        <v>4.4000000000000004</v>
      </c>
      <c r="AK508" s="563">
        <v>49</v>
      </c>
      <c r="AL508" s="609">
        <f t="shared" si="98"/>
        <v>84.033333333333331</v>
      </c>
      <c r="AM508" s="21"/>
      <c r="AN508" s="21"/>
      <c r="AO508" s="21"/>
    </row>
    <row r="509" spans="1:41" x14ac:dyDescent="0.25">
      <c r="A509" s="604">
        <v>25</v>
      </c>
      <c r="B509" s="608">
        <f t="shared" si="88"/>
        <v>84.01666666666668</v>
      </c>
      <c r="C509" s="563" t="s">
        <v>3417</v>
      </c>
      <c r="D509" s="563">
        <v>5</v>
      </c>
      <c r="E509" s="563">
        <v>5</v>
      </c>
      <c r="F509" s="563">
        <v>5</v>
      </c>
      <c r="G509" s="563">
        <v>5</v>
      </c>
      <c r="H509" s="563">
        <f t="shared" si="89"/>
        <v>25</v>
      </c>
      <c r="I509" s="563">
        <v>5</v>
      </c>
      <c r="J509" s="563">
        <v>4</v>
      </c>
      <c r="K509" s="563">
        <v>5</v>
      </c>
      <c r="L509" s="563">
        <v>5</v>
      </c>
      <c r="M509" s="563">
        <f t="shared" si="90"/>
        <v>4.75</v>
      </c>
      <c r="N509" s="563">
        <v>5</v>
      </c>
      <c r="O509" s="563">
        <v>5</v>
      </c>
      <c r="P509" s="563">
        <v>5</v>
      </c>
      <c r="Q509" s="563">
        <v>5</v>
      </c>
      <c r="R509" s="563">
        <f t="shared" si="91"/>
        <v>5</v>
      </c>
      <c r="S509" s="563">
        <v>4</v>
      </c>
      <c r="T509" s="563">
        <v>5</v>
      </c>
      <c r="U509" s="563">
        <v>5</v>
      </c>
      <c r="V509" s="563">
        <f t="shared" si="92"/>
        <v>4.666666666666667</v>
      </c>
      <c r="W509" s="563">
        <f t="shared" si="93"/>
        <v>14.416666666666668</v>
      </c>
      <c r="X509" s="563">
        <v>3</v>
      </c>
      <c r="Y509" s="563">
        <v>6</v>
      </c>
      <c r="Z509" s="563">
        <v>6</v>
      </c>
      <c r="AA509" s="563">
        <f t="shared" si="94"/>
        <v>18</v>
      </c>
      <c r="AB509" s="563">
        <v>18</v>
      </c>
      <c r="AC509" s="563">
        <v>5</v>
      </c>
      <c r="AD509" s="563">
        <f t="shared" si="95"/>
        <v>9.2000000000000011</v>
      </c>
      <c r="AE509" s="563">
        <v>17</v>
      </c>
      <c r="AF509" s="563">
        <v>5</v>
      </c>
      <c r="AG509" s="563">
        <f t="shared" si="96"/>
        <v>13.2</v>
      </c>
      <c r="AH509" s="563">
        <v>11</v>
      </c>
      <c r="AI509" s="563">
        <v>10</v>
      </c>
      <c r="AJ509" s="563">
        <f t="shared" si="97"/>
        <v>4.2</v>
      </c>
      <c r="AK509" s="563">
        <v>41</v>
      </c>
      <c r="AL509" s="609">
        <f t="shared" si="98"/>
        <v>84.01666666666668</v>
      </c>
      <c r="AM509" s="21"/>
      <c r="AN509" s="21"/>
      <c r="AO509" s="21"/>
    </row>
    <row r="510" spans="1:41" x14ac:dyDescent="0.25">
      <c r="A510" s="604">
        <v>26</v>
      </c>
      <c r="B510" s="608">
        <f t="shared" si="88"/>
        <v>83.95</v>
      </c>
      <c r="C510" s="563" t="s">
        <v>3418</v>
      </c>
      <c r="D510" s="563">
        <v>5</v>
      </c>
      <c r="E510" s="563">
        <v>5</v>
      </c>
      <c r="F510" s="563">
        <v>5</v>
      </c>
      <c r="G510" s="563">
        <v>5</v>
      </c>
      <c r="H510" s="563">
        <f t="shared" si="89"/>
        <v>25</v>
      </c>
      <c r="I510" s="563">
        <v>5</v>
      </c>
      <c r="J510" s="563">
        <v>5</v>
      </c>
      <c r="K510" s="563">
        <v>5</v>
      </c>
      <c r="L510" s="563">
        <v>4</v>
      </c>
      <c r="M510" s="563">
        <f t="shared" si="90"/>
        <v>4.75</v>
      </c>
      <c r="N510" s="563">
        <v>4</v>
      </c>
      <c r="O510" s="563">
        <v>4</v>
      </c>
      <c r="P510" s="563">
        <v>4</v>
      </c>
      <c r="Q510" s="563">
        <v>4</v>
      </c>
      <c r="R510" s="563">
        <f t="shared" si="91"/>
        <v>4</v>
      </c>
      <c r="S510" s="563">
        <v>5</v>
      </c>
      <c r="T510" s="563">
        <v>5</v>
      </c>
      <c r="U510" s="563">
        <v>5</v>
      </c>
      <c r="V510" s="563">
        <f t="shared" si="92"/>
        <v>5</v>
      </c>
      <c r="W510" s="563">
        <f t="shared" si="93"/>
        <v>13.75</v>
      </c>
      <c r="X510" s="563">
        <v>6</v>
      </c>
      <c r="Y510" s="563">
        <v>6</v>
      </c>
      <c r="Z510" s="563">
        <v>8</v>
      </c>
      <c r="AA510" s="563">
        <f t="shared" si="94"/>
        <v>24</v>
      </c>
      <c r="AB510" s="563">
        <v>18</v>
      </c>
      <c r="AC510" s="563">
        <v>3</v>
      </c>
      <c r="AD510" s="563">
        <f t="shared" si="95"/>
        <v>8.4</v>
      </c>
      <c r="AE510" s="563">
        <v>11</v>
      </c>
      <c r="AF510" s="563">
        <v>4</v>
      </c>
      <c r="AG510" s="563">
        <f t="shared" si="96"/>
        <v>9</v>
      </c>
      <c r="AH510" s="563">
        <v>7</v>
      </c>
      <c r="AI510" s="563">
        <v>12</v>
      </c>
      <c r="AJ510" s="563">
        <f t="shared" si="97"/>
        <v>3.8000000000000003</v>
      </c>
      <c r="AK510" s="563">
        <v>79</v>
      </c>
      <c r="AL510" s="609">
        <f t="shared" si="98"/>
        <v>83.95</v>
      </c>
    </row>
    <row r="511" spans="1:41" x14ac:dyDescent="0.25">
      <c r="A511" s="604">
        <v>27</v>
      </c>
      <c r="B511" s="605">
        <f t="shared" si="88"/>
        <v>83.949999999999989</v>
      </c>
      <c r="C511" s="610" t="s">
        <v>3419</v>
      </c>
      <c r="D511" s="562">
        <v>5</v>
      </c>
      <c r="E511" s="562">
        <v>5</v>
      </c>
      <c r="F511" s="562">
        <v>5</v>
      </c>
      <c r="G511" s="562">
        <v>5</v>
      </c>
      <c r="H511" s="563">
        <f t="shared" si="89"/>
        <v>25</v>
      </c>
      <c r="I511" s="562">
        <v>5</v>
      </c>
      <c r="J511" s="562">
        <v>5</v>
      </c>
      <c r="K511" s="562">
        <v>5</v>
      </c>
      <c r="L511" s="562">
        <v>5</v>
      </c>
      <c r="M511" s="563">
        <f t="shared" si="90"/>
        <v>5</v>
      </c>
      <c r="N511" s="562">
        <v>5</v>
      </c>
      <c r="O511" s="562">
        <v>5</v>
      </c>
      <c r="P511" s="562">
        <v>4</v>
      </c>
      <c r="Q511" s="562">
        <v>5</v>
      </c>
      <c r="R511" s="563">
        <f t="shared" si="91"/>
        <v>4.75</v>
      </c>
      <c r="S511" s="562">
        <v>5</v>
      </c>
      <c r="T511" s="562">
        <v>5</v>
      </c>
      <c r="U511" s="562">
        <v>5</v>
      </c>
      <c r="V511" s="562">
        <f t="shared" si="92"/>
        <v>5</v>
      </c>
      <c r="W511" s="562">
        <f t="shared" si="93"/>
        <v>14.75</v>
      </c>
      <c r="X511" s="562">
        <v>3</v>
      </c>
      <c r="Y511" s="562">
        <v>6</v>
      </c>
      <c r="Z511" s="562">
        <v>8</v>
      </c>
      <c r="AA511" s="562">
        <f t="shared" si="94"/>
        <v>20.399999999999999</v>
      </c>
      <c r="AB511" s="562">
        <v>14</v>
      </c>
      <c r="AC511" s="562">
        <v>5</v>
      </c>
      <c r="AD511" s="562">
        <f t="shared" si="95"/>
        <v>7.6000000000000005</v>
      </c>
      <c r="AE511" s="562">
        <v>16</v>
      </c>
      <c r="AF511" s="562">
        <v>5</v>
      </c>
      <c r="AG511" s="562">
        <f t="shared" si="96"/>
        <v>12.6</v>
      </c>
      <c r="AH511" s="562">
        <v>7</v>
      </c>
      <c r="AI511" s="562">
        <v>11</v>
      </c>
      <c r="AJ511" s="562">
        <f t="shared" si="97"/>
        <v>3.6</v>
      </c>
      <c r="AK511" s="562">
        <v>7</v>
      </c>
      <c r="AL511" s="607">
        <f t="shared" si="98"/>
        <v>83.949999999999989</v>
      </c>
    </row>
    <row r="512" spans="1:41" x14ac:dyDescent="0.25">
      <c r="A512" s="604">
        <v>28</v>
      </c>
      <c r="B512" s="605">
        <f t="shared" si="88"/>
        <v>83.63333333333334</v>
      </c>
      <c r="C512" s="562" t="s">
        <v>3420</v>
      </c>
      <c r="D512" s="562">
        <v>4</v>
      </c>
      <c r="E512" s="562">
        <v>4</v>
      </c>
      <c r="F512" s="562">
        <v>5</v>
      </c>
      <c r="G512" s="562">
        <v>5</v>
      </c>
      <c r="H512" s="563">
        <f t="shared" si="89"/>
        <v>22.5</v>
      </c>
      <c r="I512" s="562">
        <v>3</v>
      </c>
      <c r="J512" s="562">
        <v>4</v>
      </c>
      <c r="K512" s="562">
        <v>5</v>
      </c>
      <c r="L512" s="562">
        <v>5</v>
      </c>
      <c r="M512" s="563">
        <f t="shared" si="90"/>
        <v>4.25</v>
      </c>
      <c r="N512" s="562">
        <v>2</v>
      </c>
      <c r="O512" s="562">
        <v>3</v>
      </c>
      <c r="P512" s="562">
        <v>5</v>
      </c>
      <c r="Q512" s="562">
        <v>5</v>
      </c>
      <c r="R512" s="563">
        <f t="shared" si="91"/>
        <v>3.75</v>
      </c>
      <c r="S512" s="562">
        <v>3</v>
      </c>
      <c r="T512" s="562">
        <v>5</v>
      </c>
      <c r="U512" s="562">
        <v>5</v>
      </c>
      <c r="V512" s="562">
        <f t="shared" si="92"/>
        <v>4.333333333333333</v>
      </c>
      <c r="W512" s="562">
        <f t="shared" si="93"/>
        <v>12.333333333333332</v>
      </c>
      <c r="X512" s="562">
        <v>7</v>
      </c>
      <c r="Y512" s="562">
        <v>6</v>
      </c>
      <c r="Z512" s="562">
        <v>7</v>
      </c>
      <c r="AA512" s="562">
        <f t="shared" si="94"/>
        <v>24</v>
      </c>
      <c r="AB512" s="562">
        <v>18</v>
      </c>
      <c r="AC512" s="562">
        <v>5</v>
      </c>
      <c r="AD512" s="562">
        <f t="shared" si="95"/>
        <v>9.2000000000000011</v>
      </c>
      <c r="AE512" s="562">
        <v>14</v>
      </c>
      <c r="AF512" s="562">
        <v>5</v>
      </c>
      <c r="AG512" s="562">
        <f t="shared" si="96"/>
        <v>11.4</v>
      </c>
      <c r="AH512" s="562">
        <v>11</v>
      </c>
      <c r="AI512" s="562">
        <v>10</v>
      </c>
      <c r="AJ512" s="562">
        <f t="shared" si="97"/>
        <v>4.2</v>
      </c>
      <c r="AK512" s="562">
        <v>51</v>
      </c>
      <c r="AL512" s="607">
        <f t="shared" si="98"/>
        <v>83.63333333333334</v>
      </c>
    </row>
    <row r="513" spans="1:38" x14ac:dyDescent="0.25">
      <c r="A513" s="604">
        <v>29</v>
      </c>
      <c r="B513" s="608">
        <f t="shared" si="88"/>
        <v>83.600000000000009</v>
      </c>
      <c r="C513" s="563" t="s">
        <v>3421</v>
      </c>
      <c r="D513" s="563">
        <v>5</v>
      </c>
      <c r="E513" s="563">
        <v>5</v>
      </c>
      <c r="F513" s="563">
        <v>5</v>
      </c>
      <c r="G513" s="563">
        <v>5</v>
      </c>
      <c r="H513" s="563">
        <f t="shared" si="89"/>
        <v>25</v>
      </c>
      <c r="I513" s="563">
        <v>5</v>
      </c>
      <c r="J513" s="563">
        <v>5</v>
      </c>
      <c r="K513" s="563">
        <v>5</v>
      </c>
      <c r="L513" s="563">
        <v>5</v>
      </c>
      <c r="M513" s="563">
        <f t="shared" si="90"/>
        <v>5</v>
      </c>
      <c r="N513" s="563">
        <v>5</v>
      </c>
      <c r="O513" s="563">
        <v>5</v>
      </c>
      <c r="P513" s="563">
        <v>5</v>
      </c>
      <c r="Q513" s="563">
        <v>5</v>
      </c>
      <c r="R513" s="563">
        <f t="shared" si="91"/>
        <v>5</v>
      </c>
      <c r="S513" s="563">
        <v>5</v>
      </c>
      <c r="T513" s="563">
        <v>5</v>
      </c>
      <c r="U513" s="563">
        <v>5</v>
      </c>
      <c r="V513" s="563">
        <f t="shared" si="92"/>
        <v>5</v>
      </c>
      <c r="W513" s="563">
        <f t="shared" si="93"/>
        <v>15</v>
      </c>
      <c r="X513" s="563">
        <v>4</v>
      </c>
      <c r="Y513" s="563">
        <v>6</v>
      </c>
      <c r="Z513" s="563">
        <v>6</v>
      </c>
      <c r="AA513" s="563">
        <f t="shared" si="94"/>
        <v>19.2</v>
      </c>
      <c r="AB513" s="563">
        <v>15</v>
      </c>
      <c r="AC513" s="563">
        <v>5</v>
      </c>
      <c r="AD513" s="563">
        <f t="shared" si="95"/>
        <v>8</v>
      </c>
      <c r="AE513" s="563">
        <v>17</v>
      </c>
      <c r="AF513" s="563">
        <v>5</v>
      </c>
      <c r="AG513" s="563">
        <f t="shared" si="96"/>
        <v>13.2</v>
      </c>
      <c r="AH513" s="563">
        <v>7</v>
      </c>
      <c r="AI513" s="563">
        <v>9</v>
      </c>
      <c r="AJ513" s="563">
        <f t="shared" si="97"/>
        <v>3.2</v>
      </c>
      <c r="AK513" s="563">
        <v>72</v>
      </c>
      <c r="AL513" s="609">
        <f t="shared" si="98"/>
        <v>83.600000000000009</v>
      </c>
    </row>
    <row r="514" spans="1:38" x14ac:dyDescent="0.25">
      <c r="A514" s="604">
        <v>30</v>
      </c>
      <c r="B514" s="608">
        <f t="shared" si="88"/>
        <v>83.399999999999991</v>
      </c>
      <c r="C514" s="563" t="s">
        <v>3422</v>
      </c>
      <c r="D514" s="563">
        <v>5</v>
      </c>
      <c r="E514" s="563">
        <v>5</v>
      </c>
      <c r="F514" s="563">
        <v>5</v>
      </c>
      <c r="G514" s="563">
        <v>5</v>
      </c>
      <c r="H514" s="563">
        <f t="shared" si="89"/>
        <v>25</v>
      </c>
      <c r="I514" s="563">
        <v>5</v>
      </c>
      <c r="J514" s="563">
        <v>5</v>
      </c>
      <c r="K514" s="563">
        <v>5</v>
      </c>
      <c r="L514" s="563">
        <v>5</v>
      </c>
      <c r="M514" s="563">
        <f t="shared" si="90"/>
        <v>5</v>
      </c>
      <c r="N514" s="563">
        <v>5</v>
      </c>
      <c r="O514" s="563">
        <v>5</v>
      </c>
      <c r="P514" s="563">
        <v>5</v>
      </c>
      <c r="Q514" s="563">
        <v>5</v>
      </c>
      <c r="R514" s="563">
        <f t="shared" si="91"/>
        <v>5</v>
      </c>
      <c r="S514" s="563">
        <v>5</v>
      </c>
      <c r="T514" s="563">
        <v>5</v>
      </c>
      <c r="U514" s="563">
        <v>5</v>
      </c>
      <c r="V514" s="563">
        <f t="shared" si="92"/>
        <v>5</v>
      </c>
      <c r="W514" s="563">
        <f t="shared" si="93"/>
        <v>15</v>
      </c>
      <c r="X514" s="563">
        <v>5</v>
      </c>
      <c r="Y514" s="563">
        <v>7</v>
      </c>
      <c r="Z514" s="563">
        <v>5</v>
      </c>
      <c r="AA514" s="563">
        <f t="shared" si="94"/>
        <v>20.399999999999999</v>
      </c>
      <c r="AB514" s="563">
        <v>14</v>
      </c>
      <c r="AC514" s="563">
        <v>3</v>
      </c>
      <c r="AD514" s="563">
        <f t="shared" si="95"/>
        <v>6.8000000000000007</v>
      </c>
      <c r="AE514" s="563">
        <v>17</v>
      </c>
      <c r="AF514" s="563">
        <v>4</v>
      </c>
      <c r="AG514" s="563">
        <f t="shared" si="96"/>
        <v>12.6</v>
      </c>
      <c r="AH514" s="563">
        <v>10</v>
      </c>
      <c r="AI514" s="563">
        <v>8</v>
      </c>
      <c r="AJ514" s="563">
        <f t="shared" si="97"/>
        <v>3.6</v>
      </c>
      <c r="AK514" s="563">
        <v>1</v>
      </c>
      <c r="AL514" s="609">
        <f t="shared" si="98"/>
        <v>83.399999999999991</v>
      </c>
    </row>
    <row r="515" spans="1:38" x14ac:dyDescent="0.25">
      <c r="A515" s="604">
        <v>31</v>
      </c>
      <c r="B515" s="605">
        <f t="shared" si="88"/>
        <v>83.266666666666666</v>
      </c>
      <c r="C515" s="610" t="s">
        <v>3423</v>
      </c>
      <c r="D515" s="562">
        <v>5</v>
      </c>
      <c r="E515" s="562">
        <v>5</v>
      </c>
      <c r="F515" s="562">
        <v>5</v>
      </c>
      <c r="G515" s="562">
        <v>5</v>
      </c>
      <c r="H515" s="563">
        <f t="shared" si="89"/>
        <v>25</v>
      </c>
      <c r="I515" s="562">
        <v>5</v>
      </c>
      <c r="J515" s="562">
        <v>5</v>
      </c>
      <c r="K515" s="562">
        <v>5</v>
      </c>
      <c r="L515" s="562">
        <v>5</v>
      </c>
      <c r="M515" s="563">
        <f t="shared" si="90"/>
        <v>5</v>
      </c>
      <c r="N515" s="562">
        <v>5</v>
      </c>
      <c r="O515" s="562">
        <v>5</v>
      </c>
      <c r="P515" s="562">
        <v>5</v>
      </c>
      <c r="Q515" s="562">
        <v>5</v>
      </c>
      <c r="R515" s="563">
        <f t="shared" si="91"/>
        <v>5</v>
      </c>
      <c r="S515" s="562">
        <v>5</v>
      </c>
      <c r="T515" s="562">
        <v>5</v>
      </c>
      <c r="U515" s="562">
        <v>4</v>
      </c>
      <c r="V515" s="562">
        <f t="shared" si="92"/>
        <v>4.666666666666667</v>
      </c>
      <c r="W515" s="562">
        <f t="shared" si="93"/>
        <v>14.666666666666668</v>
      </c>
      <c r="X515" s="562">
        <v>7</v>
      </c>
      <c r="Y515" s="562">
        <v>5</v>
      </c>
      <c r="Z515" s="562">
        <v>7</v>
      </c>
      <c r="AA515" s="562">
        <f t="shared" si="94"/>
        <v>22.8</v>
      </c>
      <c r="AB515" s="562">
        <v>13</v>
      </c>
      <c r="AC515" s="562">
        <v>4</v>
      </c>
      <c r="AD515" s="562">
        <f t="shared" si="95"/>
        <v>6.8000000000000007</v>
      </c>
      <c r="AE515" s="562">
        <v>14</v>
      </c>
      <c r="AF515" s="562">
        <v>4</v>
      </c>
      <c r="AG515" s="562">
        <f t="shared" si="96"/>
        <v>10.799999999999999</v>
      </c>
      <c r="AH515" s="562">
        <v>7</v>
      </c>
      <c r="AI515" s="562">
        <v>9</v>
      </c>
      <c r="AJ515" s="562">
        <f t="shared" si="97"/>
        <v>3.2</v>
      </c>
      <c r="AK515" s="562">
        <v>54</v>
      </c>
      <c r="AL515" s="607">
        <f t="shared" si="98"/>
        <v>83.266666666666666</v>
      </c>
    </row>
    <row r="516" spans="1:38" x14ac:dyDescent="0.25">
      <c r="A516" s="604">
        <v>32</v>
      </c>
      <c r="B516" s="605">
        <f t="shared" si="88"/>
        <v>83.05</v>
      </c>
      <c r="C516" s="610" t="s">
        <v>3424</v>
      </c>
      <c r="D516" s="562">
        <v>4</v>
      </c>
      <c r="E516" s="562">
        <v>5</v>
      </c>
      <c r="F516" s="562">
        <v>5</v>
      </c>
      <c r="G516" s="562">
        <v>5</v>
      </c>
      <c r="H516" s="563">
        <f t="shared" si="89"/>
        <v>23.75</v>
      </c>
      <c r="I516" s="562">
        <v>4</v>
      </c>
      <c r="J516" s="562">
        <v>4</v>
      </c>
      <c r="K516" s="562">
        <v>5</v>
      </c>
      <c r="L516" s="562">
        <v>5</v>
      </c>
      <c r="M516" s="563">
        <f t="shared" si="90"/>
        <v>4.5</v>
      </c>
      <c r="N516" s="562">
        <v>5</v>
      </c>
      <c r="O516" s="562">
        <v>5</v>
      </c>
      <c r="P516" s="562">
        <v>5</v>
      </c>
      <c r="Q516" s="562">
        <v>5</v>
      </c>
      <c r="R516" s="563">
        <f t="shared" si="91"/>
        <v>5</v>
      </c>
      <c r="S516" s="562">
        <v>5</v>
      </c>
      <c r="T516" s="562">
        <v>5</v>
      </c>
      <c r="U516" s="562">
        <v>5</v>
      </c>
      <c r="V516" s="562">
        <f t="shared" si="92"/>
        <v>5</v>
      </c>
      <c r="W516" s="562">
        <f t="shared" si="93"/>
        <v>14.5</v>
      </c>
      <c r="X516" s="562">
        <v>5</v>
      </c>
      <c r="Y516" s="562">
        <v>6</v>
      </c>
      <c r="Z516" s="562">
        <v>7</v>
      </c>
      <c r="AA516" s="562">
        <f t="shared" si="94"/>
        <v>21.599999999999998</v>
      </c>
      <c r="AB516" s="562">
        <v>15</v>
      </c>
      <c r="AC516" s="562">
        <v>3</v>
      </c>
      <c r="AD516" s="562">
        <f t="shared" si="95"/>
        <v>7.2</v>
      </c>
      <c r="AE516" s="562">
        <v>15</v>
      </c>
      <c r="AF516" s="562">
        <v>5</v>
      </c>
      <c r="AG516" s="562">
        <f t="shared" si="96"/>
        <v>12</v>
      </c>
      <c r="AH516" s="562">
        <v>10</v>
      </c>
      <c r="AI516" s="562">
        <v>10</v>
      </c>
      <c r="AJ516" s="562">
        <f t="shared" si="97"/>
        <v>4</v>
      </c>
      <c r="AK516" s="562">
        <v>5</v>
      </c>
      <c r="AL516" s="607">
        <f t="shared" si="98"/>
        <v>83.05</v>
      </c>
    </row>
    <row r="517" spans="1:38" x14ac:dyDescent="0.25">
      <c r="A517" s="604">
        <v>33</v>
      </c>
      <c r="B517" s="605">
        <f t="shared" si="88"/>
        <v>82.85</v>
      </c>
      <c r="C517" s="610" t="s">
        <v>3425</v>
      </c>
      <c r="D517" s="562">
        <v>5</v>
      </c>
      <c r="E517" s="562">
        <v>4</v>
      </c>
      <c r="F517" s="562">
        <v>4</v>
      </c>
      <c r="G517" s="562">
        <v>4</v>
      </c>
      <c r="H517" s="563">
        <f t="shared" si="89"/>
        <v>21.25</v>
      </c>
      <c r="I517" s="562">
        <v>5</v>
      </c>
      <c r="J517" s="562">
        <v>5</v>
      </c>
      <c r="K517" s="562">
        <v>4</v>
      </c>
      <c r="L517" s="562">
        <v>4</v>
      </c>
      <c r="M517" s="563">
        <f t="shared" si="90"/>
        <v>4.5</v>
      </c>
      <c r="N517" s="562">
        <v>5</v>
      </c>
      <c r="O517" s="562">
        <v>3</v>
      </c>
      <c r="P517" s="562">
        <v>3</v>
      </c>
      <c r="Q517" s="562">
        <v>3</v>
      </c>
      <c r="R517" s="563">
        <f t="shared" si="91"/>
        <v>3.5</v>
      </c>
      <c r="S517" s="562">
        <v>4</v>
      </c>
      <c r="T517" s="562">
        <v>4</v>
      </c>
      <c r="U517" s="562">
        <v>4</v>
      </c>
      <c r="V517" s="562">
        <f t="shared" si="92"/>
        <v>4</v>
      </c>
      <c r="W517" s="562">
        <f t="shared" si="93"/>
        <v>12</v>
      </c>
      <c r="X517" s="562">
        <v>6</v>
      </c>
      <c r="Y517" s="562">
        <v>6</v>
      </c>
      <c r="Z517" s="562">
        <v>8</v>
      </c>
      <c r="AA517" s="562">
        <f t="shared" si="94"/>
        <v>24</v>
      </c>
      <c r="AB517" s="562">
        <v>20</v>
      </c>
      <c r="AC517" s="562">
        <v>5</v>
      </c>
      <c r="AD517" s="562">
        <f t="shared" si="95"/>
        <v>10</v>
      </c>
      <c r="AE517" s="562">
        <v>15</v>
      </c>
      <c r="AF517" s="562">
        <v>5</v>
      </c>
      <c r="AG517" s="562">
        <f t="shared" si="96"/>
        <v>12</v>
      </c>
      <c r="AH517" s="562">
        <v>9</v>
      </c>
      <c r="AI517" s="562">
        <v>9</v>
      </c>
      <c r="AJ517" s="562">
        <f t="shared" si="97"/>
        <v>3.6</v>
      </c>
      <c r="AK517" s="562">
        <v>70</v>
      </c>
      <c r="AL517" s="607">
        <f t="shared" si="98"/>
        <v>82.85</v>
      </c>
    </row>
    <row r="518" spans="1:38" x14ac:dyDescent="0.25">
      <c r="A518" s="604">
        <v>34</v>
      </c>
      <c r="B518" s="605">
        <f t="shared" si="88"/>
        <v>82.8</v>
      </c>
      <c r="C518" s="562" t="s">
        <v>3426</v>
      </c>
      <c r="D518" s="562">
        <v>5</v>
      </c>
      <c r="E518" s="562">
        <v>5</v>
      </c>
      <c r="F518" s="562">
        <v>5</v>
      </c>
      <c r="G518" s="562">
        <v>5</v>
      </c>
      <c r="H518" s="563">
        <f t="shared" si="89"/>
        <v>25</v>
      </c>
      <c r="I518" s="562">
        <v>5</v>
      </c>
      <c r="J518" s="562">
        <v>5</v>
      </c>
      <c r="K518" s="562">
        <v>5</v>
      </c>
      <c r="L518" s="562">
        <v>5</v>
      </c>
      <c r="M518" s="563">
        <f t="shared" si="90"/>
        <v>5</v>
      </c>
      <c r="N518" s="562">
        <v>5</v>
      </c>
      <c r="O518" s="562">
        <v>5</v>
      </c>
      <c r="P518" s="562">
        <v>5</v>
      </c>
      <c r="Q518" s="562">
        <v>5</v>
      </c>
      <c r="R518" s="563">
        <f t="shared" si="91"/>
        <v>5</v>
      </c>
      <c r="S518" s="562">
        <v>5</v>
      </c>
      <c r="T518" s="562">
        <v>5</v>
      </c>
      <c r="U518" s="562">
        <v>5</v>
      </c>
      <c r="V518" s="562">
        <f t="shared" si="92"/>
        <v>5</v>
      </c>
      <c r="W518" s="562">
        <f t="shared" si="93"/>
        <v>15</v>
      </c>
      <c r="X518" s="562">
        <v>8</v>
      </c>
      <c r="Y518" s="562">
        <v>5</v>
      </c>
      <c r="Z518" s="562">
        <v>7</v>
      </c>
      <c r="AA518" s="562">
        <f t="shared" si="94"/>
        <v>24</v>
      </c>
      <c r="AB518" s="562">
        <v>15</v>
      </c>
      <c r="AC518" s="562">
        <v>5</v>
      </c>
      <c r="AD518" s="562">
        <f t="shared" si="95"/>
        <v>8</v>
      </c>
      <c r="AE518" s="562">
        <v>8</v>
      </c>
      <c r="AF518" s="562">
        <v>3</v>
      </c>
      <c r="AG518" s="562">
        <f t="shared" si="96"/>
        <v>6.6</v>
      </c>
      <c r="AH518" s="562">
        <v>11</v>
      </c>
      <c r="AI518" s="562">
        <v>10</v>
      </c>
      <c r="AJ518" s="562">
        <f t="shared" si="97"/>
        <v>4.2</v>
      </c>
      <c r="AK518" s="562">
        <v>23</v>
      </c>
      <c r="AL518" s="607">
        <f t="shared" si="98"/>
        <v>82.8</v>
      </c>
    </row>
    <row r="519" spans="1:38" x14ac:dyDescent="0.25">
      <c r="A519" s="604">
        <v>35</v>
      </c>
      <c r="B519" s="605">
        <f t="shared" si="88"/>
        <v>82.633333333333326</v>
      </c>
      <c r="C519" s="562" t="s">
        <v>3427</v>
      </c>
      <c r="D519" s="562">
        <v>5</v>
      </c>
      <c r="E519" s="562">
        <v>5</v>
      </c>
      <c r="F519" s="562">
        <v>5</v>
      </c>
      <c r="G519" s="562">
        <v>5</v>
      </c>
      <c r="H519" s="563">
        <f t="shared" si="89"/>
        <v>25</v>
      </c>
      <c r="I519" s="562">
        <v>5</v>
      </c>
      <c r="J519" s="562">
        <v>4</v>
      </c>
      <c r="K519" s="562">
        <v>4</v>
      </c>
      <c r="L519" s="562">
        <v>5</v>
      </c>
      <c r="M519" s="563">
        <f t="shared" si="90"/>
        <v>4.5</v>
      </c>
      <c r="N519" s="562">
        <v>5</v>
      </c>
      <c r="O519" s="562">
        <v>5</v>
      </c>
      <c r="P519" s="562">
        <v>5</v>
      </c>
      <c r="Q519" s="562">
        <v>5</v>
      </c>
      <c r="R519" s="563">
        <f t="shared" si="91"/>
        <v>5</v>
      </c>
      <c r="S519" s="562">
        <v>3</v>
      </c>
      <c r="T519" s="562">
        <v>3</v>
      </c>
      <c r="U519" s="562">
        <v>4</v>
      </c>
      <c r="V519" s="562">
        <f t="shared" si="92"/>
        <v>3.3333333333333335</v>
      </c>
      <c r="W519" s="562">
        <f t="shared" si="93"/>
        <v>12.833333333333334</v>
      </c>
      <c r="X519" s="562">
        <v>5</v>
      </c>
      <c r="Y519" s="562">
        <v>4</v>
      </c>
      <c r="Z519" s="562">
        <v>7</v>
      </c>
      <c r="AA519" s="562">
        <f t="shared" si="94"/>
        <v>19.2</v>
      </c>
      <c r="AB519" s="562">
        <v>19</v>
      </c>
      <c r="AC519" s="562">
        <v>3</v>
      </c>
      <c r="AD519" s="562">
        <f t="shared" si="95"/>
        <v>8.8000000000000007</v>
      </c>
      <c r="AE519" s="562">
        <v>17</v>
      </c>
      <c r="AF519" s="562">
        <v>5</v>
      </c>
      <c r="AG519" s="562">
        <f t="shared" si="96"/>
        <v>13.2</v>
      </c>
      <c r="AH519" s="562">
        <v>8</v>
      </c>
      <c r="AI519" s="562">
        <v>10</v>
      </c>
      <c r="AJ519" s="562">
        <f t="shared" si="97"/>
        <v>3.6</v>
      </c>
      <c r="AK519" s="562">
        <v>8</v>
      </c>
      <c r="AL519" s="607">
        <f t="shared" si="98"/>
        <v>82.633333333333326</v>
      </c>
    </row>
    <row r="520" spans="1:38" x14ac:dyDescent="0.25">
      <c r="A520" s="604">
        <v>36</v>
      </c>
      <c r="B520" s="605">
        <f t="shared" si="88"/>
        <v>82.499999999999986</v>
      </c>
      <c r="C520" s="610" t="s">
        <v>3428</v>
      </c>
      <c r="D520" s="562">
        <v>5</v>
      </c>
      <c r="E520" s="562">
        <v>5</v>
      </c>
      <c r="F520" s="562">
        <v>5</v>
      </c>
      <c r="G520" s="562">
        <v>5</v>
      </c>
      <c r="H520" s="563">
        <f t="shared" si="89"/>
        <v>25</v>
      </c>
      <c r="I520" s="562">
        <v>5</v>
      </c>
      <c r="J520" s="562">
        <v>5</v>
      </c>
      <c r="K520" s="562">
        <v>5</v>
      </c>
      <c r="L520" s="562">
        <v>4</v>
      </c>
      <c r="M520" s="563">
        <f t="shared" si="90"/>
        <v>4.75</v>
      </c>
      <c r="N520" s="562">
        <v>5</v>
      </c>
      <c r="O520" s="562">
        <v>5</v>
      </c>
      <c r="P520" s="562">
        <v>5</v>
      </c>
      <c r="Q520" s="562">
        <v>4</v>
      </c>
      <c r="R520" s="563">
        <f t="shared" si="91"/>
        <v>4.75</v>
      </c>
      <c r="S520" s="562">
        <v>5</v>
      </c>
      <c r="T520" s="562">
        <v>5</v>
      </c>
      <c r="U520" s="562">
        <v>5</v>
      </c>
      <c r="V520" s="562">
        <f t="shared" si="92"/>
        <v>5</v>
      </c>
      <c r="W520" s="562">
        <f t="shared" si="93"/>
        <v>14.5</v>
      </c>
      <c r="X520" s="562">
        <v>6</v>
      </c>
      <c r="Y520" s="562">
        <v>6</v>
      </c>
      <c r="Z520" s="562">
        <v>4</v>
      </c>
      <c r="AA520" s="562">
        <f t="shared" si="94"/>
        <v>19.2</v>
      </c>
      <c r="AB520" s="562">
        <v>15</v>
      </c>
      <c r="AC520" s="562">
        <v>4</v>
      </c>
      <c r="AD520" s="562">
        <f t="shared" si="95"/>
        <v>7.6000000000000005</v>
      </c>
      <c r="AE520" s="562">
        <v>16</v>
      </c>
      <c r="AF520" s="562">
        <v>5</v>
      </c>
      <c r="AG520" s="562">
        <f t="shared" si="96"/>
        <v>12.6</v>
      </c>
      <c r="AH520" s="562">
        <v>10</v>
      </c>
      <c r="AI520" s="562">
        <v>8</v>
      </c>
      <c r="AJ520" s="562">
        <f t="shared" si="97"/>
        <v>3.6</v>
      </c>
      <c r="AK520" s="562">
        <v>2</v>
      </c>
      <c r="AL520" s="607">
        <f t="shared" si="98"/>
        <v>82.499999999999986</v>
      </c>
    </row>
    <row r="521" spans="1:38" x14ac:dyDescent="0.25">
      <c r="A521" s="604">
        <v>37</v>
      </c>
      <c r="B521" s="605">
        <f t="shared" si="88"/>
        <v>82.283333333333317</v>
      </c>
      <c r="C521" s="610" t="s">
        <v>3429</v>
      </c>
      <c r="D521" s="562">
        <v>5</v>
      </c>
      <c r="E521" s="562">
        <v>5</v>
      </c>
      <c r="F521" s="562">
        <v>5</v>
      </c>
      <c r="G521" s="562">
        <v>4</v>
      </c>
      <c r="H521" s="563">
        <f t="shared" si="89"/>
        <v>23.75</v>
      </c>
      <c r="I521" s="562">
        <v>5</v>
      </c>
      <c r="J521" s="562">
        <v>5</v>
      </c>
      <c r="K521" s="562">
        <v>5</v>
      </c>
      <c r="L521" s="562">
        <v>2</v>
      </c>
      <c r="M521" s="563">
        <f t="shared" si="90"/>
        <v>4.25</v>
      </c>
      <c r="N521" s="562">
        <v>5</v>
      </c>
      <c r="O521" s="562">
        <v>5</v>
      </c>
      <c r="P521" s="562">
        <v>4</v>
      </c>
      <c r="Q521" s="562">
        <v>5</v>
      </c>
      <c r="R521" s="563">
        <f t="shared" si="91"/>
        <v>4.75</v>
      </c>
      <c r="S521" s="562">
        <v>5</v>
      </c>
      <c r="T521" s="562">
        <v>5</v>
      </c>
      <c r="U521" s="562">
        <v>3</v>
      </c>
      <c r="V521" s="562">
        <f t="shared" si="92"/>
        <v>4.333333333333333</v>
      </c>
      <c r="W521" s="562">
        <f t="shared" si="93"/>
        <v>13.333333333333332</v>
      </c>
      <c r="X521" s="562">
        <v>7</v>
      </c>
      <c r="Y521" s="562">
        <v>6</v>
      </c>
      <c r="Z521" s="562">
        <v>6</v>
      </c>
      <c r="AA521" s="562">
        <f t="shared" si="94"/>
        <v>22.8</v>
      </c>
      <c r="AB521" s="562">
        <v>14</v>
      </c>
      <c r="AC521" s="562">
        <v>5</v>
      </c>
      <c r="AD521" s="562">
        <f t="shared" si="95"/>
        <v>7.6000000000000005</v>
      </c>
      <c r="AE521" s="562">
        <v>13</v>
      </c>
      <c r="AF521" s="562">
        <v>5</v>
      </c>
      <c r="AG521" s="562">
        <f t="shared" si="96"/>
        <v>10.799999999999999</v>
      </c>
      <c r="AH521" s="562">
        <v>9</v>
      </c>
      <c r="AI521" s="562">
        <v>11</v>
      </c>
      <c r="AJ521" s="562">
        <f t="shared" si="97"/>
        <v>4</v>
      </c>
      <c r="AK521" s="562">
        <v>32</v>
      </c>
      <c r="AL521" s="607">
        <f t="shared" si="98"/>
        <v>82.283333333333317</v>
      </c>
    </row>
    <row r="522" spans="1:38" x14ac:dyDescent="0.25">
      <c r="A522" s="604">
        <v>38</v>
      </c>
      <c r="B522" s="605">
        <f t="shared" si="88"/>
        <v>82.2</v>
      </c>
      <c r="C522" s="610" t="s">
        <v>3430</v>
      </c>
      <c r="D522" s="562">
        <v>5</v>
      </c>
      <c r="E522" s="562">
        <v>5</v>
      </c>
      <c r="F522" s="562">
        <v>5</v>
      </c>
      <c r="G522" s="562">
        <v>5</v>
      </c>
      <c r="H522" s="563">
        <f t="shared" si="89"/>
        <v>25</v>
      </c>
      <c r="I522" s="562">
        <v>5</v>
      </c>
      <c r="J522" s="562">
        <v>5</v>
      </c>
      <c r="K522" s="562">
        <v>5</v>
      </c>
      <c r="L522" s="562">
        <v>5</v>
      </c>
      <c r="M522" s="563">
        <f t="shared" si="90"/>
        <v>5</v>
      </c>
      <c r="N522" s="562">
        <v>5</v>
      </c>
      <c r="O522" s="562">
        <v>5</v>
      </c>
      <c r="P522" s="562">
        <v>5</v>
      </c>
      <c r="Q522" s="562">
        <v>5</v>
      </c>
      <c r="R522" s="563">
        <f t="shared" si="91"/>
        <v>5</v>
      </c>
      <c r="S522" s="562">
        <v>5</v>
      </c>
      <c r="T522" s="562">
        <v>5</v>
      </c>
      <c r="U522" s="562">
        <v>5</v>
      </c>
      <c r="V522" s="562">
        <f t="shared" si="92"/>
        <v>5</v>
      </c>
      <c r="W522" s="562">
        <f t="shared" si="93"/>
        <v>15</v>
      </c>
      <c r="X522" s="562">
        <v>2</v>
      </c>
      <c r="Y522" s="562">
        <v>7</v>
      </c>
      <c r="Z522" s="562">
        <v>8</v>
      </c>
      <c r="AA522" s="562">
        <f t="shared" si="94"/>
        <v>20.399999999999999</v>
      </c>
      <c r="AB522" s="562">
        <v>13</v>
      </c>
      <c r="AC522" s="562">
        <v>4</v>
      </c>
      <c r="AD522" s="562">
        <f t="shared" si="95"/>
        <v>6.8000000000000007</v>
      </c>
      <c r="AE522" s="562">
        <v>13</v>
      </c>
      <c r="AF522" s="562">
        <v>5</v>
      </c>
      <c r="AG522" s="562">
        <f t="shared" si="96"/>
        <v>10.799999999999999</v>
      </c>
      <c r="AH522" s="562">
        <v>10</v>
      </c>
      <c r="AI522" s="562">
        <v>11</v>
      </c>
      <c r="AJ522" s="562">
        <f t="shared" si="97"/>
        <v>4.2</v>
      </c>
      <c r="AK522" s="562">
        <v>3</v>
      </c>
      <c r="AL522" s="607">
        <f t="shared" si="98"/>
        <v>82.2</v>
      </c>
    </row>
    <row r="523" spans="1:38" x14ac:dyDescent="0.25">
      <c r="A523" s="604">
        <v>39</v>
      </c>
      <c r="B523" s="605">
        <f t="shared" si="88"/>
        <v>82.2</v>
      </c>
      <c r="C523" s="562" t="s">
        <v>3431</v>
      </c>
      <c r="D523" s="562">
        <v>5</v>
      </c>
      <c r="E523" s="562">
        <v>5</v>
      </c>
      <c r="F523" s="562">
        <v>5</v>
      </c>
      <c r="G523" s="562">
        <v>5</v>
      </c>
      <c r="H523" s="563">
        <f t="shared" si="89"/>
        <v>25</v>
      </c>
      <c r="I523" s="562">
        <v>5</v>
      </c>
      <c r="J523" s="562">
        <v>5</v>
      </c>
      <c r="K523" s="562">
        <v>5</v>
      </c>
      <c r="L523" s="562">
        <v>5</v>
      </c>
      <c r="M523" s="563">
        <f t="shared" si="90"/>
        <v>5</v>
      </c>
      <c r="N523" s="562">
        <v>5</v>
      </c>
      <c r="O523" s="562">
        <v>5</v>
      </c>
      <c r="P523" s="562">
        <v>5</v>
      </c>
      <c r="Q523" s="562">
        <v>5</v>
      </c>
      <c r="R523" s="563">
        <f t="shared" si="91"/>
        <v>5</v>
      </c>
      <c r="S523" s="562">
        <v>5</v>
      </c>
      <c r="T523" s="562">
        <v>5</v>
      </c>
      <c r="U523" s="562">
        <v>5</v>
      </c>
      <c r="V523" s="562">
        <f t="shared" si="92"/>
        <v>5</v>
      </c>
      <c r="W523" s="562">
        <f t="shared" si="93"/>
        <v>15</v>
      </c>
      <c r="X523" s="562">
        <v>4</v>
      </c>
      <c r="Y523" s="562">
        <v>5</v>
      </c>
      <c r="Z523" s="562">
        <v>7</v>
      </c>
      <c r="AA523" s="562">
        <f t="shared" si="94"/>
        <v>19.2</v>
      </c>
      <c r="AB523" s="562">
        <v>16</v>
      </c>
      <c r="AC523" s="562">
        <v>4</v>
      </c>
      <c r="AD523" s="562">
        <f t="shared" si="95"/>
        <v>8</v>
      </c>
      <c r="AE523" s="562">
        <v>15</v>
      </c>
      <c r="AF523" s="562">
        <v>5</v>
      </c>
      <c r="AG523" s="562">
        <f t="shared" si="96"/>
        <v>12</v>
      </c>
      <c r="AH523" s="562">
        <v>8</v>
      </c>
      <c r="AI523" s="562">
        <v>7</v>
      </c>
      <c r="AJ523" s="562">
        <f t="shared" si="97"/>
        <v>3</v>
      </c>
      <c r="AK523" s="562">
        <v>11</v>
      </c>
      <c r="AL523" s="607">
        <f t="shared" si="98"/>
        <v>82.2</v>
      </c>
    </row>
    <row r="524" spans="1:38" x14ac:dyDescent="0.25">
      <c r="A524" s="604">
        <v>40</v>
      </c>
      <c r="B524" s="608">
        <f t="shared" si="88"/>
        <v>81.800000000000011</v>
      </c>
      <c r="C524" s="563" t="s">
        <v>3432</v>
      </c>
      <c r="D524" s="563">
        <v>5</v>
      </c>
      <c r="E524" s="563">
        <v>5</v>
      </c>
      <c r="F524" s="563">
        <v>5</v>
      </c>
      <c r="G524" s="563">
        <v>5</v>
      </c>
      <c r="H524" s="563">
        <f t="shared" si="89"/>
        <v>25</v>
      </c>
      <c r="I524" s="563">
        <v>5</v>
      </c>
      <c r="J524" s="563">
        <v>5</v>
      </c>
      <c r="K524" s="563">
        <v>5</v>
      </c>
      <c r="L524" s="563">
        <v>5</v>
      </c>
      <c r="M524" s="563">
        <f t="shared" si="90"/>
        <v>5</v>
      </c>
      <c r="N524" s="563">
        <v>5</v>
      </c>
      <c r="O524" s="563">
        <v>5</v>
      </c>
      <c r="P524" s="563">
        <v>5</v>
      </c>
      <c r="Q524" s="563">
        <v>5</v>
      </c>
      <c r="R524" s="563">
        <f t="shared" si="91"/>
        <v>5</v>
      </c>
      <c r="S524" s="563">
        <v>5</v>
      </c>
      <c r="T524" s="563">
        <v>5</v>
      </c>
      <c r="U524" s="563">
        <v>5</v>
      </c>
      <c r="V524" s="563">
        <f t="shared" si="92"/>
        <v>5</v>
      </c>
      <c r="W524" s="563">
        <f t="shared" si="93"/>
        <v>15</v>
      </c>
      <c r="X524" s="563">
        <v>6</v>
      </c>
      <c r="Y524" s="563">
        <v>5</v>
      </c>
      <c r="Z524" s="563">
        <v>7</v>
      </c>
      <c r="AA524" s="563">
        <f t="shared" si="94"/>
        <v>21.599999999999998</v>
      </c>
      <c r="AB524" s="563">
        <v>16</v>
      </c>
      <c r="AC524" s="563">
        <v>5</v>
      </c>
      <c r="AD524" s="563">
        <f t="shared" si="95"/>
        <v>8.4</v>
      </c>
      <c r="AE524" s="563">
        <v>10</v>
      </c>
      <c r="AF524" s="563">
        <v>4</v>
      </c>
      <c r="AG524" s="563">
        <f t="shared" si="96"/>
        <v>8.4</v>
      </c>
      <c r="AH524" s="563">
        <v>8</v>
      </c>
      <c r="AI524" s="563">
        <v>9</v>
      </c>
      <c r="AJ524" s="563">
        <f t="shared" si="97"/>
        <v>3.4000000000000004</v>
      </c>
      <c r="AK524" s="563">
        <v>81</v>
      </c>
      <c r="AL524" s="609">
        <f t="shared" si="98"/>
        <v>81.800000000000011</v>
      </c>
    </row>
    <row r="525" spans="1:38" x14ac:dyDescent="0.25">
      <c r="A525" s="604">
        <v>41</v>
      </c>
      <c r="B525" s="605">
        <f t="shared" si="88"/>
        <v>81.8</v>
      </c>
      <c r="C525" s="610" t="s">
        <v>3433</v>
      </c>
      <c r="D525" s="562">
        <v>5</v>
      </c>
      <c r="E525" s="562">
        <v>5</v>
      </c>
      <c r="F525" s="562">
        <v>5</v>
      </c>
      <c r="G525" s="562">
        <v>5</v>
      </c>
      <c r="H525" s="563">
        <f t="shared" si="89"/>
        <v>25</v>
      </c>
      <c r="I525" s="562">
        <v>5</v>
      </c>
      <c r="J525" s="562">
        <v>5</v>
      </c>
      <c r="K525" s="562">
        <v>5</v>
      </c>
      <c r="L525" s="562">
        <v>5</v>
      </c>
      <c r="M525" s="563">
        <f t="shared" si="90"/>
        <v>5</v>
      </c>
      <c r="N525" s="562">
        <v>5</v>
      </c>
      <c r="O525" s="562">
        <v>5</v>
      </c>
      <c r="P525" s="562">
        <v>5</v>
      </c>
      <c r="Q525" s="562">
        <v>5</v>
      </c>
      <c r="R525" s="563">
        <f t="shared" si="91"/>
        <v>5</v>
      </c>
      <c r="S525" s="562">
        <v>5</v>
      </c>
      <c r="T525" s="562">
        <v>5</v>
      </c>
      <c r="U525" s="562">
        <v>5</v>
      </c>
      <c r="V525" s="562">
        <f t="shared" si="92"/>
        <v>5</v>
      </c>
      <c r="W525" s="562">
        <f t="shared" si="93"/>
        <v>15</v>
      </c>
      <c r="X525" s="562">
        <v>4</v>
      </c>
      <c r="Y525" s="562">
        <v>5</v>
      </c>
      <c r="Z525" s="562">
        <v>8</v>
      </c>
      <c r="AA525" s="562">
        <f t="shared" si="94"/>
        <v>20.399999999999999</v>
      </c>
      <c r="AB525" s="562">
        <v>13</v>
      </c>
      <c r="AC525" s="562">
        <v>3</v>
      </c>
      <c r="AD525" s="562">
        <f t="shared" si="95"/>
        <v>6.4</v>
      </c>
      <c r="AE525" s="562">
        <v>15</v>
      </c>
      <c r="AF525" s="562">
        <v>5</v>
      </c>
      <c r="AG525" s="562">
        <f t="shared" si="96"/>
        <v>12</v>
      </c>
      <c r="AH525" s="562">
        <v>8</v>
      </c>
      <c r="AI525" s="562">
        <v>7</v>
      </c>
      <c r="AJ525" s="562">
        <f t="shared" si="97"/>
        <v>3</v>
      </c>
      <c r="AK525" s="562">
        <v>47</v>
      </c>
      <c r="AL525" s="607">
        <f t="shared" si="98"/>
        <v>81.8</v>
      </c>
    </row>
    <row r="526" spans="1:38" x14ac:dyDescent="0.25">
      <c r="A526" s="604">
        <v>42</v>
      </c>
      <c r="B526" s="605">
        <f t="shared" si="88"/>
        <v>81.8</v>
      </c>
      <c r="C526" s="610" t="s">
        <v>3434</v>
      </c>
      <c r="D526" s="562">
        <v>5</v>
      </c>
      <c r="E526" s="562">
        <v>5</v>
      </c>
      <c r="F526" s="562">
        <v>5</v>
      </c>
      <c r="G526" s="562">
        <v>5</v>
      </c>
      <c r="H526" s="563">
        <f t="shared" si="89"/>
        <v>25</v>
      </c>
      <c r="I526" s="562">
        <v>5</v>
      </c>
      <c r="J526" s="562">
        <v>5</v>
      </c>
      <c r="K526" s="562">
        <v>5</v>
      </c>
      <c r="L526" s="562">
        <v>5</v>
      </c>
      <c r="M526" s="563">
        <f t="shared" si="90"/>
        <v>5</v>
      </c>
      <c r="N526" s="562">
        <v>5</v>
      </c>
      <c r="O526" s="562">
        <v>5</v>
      </c>
      <c r="P526" s="562">
        <v>5</v>
      </c>
      <c r="Q526" s="562">
        <v>5</v>
      </c>
      <c r="R526" s="563">
        <f t="shared" si="91"/>
        <v>5</v>
      </c>
      <c r="S526" s="562">
        <v>5</v>
      </c>
      <c r="T526" s="562">
        <v>5</v>
      </c>
      <c r="U526" s="562">
        <v>5</v>
      </c>
      <c r="V526" s="562">
        <f t="shared" si="92"/>
        <v>5</v>
      </c>
      <c r="W526" s="562">
        <f t="shared" si="93"/>
        <v>15</v>
      </c>
      <c r="X526" s="562">
        <v>8</v>
      </c>
      <c r="Y526" s="562">
        <v>6</v>
      </c>
      <c r="Z526" s="562">
        <v>7</v>
      </c>
      <c r="AA526" s="562">
        <f t="shared" si="94"/>
        <v>25.2</v>
      </c>
      <c r="AB526" s="562">
        <v>13</v>
      </c>
      <c r="AC526" s="562">
        <v>4</v>
      </c>
      <c r="AD526" s="562">
        <f t="shared" si="95"/>
        <v>6.8000000000000007</v>
      </c>
      <c r="AE526" s="562">
        <v>7</v>
      </c>
      <c r="AF526" s="562">
        <v>3</v>
      </c>
      <c r="AG526" s="562">
        <f t="shared" si="96"/>
        <v>6</v>
      </c>
      <c r="AH526" s="562">
        <v>10</v>
      </c>
      <c r="AI526" s="562">
        <v>9</v>
      </c>
      <c r="AJ526" s="562">
        <f t="shared" si="97"/>
        <v>3.8000000000000003</v>
      </c>
      <c r="AK526" s="562">
        <v>69</v>
      </c>
      <c r="AL526" s="607">
        <f t="shared" si="98"/>
        <v>81.8</v>
      </c>
    </row>
    <row r="527" spans="1:38" x14ac:dyDescent="0.25">
      <c r="A527" s="604">
        <v>43</v>
      </c>
      <c r="B527" s="608">
        <f t="shared" si="88"/>
        <v>81.783333333333317</v>
      </c>
      <c r="C527" s="563" t="s">
        <v>3435</v>
      </c>
      <c r="D527" s="563">
        <v>4</v>
      </c>
      <c r="E527" s="563">
        <v>4</v>
      </c>
      <c r="F527" s="563">
        <v>4</v>
      </c>
      <c r="G527" s="563">
        <v>5</v>
      </c>
      <c r="H527" s="563">
        <f t="shared" si="89"/>
        <v>21.25</v>
      </c>
      <c r="I527" s="563">
        <v>3</v>
      </c>
      <c r="J527" s="563">
        <v>3</v>
      </c>
      <c r="K527" s="563">
        <v>3</v>
      </c>
      <c r="L527" s="563">
        <v>4</v>
      </c>
      <c r="M527" s="563">
        <f t="shared" si="90"/>
        <v>3.25</v>
      </c>
      <c r="N527" s="563">
        <v>4</v>
      </c>
      <c r="O527" s="563">
        <v>5</v>
      </c>
      <c r="P527" s="563">
        <v>5</v>
      </c>
      <c r="Q527" s="563">
        <v>5</v>
      </c>
      <c r="R527" s="563">
        <f t="shared" si="91"/>
        <v>4.75</v>
      </c>
      <c r="S527" s="563">
        <v>3</v>
      </c>
      <c r="T527" s="563">
        <v>5</v>
      </c>
      <c r="U527" s="563">
        <v>5</v>
      </c>
      <c r="V527" s="563">
        <f t="shared" si="92"/>
        <v>4.333333333333333</v>
      </c>
      <c r="W527" s="563">
        <f t="shared" si="93"/>
        <v>12.333333333333332</v>
      </c>
      <c r="X527" s="563">
        <v>7</v>
      </c>
      <c r="Y527" s="563">
        <v>5</v>
      </c>
      <c r="Z527" s="563">
        <v>6</v>
      </c>
      <c r="AA527" s="563">
        <f t="shared" si="94"/>
        <v>21.599999999999998</v>
      </c>
      <c r="AB527" s="563">
        <v>19</v>
      </c>
      <c r="AC527" s="563">
        <v>3</v>
      </c>
      <c r="AD527" s="563">
        <f t="shared" si="95"/>
        <v>8.8000000000000007</v>
      </c>
      <c r="AE527" s="563">
        <v>18</v>
      </c>
      <c r="AF527" s="563">
        <v>5</v>
      </c>
      <c r="AG527" s="563">
        <f t="shared" si="96"/>
        <v>13.799999999999999</v>
      </c>
      <c r="AH527" s="563">
        <v>10</v>
      </c>
      <c r="AI527" s="563">
        <v>10</v>
      </c>
      <c r="AJ527" s="563">
        <f t="shared" si="97"/>
        <v>4</v>
      </c>
      <c r="AK527" s="563">
        <v>48</v>
      </c>
      <c r="AL527" s="609">
        <f t="shared" si="98"/>
        <v>81.783333333333317</v>
      </c>
    </row>
    <row r="528" spans="1:38" x14ac:dyDescent="0.25">
      <c r="A528" s="604">
        <v>44</v>
      </c>
      <c r="B528" s="608">
        <f t="shared" si="88"/>
        <v>81.400000000000006</v>
      </c>
      <c r="C528" s="563" t="s">
        <v>3436</v>
      </c>
      <c r="D528" s="563">
        <v>5</v>
      </c>
      <c r="E528" s="563">
        <v>5</v>
      </c>
      <c r="F528" s="563">
        <v>5</v>
      </c>
      <c r="G528" s="563">
        <v>5</v>
      </c>
      <c r="H528" s="563">
        <f t="shared" si="89"/>
        <v>25</v>
      </c>
      <c r="I528" s="563">
        <v>5</v>
      </c>
      <c r="J528" s="563">
        <v>5</v>
      </c>
      <c r="K528" s="563">
        <v>5</v>
      </c>
      <c r="L528" s="563">
        <v>5</v>
      </c>
      <c r="M528" s="563">
        <f t="shared" si="90"/>
        <v>5</v>
      </c>
      <c r="N528" s="563">
        <v>5</v>
      </c>
      <c r="O528" s="563">
        <v>5</v>
      </c>
      <c r="P528" s="563">
        <v>5</v>
      </c>
      <c r="Q528" s="563">
        <v>5</v>
      </c>
      <c r="R528" s="563">
        <f t="shared" si="91"/>
        <v>5</v>
      </c>
      <c r="S528" s="563">
        <v>5</v>
      </c>
      <c r="T528" s="563">
        <v>5</v>
      </c>
      <c r="U528" s="563">
        <v>5</v>
      </c>
      <c r="V528" s="563">
        <f t="shared" si="92"/>
        <v>5</v>
      </c>
      <c r="W528" s="563">
        <f t="shared" si="93"/>
        <v>15</v>
      </c>
      <c r="X528" s="563">
        <v>6</v>
      </c>
      <c r="Y528" s="563">
        <v>6</v>
      </c>
      <c r="Z528" s="563">
        <v>7</v>
      </c>
      <c r="AA528" s="563">
        <f t="shared" si="94"/>
        <v>22.8</v>
      </c>
      <c r="AB528" s="563">
        <v>11</v>
      </c>
      <c r="AC528" s="563">
        <v>4</v>
      </c>
      <c r="AD528" s="563">
        <f t="shared" si="95"/>
        <v>6</v>
      </c>
      <c r="AE528" s="563">
        <v>13</v>
      </c>
      <c r="AF528" s="563">
        <v>4</v>
      </c>
      <c r="AG528" s="563">
        <f t="shared" si="96"/>
        <v>10.199999999999999</v>
      </c>
      <c r="AH528" s="563">
        <v>7</v>
      </c>
      <c r="AI528" s="563">
        <v>5</v>
      </c>
      <c r="AJ528" s="563">
        <f t="shared" si="97"/>
        <v>2.4000000000000004</v>
      </c>
      <c r="AK528" s="563">
        <v>77</v>
      </c>
      <c r="AL528" s="609">
        <f t="shared" si="98"/>
        <v>81.400000000000006</v>
      </c>
    </row>
    <row r="529" spans="1:38" x14ac:dyDescent="0.25">
      <c r="A529" s="604">
        <v>45</v>
      </c>
      <c r="B529" s="608">
        <f t="shared" si="88"/>
        <v>81.266666666666652</v>
      </c>
      <c r="C529" s="563" t="s">
        <v>3437</v>
      </c>
      <c r="D529" s="563">
        <v>5</v>
      </c>
      <c r="E529" s="563">
        <v>5</v>
      </c>
      <c r="F529" s="563">
        <v>5</v>
      </c>
      <c r="G529" s="563">
        <v>5</v>
      </c>
      <c r="H529" s="563">
        <f t="shared" si="89"/>
        <v>25</v>
      </c>
      <c r="I529" s="563">
        <v>5</v>
      </c>
      <c r="J529" s="563">
        <v>5</v>
      </c>
      <c r="K529" s="563">
        <v>5</v>
      </c>
      <c r="L529" s="563">
        <v>5</v>
      </c>
      <c r="M529" s="563">
        <f t="shared" si="90"/>
        <v>5</v>
      </c>
      <c r="N529" s="563">
        <v>5</v>
      </c>
      <c r="O529" s="563">
        <v>5</v>
      </c>
      <c r="P529" s="563">
        <v>5</v>
      </c>
      <c r="Q529" s="563">
        <v>5</v>
      </c>
      <c r="R529" s="563">
        <f t="shared" si="91"/>
        <v>5</v>
      </c>
      <c r="S529" s="563">
        <v>5</v>
      </c>
      <c r="T529" s="563">
        <v>4</v>
      </c>
      <c r="U529" s="563">
        <v>5</v>
      </c>
      <c r="V529" s="563">
        <f t="shared" si="92"/>
        <v>4.666666666666667</v>
      </c>
      <c r="W529" s="563">
        <f t="shared" si="93"/>
        <v>14.666666666666668</v>
      </c>
      <c r="X529" s="563">
        <v>6</v>
      </c>
      <c r="Y529" s="563">
        <v>6</v>
      </c>
      <c r="Z529" s="563">
        <v>6</v>
      </c>
      <c r="AA529" s="563">
        <f t="shared" si="94"/>
        <v>21.599999999999998</v>
      </c>
      <c r="AB529" s="563">
        <v>15</v>
      </c>
      <c r="AC529" s="563">
        <v>4</v>
      </c>
      <c r="AD529" s="563">
        <f t="shared" si="95"/>
        <v>7.6000000000000005</v>
      </c>
      <c r="AE529" s="563">
        <v>11</v>
      </c>
      <c r="AF529" s="563">
        <v>5</v>
      </c>
      <c r="AG529" s="563">
        <f t="shared" si="96"/>
        <v>9.6</v>
      </c>
      <c r="AH529" s="563">
        <v>6</v>
      </c>
      <c r="AI529" s="563">
        <v>8</v>
      </c>
      <c r="AJ529" s="563">
        <f t="shared" si="97"/>
        <v>2.8000000000000003</v>
      </c>
      <c r="AK529" s="563">
        <v>78</v>
      </c>
      <c r="AL529" s="609">
        <f t="shared" si="98"/>
        <v>81.266666666666652</v>
      </c>
    </row>
    <row r="530" spans="1:38" x14ac:dyDescent="0.25">
      <c r="A530" s="604">
        <v>46</v>
      </c>
      <c r="B530" s="608">
        <f t="shared" si="88"/>
        <v>81.2</v>
      </c>
      <c r="C530" s="563" t="s">
        <v>3438</v>
      </c>
      <c r="D530" s="563">
        <v>5</v>
      </c>
      <c r="E530" s="563">
        <v>5</v>
      </c>
      <c r="F530" s="563">
        <v>5</v>
      </c>
      <c r="G530" s="563">
        <v>5</v>
      </c>
      <c r="H530" s="563">
        <f t="shared" si="89"/>
        <v>25</v>
      </c>
      <c r="I530" s="563">
        <v>5</v>
      </c>
      <c r="J530" s="563">
        <v>5</v>
      </c>
      <c r="K530" s="563">
        <v>5</v>
      </c>
      <c r="L530" s="563">
        <v>5</v>
      </c>
      <c r="M530" s="563">
        <f t="shared" si="90"/>
        <v>5</v>
      </c>
      <c r="N530" s="563">
        <v>5</v>
      </c>
      <c r="O530" s="563">
        <v>5</v>
      </c>
      <c r="P530" s="563">
        <v>5</v>
      </c>
      <c r="Q530" s="563">
        <v>5</v>
      </c>
      <c r="R530" s="563">
        <f t="shared" si="91"/>
        <v>5</v>
      </c>
      <c r="S530" s="563">
        <v>5</v>
      </c>
      <c r="T530" s="563">
        <v>5</v>
      </c>
      <c r="U530" s="563">
        <v>5</v>
      </c>
      <c r="V530" s="563">
        <f t="shared" si="92"/>
        <v>5</v>
      </c>
      <c r="W530" s="563">
        <f t="shared" si="93"/>
        <v>15</v>
      </c>
      <c r="X530" s="563">
        <v>6</v>
      </c>
      <c r="Y530" s="563">
        <v>5</v>
      </c>
      <c r="Z530" s="563">
        <v>7</v>
      </c>
      <c r="AA530" s="563">
        <f t="shared" si="94"/>
        <v>21.599999999999998</v>
      </c>
      <c r="AB530" s="563">
        <v>16</v>
      </c>
      <c r="AC530" s="563">
        <v>5</v>
      </c>
      <c r="AD530" s="563">
        <f t="shared" si="95"/>
        <v>8.4</v>
      </c>
      <c r="AE530" s="563">
        <v>9</v>
      </c>
      <c r="AF530" s="563">
        <v>4</v>
      </c>
      <c r="AG530" s="563">
        <f t="shared" si="96"/>
        <v>7.8</v>
      </c>
      <c r="AH530" s="563">
        <v>8</v>
      </c>
      <c r="AI530" s="563">
        <v>9</v>
      </c>
      <c r="AJ530" s="563">
        <f t="shared" si="97"/>
        <v>3.4000000000000004</v>
      </c>
      <c r="AK530" s="563">
        <v>38</v>
      </c>
      <c r="AL530" s="609">
        <f t="shared" si="98"/>
        <v>81.2</v>
      </c>
    </row>
    <row r="531" spans="1:38" x14ac:dyDescent="0.25">
      <c r="A531" s="604">
        <v>47</v>
      </c>
      <c r="B531" s="608">
        <f t="shared" si="88"/>
        <v>80.816666666666663</v>
      </c>
      <c r="C531" s="563" t="s">
        <v>3439</v>
      </c>
      <c r="D531" s="563">
        <v>4</v>
      </c>
      <c r="E531" s="563">
        <v>4</v>
      </c>
      <c r="F531" s="563">
        <v>5</v>
      </c>
      <c r="G531" s="563">
        <v>4</v>
      </c>
      <c r="H531" s="563">
        <f t="shared" si="89"/>
        <v>21.25</v>
      </c>
      <c r="I531" s="563">
        <v>4</v>
      </c>
      <c r="J531" s="563">
        <v>3</v>
      </c>
      <c r="K531" s="563">
        <v>5</v>
      </c>
      <c r="L531" s="563">
        <v>5</v>
      </c>
      <c r="M531" s="563">
        <f t="shared" si="90"/>
        <v>4.25</v>
      </c>
      <c r="N531" s="563">
        <v>5</v>
      </c>
      <c r="O531" s="563">
        <v>3</v>
      </c>
      <c r="P531" s="563">
        <v>5</v>
      </c>
      <c r="Q531" s="563">
        <v>4</v>
      </c>
      <c r="R531" s="563">
        <f t="shared" si="91"/>
        <v>4.25</v>
      </c>
      <c r="S531" s="563">
        <v>3</v>
      </c>
      <c r="T531" s="563">
        <v>5</v>
      </c>
      <c r="U531" s="563">
        <v>3</v>
      </c>
      <c r="V531" s="563">
        <f t="shared" si="92"/>
        <v>3.6666666666666665</v>
      </c>
      <c r="W531" s="563">
        <f t="shared" si="93"/>
        <v>12.166666666666666</v>
      </c>
      <c r="X531" s="563">
        <v>6</v>
      </c>
      <c r="Y531" s="563">
        <v>6</v>
      </c>
      <c r="Z531" s="563">
        <v>6</v>
      </c>
      <c r="AA531" s="563">
        <f t="shared" si="94"/>
        <v>21.599999999999998</v>
      </c>
      <c r="AB531" s="563">
        <v>16</v>
      </c>
      <c r="AC531" s="563">
        <v>5</v>
      </c>
      <c r="AD531" s="563">
        <f t="shared" si="95"/>
        <v>8.4</v>
      </c>
      <c r="AE531" s="563">
        <v>17</v>
      </c>
      <c r="AF531" s="563">
        <v>5</v>
      </c>
      <c r="AG531" s="563">
        <f t="shared" si="96"/>
        <v>13.2</v>
      </c>
      <c r="AH531" s="563">
        <v>11</v>
      </c>
      <c r="AI531" s="563">
        <v>10</v>
      </c>
      <c r="AJ531" s="563">
        <f t="shared" si="97"/>
        <v>4.2</v>
      </c>
      <c r="AK531" s="563">
        <v>42</v>
      </c>
      <c r="AL531" s="609">
        <f t="shared" si="98"/>
        <v>80.816666666666663</v>
      </c>
    </row>
    <row r="532" spans="1:38" x14ac:dyDescent="0.25">
      <c r="A532" s="604">
        <v>48</v>
      </c>
      <c r="B532" s="608">
        <f t="shared" si="88"/>
        <v>80.616666666666674</v>
      </c>
      <c r="C532" s="563" t="s">
        <v>3440</v>
      </c>
      <c r="D532" s="563">
        <v>5</v>
      </c>
      <c r="E532" s="563">
        <v>5</v>
      </c>
      <c r="F532" s="563">
        <v>5</v>
      </c>
      <c r="G532" s="563">
        <v>5</v>
      </c>
      <c r="H532" s="563">
        <f t="shared" si="89"/>
        <v>25</v>
      </c>
      <c r="I532" s="563">
        <v>4</v>
      </c>
      <c r="J532" s="563">
        <v>5</v>
      </c>
      <c r="K532" s="563">
        <v>4</v>
      </c>
      <c r="L532" s="563">
        <v>4</v>
      </c>
      <c r="M532" s="563">
        <f t="shared" si="90"/>
        <v>4.25</v>
      </c>
      <c r="N532" s="563">
        <v>5</v>
      </c>
      <c r="O532" s="563">
        <v>5</v>
      </c>
      <c r="P532" s="563">
        <v>4</v>
      </c>
      <c r="Q532" s="563">
        <v>4</v>
      </c>
      <c r="R532" s="563">
        <f t="shared" si="91"/>
        <v>4.5</v>
      </c>
      <c r="S532" s="563">
        <v>5</v>
      </c>
      <c r="T532" s="563">
        <v>5</v>
      </c>
      <c r="U532" s="563">
        <v>4</v>
      </c>
      <c r="V532" s="563">
        <f t="shared" si="92"/>
        <v>4.666666666666667</v>
      </c>
      <c r="W532" s="563">
        <f t="shared" si="93"/>
        <v>13.416666666666668</v>
      </c>
      <c r="X532" s="563">
        <v>6</v>
      </c>
      <c r="Y532" s="563">
        <v>6</v>
      </c>
      <c r="Z532" s="563">
        <v>5</v>
      </c>
      <c r="AA532" s="563">
        <f t="shared" si="94"/>
        <v>20.399999999999999</v>
      </c>
      <c r="AB532" s="563">
        <v>15</v>
      </c>
      <c r="AC532" s="563">
        <v>5</v>
      </c>
      <c r="AD532" s="563">
        <f t="shared" si="95"/>
        <v>8</v>
      </c>
      <c r="AE532" s="563">
        <v>14</v>
      </c>
      <c r="AF532" s="563">
        <v>5</v>
      </c>
      <c r="AG532" s="563">
        <f t="shared" si="96"/>
        <v>11.4</v>
      </c>
      <c r="AH532" s="563">
        <v>6</v>
      </c>
      <c r="AI532" s="563">
        <v>6</v>
      </c>
      <c r="AJ532" s="563">
        <f t="shared" si="97"/>
        <v>2.4000000000000004</v>
      </c>
      <c r="AK532" s="563">
        <v>22</v>
      </c>
      <c r="AL532" s="609">
        <f t="shared" si="98"/>
        <v>80.616666666666674</v>
      </c>
    </row>
    <row r="533" spans="1:38" x14ac:dyDescent="0.25">
      <c r="A533" s="604">
        <v>49</v>
      </c>
      <c r="B533" s="608">
        <f t="shared" si="88"/>
        <v>80.61666666666666</v>
      </c>
      <c r="C533" s="563" t="s">
        <v>3441</v>
      </c>
      <c r="D533" s="563">
        <v>5</v>
      </c>
      <c r="E533" s="563">
        <v>4</v>
      </c>
      <c r="F533" s="563">
        <v>5</v>
      </c>
      <c r="G533" s="563">
        <v>5</v>
      </c>
      <c r="H533" s="563">
        <f t="shared" si="89"/>
        <v>23.75</v>
      </c>
      <c r="I533" s="563">
        <v>5</v>
      </c>
      <c r="J533" s="563">
        <v>3</v>
      </c>
      <c r="K533" s="563">
        <v>5</v>
      </c>
      <c r="L533" s="563">
        <v>5</v>
      </c>
      <c r="M533" s="563">
        <f t="shared" si="90"/>
        <v>4.5</v>
      </c>
      <c r="N533" s="563">
        <v>5</v>
      </c>
      <c r="O533" s="563">
        <v>3</v>
      </c>
      <c r="P533" s="563">
        <v>5</v>
      </c>
      <c r="Q533" s="563">
        <v>5</v>
      </c>
      <c r="R533" s="563">
        <f t="shared" si="91"/>
        <v>4.5</v>
      </c>
      <c r="S533" s="563">
        <v>4</v>
      </c>
      <c r="T533" s="563">
        <v>5</v>
      </c>
      <c r="U533" s="563">
        <v>5</v>
      </c>
      <c r="V533" s="563">
        <f t="shared" si="92"/>
        <v>4.666666666666667</v>
      </c>
      <c r="W533" s="563">
        <f t="shared" si="93"/>
        <v>13.666666666666668</v>
      </c>
      <c r="X533" s="563">
        <v>5</v>
      </c>
      <c r="Y533" s="563">
        <v>4</v>
      </c>
      <c r="Z533" s="563">
        <v>7</v>
      </c>
      <c r="AA533" s="563">
        <f t="shared" si="94"/>
        <v>19.2</v>
      </c>
      <c r="AB533" s="563">
        <v>19</v>
      </c>
      <c r="AC533" s="563">
        <v>5</v>
      </c>
      <c r="AD533" s="563">
        <f t="shared" si="95"/>
        <v>9.6000000000000014</v>
      </c>
      <c r="AE533" s="563">
        <v>12</v>
      </c>
      <c r="AF533" s="563">
        <v>4</v>
      </c>
      <c r="AG533" s="563">
        <f t="shared" si="96"/>
        <v>9.6</v>
      </c>
      <c r="AH533" s="563">
        <v>13</v>
      </c>
      <c r="AI533" s="563">
        <v>11</v>
      </c>
      <c r="AJ533" s="563">
        <f t="shared" si="97"/>
        <v>4.8000000000000007</v>
      </c>
      <c r="AK533" s="563">
        <v>31</v>
      </c>
      <c r="AL533" s="609">
        <f t="shared" si="98"/>
        <v>80.61666666666666</v>
      </c>
    </row>
    <row r="534" spans="1:38" x14ac:dyDescent="0.25">
      <c r="A534" s="604">
        <v>50</v>
      </c>
      <c r="B534" s="608">
        <f t="shared" si="88"/>
        <v>80.449999999999989</v>
      </c>
      <c r="C534" s="563" t="s">
        <v>3442</v>
      </c>
      <c r="D534" s="563">
        <v>5</v>
      </c>
      <c r="E534" s="563">
        <v>4</v>
      </c>
      <c r="F534" s="563">
        <v>5</v>
      </c>
      <c r="G534" s="563">
        <v>5</v>
      </c>
      <c r="H534" s="563">
        <f t="shared" si="89"/>
        <v>23.75</v>
      </c>
      <c r="I534" s="563">
        <v>5</v>
      </c>
      <c r="J534" s="563">
        <v>3</v>
      </c>
      <c r="K534" s="563">
        <v>5</v>
      </c>
      <c r="L534" s="563">
        <v>4</v>
      </c>
      <c r="M534" s="563">
        <f t="shared" si="90"/>
        <v>4.25</v>
      </c>
      <c r="N534" s="563">
        <v>5</v>
      </c>
      <c r="O534" s="563">
        <v>4</v>
      </c>
      <c r="P534" s="563">
        <v>4</v>
      </c>
      <c r="Q534" s="563">
        <v>4</v>
      </c>
      <c r="R534" s="563">
        <f t="shared" si="91"/>
        <v>4.25</v>
      </c>
      <c r="S534" s="563">
        <v>4</v>
      </c>
      <c r="T534" s="563">
        <v>4</v>
      </c>
      <c r="U534" s="563">
        <v>4</v>
      </c>
      <c r="V534" s="563">
        <f t="shared" si="92"/>
        <v>4</v>
      </c>
      <c r="W534" s="563">
        <f t="shared" si="93"/>
        <v>12.5</v>
      </c>
      <c r="X534" s="563">
        <v>4</v>
      </c>
      <c r="Y534" s="563">
        <v>6</v>
      </c>
      <c r="Z534" s="563">
        <v>4</v>
      </c>
      <c r="AA534" s="563">
        <f t="shared" si="94"/>
        <v>16.8</v>
      </c>
      <c r="AB534" s="563">
        <v>20</v>
      </c>
      <c r="AC534" s="563">
        <v>5</v>
      </c>
      <c r="AD534" s="563">
        <f t="shared" si="95"/>
        <v>10</v>
      </c>
      <c r="AE534" s="563">
        <v>16</v>
      </c>
      <c r="AF534" s="563">
        <v>5</v>
      </c>
      <c r="AG534" s="563">
        <f t="shared" si="96"/>
        <v>12.6</v>
      </c>
      <c r="AH534" s="563">
        <v>12</v>
      </c>
      <c r="AI534" s="563">
        <v>12</v>
      </c>
      <c r="AJ534" s="563">
        <f t="shared" si="97"/>
        <v>4.8000000000000007</v>
      </c>
      <c r="AK534" s="563">
        <v>6</v>
      </c>
      <c r="AL534" s="609">
        <f t="shared" si="98"/>
        <v>80.449999999999989</v>
      </c>
    </row>
    <row r="535" spans="1:38" x14ac:dyDescent="0.25">
      <c r="A535" s="604">
        <v>51</v>
      </c>
      <c r="B535" s="608">
        <f t="shared" si="88"/>
        <v>80.383333333333326</v>
      </c>
      <c r="C535" s="563" t="s">
        <v>3443</v>
      </c>
      <c r="D535" s="563">
        <v>5</v>
      </c>
      <c r="E535" s="563">
        <v>4</v>
      </c>
      <c r="F535" s="563">
        <v>4</v>
      </c>
      <c r="G535" s="563">
        <v>4</v>
      </c>
      <c r="H535" s="563">
        <f t="shared" si="89"/>
        <v>21.25</v>
      </c>
      <c r="I535" s="563">
        <v>5</v>
      </c>
      <c r="J535" s="563">
        <v>4</v>
      </c>
      <c r="K535" s="563">
        <v>4</v>
      </c>
      <c r="L535" s="563">
        <v>4</v>
      </c>
      <c r="M535" s="563">
        <f t="shared" si="90"/>
        <v>4.25</v>
      </c>
      <c r="N535" s="563">
        <v>4</v>
      </c>
      <c r="O535" s="563">
        <v>3</v>
      </c>
      <c r="P535" s="563">
        <v>4</v>
      </c>
      <c r="Q535" s="563">
        <v>4</v>
      </c>
      <c r="R535" s="563">
        <f t="shared" si="91"/>
        <v>3.75</v>
      </c>
      <c r="S535" s="563">
        <v>4</v>
      </c>
      <c r="T535" s="563">
        <v>5</v>
      </c>
      <c r="U535" s="563">
        <v>4</v>
      </c>
      <c r="V535" s="563">
        <f t="shared" si="92"/>
        <v>4.333333333333333</v>
      </c>
      <c r="W535" s="563">
        <f t="shared" si="93"/>
        <v>12.333333333333332</v>
      </c>
      <c r="X535" s="563">
        <v>7</v>
      </c>
      <c r="Y535" s="563">
        <v>6</v>
      </c>
      <c r="Z535" s="563">
        <v>5</v>
      </c>
      <c r="AA535" s="563">
        <f t="shared" si="94"/>
        <v>21.599999999999998</v>
      </c>
      <c r="AB535" s="563">
        <v>17</v>
      </c>
      <c r="AC535" s="563">
        <v>5</v>
      </c>
      <c r="AD535" s="563">
        <f t="shared" si="95"/>
        <v>8.8000000000000007</v>
      </c>
      <c r="AE535" s="563">
        <v>17</v>
      </c>
      <c r="AF535" s="563">
        <v>5</v>
      </c>
      <c r="AG535" s="563">
        <f t="shared" si="96"/>
        <v>13.2</v>
      </c>
      <c r="AH535" s="563">
        <v>10</v>
      </c>
      <c r="AI535" s="563">
        <v>6</v>
      </c>
      <c r="AJ535" s="563">
        <f t="shared" si="97"/>
        <v>3.2</v>
      </c>
      <c r="AK535" s="563">
        <v>76</v>
      </c>
      <c r="AL535" s="609">
        <f t="shared" si="98"/>
        <v>80.383333333333326</v>
      </c>
    </row>
    <row r="536" spans="1:38" x14ac:dyDescent="0.25">
      <c r="A536" s="604">
        <v>52</v>
      </c>
      <c r="B536" s="605">
        <f t="shared" si="88"/>
        <v>80.2</v>
      </c>
      <c r="C536" s="562" t="s">
        <v>3444</v>
      </c>
      <c r="D536" s="562">
        <v>5</v>
      </c>
      <c r="E536" s="562">
        <v>5</v>
      </c>
      <c r="F536" s="562">
        <v>5</v>
      </c>
      <c r="G536" s="562">
        <v>5</v>
      </c>
      <c r="H536" s="563">
        <f t="shared" si="89"/>
        <v>25</v>
      </c>
      <c r="I536" s="562">
        <v>5</v>
      </c>
      <c r="J536" s="562">
        <v>5</v>
      </c>
      <c r="K536" s="562">
        <v>5</v>
      </c>
      <c r="L536" s="562">
        <v>5</v>
      </c>
      <c r="M536" s="563">
        <f t="shared" si="90"/>
        <v>5</v>
      </c>
      <c r="N536" s="562">
        <v>5</v>
      </c>
      <c r="O536" s="562">
        <v>5</v>
      </c>
      <c r="P536" s="562">
        <v>5</v>
      </c>
      <c r="Q536" s="562">
        <v>5</v>
      </c>
      <c r="R536" s="563">
        <f t="shared" si="91"/>
        <v>5</v>
      </c>
      <c r="S536" s="562">
        <v>5</v>
      </c>
      <c r="T536" s="562">
        <v>5</v>
      </c>
      <c r="U536" s="562">
        <v>5</v>
      </c>
      <c r="V536" s="562">
        <f t="shared" si="92"/>
        <v>5</v>
      </c>
      <c r="W536" s="562">
        <f t="shared" si="93"/>
        <v>15</v>
      </c>
      <c r="X536" s="562">
        <v>5</v>
      </c>
      <c r="Y536" s="562">
        <v>6</v>
      </c>
      <c r="Z536" s="562">
        <v>4</v>
      </c>
      <c r="AA536" s="562">
        <f t="shared" si="94"/>
        <v>18</v>
      </c>
      <c r="AB536" s="562">
        <v>13</v>
      </c>
      <c r="AC536" s="562">
        <v>3</v>
      </c>
      <c r="AD536" s="562">
        <f t="shared" si="95"/>
        <v>6.4</v>
      </c>
      <c r="AE536" s="562">
        <v>16</v>
      </c>
      <c r="AF536" s="562">
        <v>5</v>
      </c>
      <c r="AG536" s="562">
        <f t="shared" si="96"/>
        <v>12.6</v>
      </c>
      <c r="AH536" s="562">
        <v>7</v>
      </c>
      <c r="AI536" s="562">
        <v>9</v>
      </c>
      <c r="AJ536" s="562">
        <f t="shared" si="97"/>
        <v>3.2</v>
      </c>
      <c r="AK536" s="562">
        <v>25</v>
      </c>
      <c r="AL536" s="607">
        <f t="shared" si="98"/>
        <v>80.2</v>
      </c>
    </row>
    <row r="537" spans="1:38" x14ac:dyDescent="0.25">
      <c r="A537" s="604">
        <v>53</v>
      </c>
      <c r="B537" s="608">
        <f t="shared" si="88"/>
        <v>80.000000000000014</v>
      </c>
      <c r="C537" s="563" t="s">
        <v>3445</v>
      </c>
      <c r="D537" s="563">
        <v>5</v>
      </c>
      <c r="E537" s="563">
        <v>5</v>
      </c>
      <c r="F537" s="563">
        <v>5</v>
      </c>
      <c r="G537" s="563">
        <v>5</v>
      </c>
      <c r="H537" s="563">
        <f t="shared" si="89"/>
        <v>25</v>
      </c>
      <c r="I537" s="563">
        <v>5</v>
      </c>
      <c r="J537" s="563">
        <v>4</v>
      </c>
      <c r="K537" s="563">
        <v>4</v>
      </c>
      <c r="L537" s="563">
        <v>5</v>
      </c>
      <c r="M537" s="563">
        <f t="shared" si="90"/>
        <v>4.5</v>
      </c>
      <c r="N537" s="563">
        <v>5</v>
      </c>
      <c r="O537" s="563">
        <v>4</v>
      </c>
      <c r="P537" s="563">
        <v>4</v>
      </c>
      <c r="Q537" s="563">
        <v>5</v>
      </c>
      <c r="R537" s="563">
        <f t="shared" si="91"/>
        <v>4.5</v>
      </c>
      <c r="S537" s="563">
        <v>5</v>
      </c>
      <c r="T537" s="563">
        <v>5</v>
      </c>
      <c r="U537" s="563">
        <v>5</v>
      </c>
      <c r="V537" s="563">
        <f t="shared" si="92"/>
        <v>5</v>
      </c>
      <c r="W537" s="563">
        <f t="shared" si="93"/>
        <v>14</v>
      </c>
      <c r="X537" s="563">
        <v>4</v>
      </c>
      <c r="Y537" s="563">
        <v>4</v>
      </c>
      <c r="Z537" s="563">
        <v>8</v>
      </c>
      <c r="AA537" s="563">
        <f t="shared" si="94"/>
        <v>19.2</v>
      </c>
      <c r="AB537" s="563">
        <v>14</v>
      </c>
      <c r="AC537" s="563">
        <v>4</v>
      </c>
      <c r="AD537" s="563">
        <f t="shared" si="95"/>
        <v>7.2</v>
      </c>
      <c r="AE537" s="563">
        <v>14</v>
      </c>
      <c r="AF537" s="563">
        <v>5</v>
      </c>
      <c r="AG537" s="563">
        <f t="shared" si="96"/>
        <v>11.4</v>
      </c>
      <c r="AH537" s="563">
        <v>7</v>
      </c>
      <c r="AI537" s="563">
        <v>9</v>
      </c>
      <c r="AJ537" s="563">
        <f t="shared" si="97"/>
        <v>3.2</v>
      </c>
      <c r="AK537" s="563">
        <v>68</v>
      </c>
      <c r="AL537" s="609">
        <f t="shared" si="98"/>
        <v>80.000000000000014</v>
      </c>
    </row>
    <row r="538" spans="1:38" x14ac:dyDescent="0.25">
      <c r="A538" s="604">
        <v>54</v>
      </c>
      <c r="B538" s="608">
        <f t="shared" si="88"/>
        <v>79.849999999999994</v>
      </c>
      <c r="C538" s="563" t="s">
        <v>3446</v>
      </c>
      <c r="D538" s="563">
        <v>4</v>
      </c>
      <c r="E538" s="563">
        <v>4</v>
      </c>
      <c r="F538" s="563">
        <v>4</v>
      </c>
      <c r="G538" s="563">
        <v>4</v>
      </c>
      <c r="H538" s="563">
        <f t="shared" si="89"/>
        <v>20</v>
      </c>
      <c r="I538" s="563">
        <v>4</v>
      </c>
      <c r="J538" s="563">
        <v>3</v>
      </c>
      <c r="K538" s="563">
        <v>4</v>
      </c>
      <c r="L538" s="563">
        <v>5</v>
      </c>
      <c r="M538" s="563">
        <f t="shared" si="90"/>
        <v>4</v>
      </c>
      <c r="N538" s="563">
        <v>4</v>
      </c>
      <c r="O538" s="563">
        <v>4</v>
      </c>
      <c r="P538" s="563">
        <v>4</v>
      </c>
      <c r="Q538" s="563">
        <v>5</v>
      </c>
      <c r="R538" s="563">
        <f t="shared" si="91"/>
        <v>4.25</v>
      </c>
      <c r="S538" s="563">
        <v>3</v>
      </c>
      <c r="T538" s="563">
        <v>4</v>
      </c>
      <c r="U538" s="563">
        <v>5</v>
      </c>
      <c r="V538" s="563">
        <f t="shared" si="92"/>
        <v>4</v>
      </c>
      <c r="W538" s="563">
        <f t="shared" si="93"/>
        <v>12.25</v>
      </c>
      <c r="X538" s="563">
        <v>7</v>
      </c>
      <c r="Y538" s="563">
        <v>7</v>
      </c>
      <c r="Z538" s="563">
        <v>6</v>
      </c>
      <c r="AA538" s="563">
        <f t="shared" si="94"/>
        <v>24</v>
      </c>
      <c r="AB538" s="563">
        <v>17</v>
      </c>
      <c r="AC538" s="563">
        <v>5</v>
      </c>
      <c r="AD538" s="563">
        <f t="shared" si="95"/>
        <v>8.8000000000000007</v>
      </c>
      <c r="AE538" s="563">
        <v>14</v>
      </c>
      <c r="AF538" s="563">
        <v>4</v>
      </c>
      <c r="AG538" s="563">
        <f t="shared" si="96"/>
        <v>10.799999999999999</v>
      </c>
      <c r="AH538" s="563">
        <v>9</v>
      </c>
      <c r="AI538" s="563">
        <v>11</v>
      </c>
      <c r="AJ538" s="563">
        <f t="shared" si="97"/>
        <v>4</v>
      </c>
      <c r="AK538" s="563">
        <v>39</v>
      </c>
      <c r="AL538" s="609">
        <f t="shared" si="98"/>
        <v>79.849999999999994</v>
      </c>
    </row>
    <row r="539" spans="1:38" x14ac:dyDescent="0.25">
      <c r="A539" s="604">
        <v>55</v>
      </c>
      <c r="B539" s="608">
        <f t="shared" si="88"/>
        <v>79.666666666666686</v>
      </c>
      <c r="C539" s="563" t="s">
        <v>3447</v>
      </c>
      <c r="D539" s="563">
        <v>5</v>
      </c>
      <c r="E539" s="563">
        <v>5</v>
      </c>
      <c r="F539" s="563">
        <v>5</v>
      </c>
      <c r="G539" s="563">
        <v>5</v>
      </c>
      <c r="H539" s="563">
        <f t="shared" si="89"/>
        <v>25</v>
      </c>
      <c r="I539" s="563">
        <v>5</v>
      </c>
      <c r="J539" s="563">
        <v>5</v>
      </c>
      <c r="K539" s="563">
        <v>5</v>
      </c>
      <c r="L539" s="563">
        <v>5</v>
      </c>
      <c r="M539" s="563">
        <f t="shared" si="90"/>
        <v>5</v>
      </c>
      <c r="N539" s="563">
        <v>5</v>
      </c>
      <c r="O539" s="563">
        <v>5</v>
      </c>
      <c r="P539" s="563">
        <v>5</v>
      </c>
      <c r="Q539" s="563">
        <v>5</v>
      </c>
      <c r="R539" s="563">
        <f t="shared" si="91"/>
        <v>5</v>
      </c>
      <c r="S539" s="563">
        <v>5</v>
      </c>
      <c r="T539" s="563">
        <v>4</v>
      </c>
      <c r="U539" s="563">
        <v>5</v>
      </c>
      <c r="V539" s="563">
        <f t="shared" si="92"/>
        <v>4.666666666666667</v>
      </c>
      <c r="W539" s="563">
        <f t="shared" si="93"/>
        <v>14.666666666666668</v>
      </c>
      <c r="X539" s="563">
        <v>5</v>
      </c>
      <c r="Y539" s="563">
        <v>5</v>
      </c>
      <c r="Z539" s="563">
        <v>5</v>
      </c>
      <c r="AA539" s="563">
        <f t="shared" si="94"/>
        <v>18</v>
      </c>
      <c r="AB539" s="563">
        <v>14</v>
      </c>
      <c r="AC539" s="563">
        <v>4</v>
      </c>
      <c r="AD539" s="563">
        <f t="shared" si="95"/>
        <v>7.2</v>
      </c>
      <c r="AE539" s="563">
        <v>15</v>
      </c>
      <c r="AF539" s="563">
        <v>4</v>
      </c>
      <c r="AG539" s="563">
        <f t="shared" si="96"/>
        <v>11.4</v>
      </c>
      <c r="AH539" s="563">
        <v>8</v>
      </c>
      <c r="AI539" s="563">
        <v>9</v>
      </c>
      <c r="AJ539" s="563">
        <f t="shared" si="97"/>
        <v>3.4000000000000004</v>
      </c>
      <c r="AK539" s="563">
        <v>65</v>
      </c>
      <c r="AL539" s="609">
        <f t="shared" si="98"/>
        <v>79.666666666666686</v>
      </c>
    </row>
    <row r="540" spans="1:38" x14ac:dyDescent="0.25">
      <c r="A540" s="604">
        <v>56</v>
      </c>
      <c r="B540" s="608">
        <f t="shared" si="88"/>
        <v>79.466666666666669</v>
      </c>
      <c r="C540" s="563" t="s">
        <v>3448</v>
      </c>
      <c r="D540" s="563">
        <v>5</v>
      </c>
      <c r="E540" s="563">
        <v>5</v>
      </c>
      <c r="F540" s="563">
        <v>5</v>
      </c>
      <c r="G540" s="563">
        <v>5</v>
      </c>
      <c r="H540" s="563">
        <f t="shared" si="89"/>
        <v>25</v>
      </c>
      <c r="I540" s="563">
        <v>5</v>
      </c>
      <c r="J540" s="563">
        <v>5</v>
      </c>
      <c r="K540" s="563">
        <v>4</v>
      </c>
      <c r="L540" s="563">
        <v>4</v>
      </c>
      <c r="M540" s="563">
        <f t="shared" si="90"/>
        <v>4.5</v>
      </c>
      <c r="N540" s="563">
        <v>4</v>
      </c>
      <c r="O540" s="563">
        <v>5</v>
      </c>
      <c r="P540" s="563">
        <v>4</v>
      </c>
      <c r="Q540" s="563">
        <v>5</v>
      </c>
      <c r="R540" s="563">
        <f t="shared" si="91"/>
        <v>4.5</v>
      </c>
      <c r="S540" s="563">
        <v>4</v>
      </c>
      <c r="T540" s="563">
        <v>4</v>
      </c>
      <c r="U540" s="563">
        <v>3</v>
      </c>
      <c r="V540" s="563">
        <f t="shared" si="92"/>
        <v>3.6666666666666665</v>
      </c>
      <c r="W540" s="563">
        <f t="shared" si="93"/>
        <v>12.666666666666666</v>
      </c>
      <c r="X540" s="563">
        <v>4</v>
      </c>
      <c r="Y540" s="563">
        <v>6</v>
      </c>
      <c r="Z540" s="563">
        <v>7</v>
      </c>
      <c r="AA540" s="563">
        <f t="shared" si="94"/>
        <v>20.399999999999999</v>
      </c>
      <c r="AB540" s="563">
        <v>14</v>
      </c>
      <c r="AC540" s="563">
        <v>3</v>
      </c>
      <c r="AD540" s="563">
        <f t="shared" si="95"/>
        <v>6.8000000000000007</v>
      </c>
      <c r="AE540" s="563">
        <v>14</v>
      </c>
      <c r="AF540" s="563">
        <v>5</v>
      </c>
      <c r="AG540" s="563">
        <f t="shared" si="96"/>
        <v>11.4</v>
      </c>
      <c r="AH540" s="563">
        <v>7</v>
      </c>
      <c r="AI540" s="563">
        <v>9</v>
      </c>
      <c r="AJ540" s="563">
        <f t="shared" si="97"/>
        <v>3.2</v>
      </c>
      <c r="AK540" s="563">
        <v>12</v>
      </c>
      <c r="AL540" s="609">
        <f t="shared" si="98"/>
        <v>79.466666666666669</v>
      </c>
    </row>
    <row r="541" spans="1:38" x14ac:dyDescent="0.25">
      <c r="A541" s="604">
        <v>57</v>
      </c>
      <c r="B541" s="605">
        <f t="shared" si="88"/>
        <v>79.399999999999991</v>
      </c>
      <c r="C541" s="610" t="s">
        <v>3449</v>
      </c>
      <c r="D541" s="562">
        <v>5</v>
      </c>
      <c r="E541" s="562">
        <v>5</v>
      </c>
      <c r="F541" s="562">
        <v>5</v>
      </c>
      <c r="G541" s="562">
        <v>5</v>
      </c>
      <c r="H541" s="563">
        <f t="shared" si="89"/>
        <v>25</v>
      </c>
      <c r="I541" s="562">
        <v>5</v>
      </c>
      <c r="J541" s="562">
        <v>5</v>
      </c>
      <c r="K541" s="562">
        <v>5</v>
      </c>
      <c r="L541" s="562">
        <v>5</v>
      </c>
      <c r="M541" s="563">
        <f t="shared" si="90"/>
        <v>5</v>
      </c>
      <c r="N541" s="562">
        <v>5</v>
      </c>
      <c r="O541" s="562">
        <v>5</v>
      </c>
      <c r="P541" s="562">
        <v>5</v>
      </c>
      <c r="Q541" s="562">
        <v>5</v>
      </c>
      <c r="R541" s="563">
        <f t="shared" si="91"/>
        <v>5</v>
      </c>
      <c r="S541" s="562">
        <v>5</v>
      </c>
      <c r="T541" s="562">
        <v>5</v>
      </c>
      <c r="U541" s="562">
        <v>5</v>
      </c>
      <c r="V541" s="562">
        <f t="shared" si="92"/>
        <v>5</v>
      </c>
      <c r="W541" s="562">
        <f t="shared" si="93"/>
        <v>15</v>
      </c>
      <c r="X541" s="562">
        <v>4</v>
      </c>
      <c r="Y541" s="562">
        <v>5</v>
      </c>
      <c r="Z541" s="562">
        <v>4</v>
      </c>
      <c r="AA541" s="562">
        <f t="shared" si="94"/>
        <v>15.6</v>
      </c>
      <c r="AB541" s="562">
        <v>15</v>
      </c>
      <c r="AC541" s="562">
        <v>4</v>
      </c>
      <c r="AD541" s="562">
        <f t="shared" si="95"/>
        <v>7.6000000000000005</v>
      </c>
      <c r="AE541" s="562">
        <v>17</v>
      </c>
      <c r="AF541" s="562">
        <v>4</v>
      </c>
      <c r="AG541" s="562">
        <f t="shared" si="96"/>
        <v>12.6</v>
      </c>
      <c r="AH541" s="562">
        <v>8</v>
      </c>
      <c r="AI541" s="562">
        <v>10</v>
      </c>
      <c r="AJ541" s="562">
        <f t="shared" si="97"/>
        <v>3.6</v>
      </c>
      <c r="AK541" s="562">
        <v>53</v>
      </c>
      <c r="AL541" s="607">
        <f t="shared" si="98"/>
        <v>79.399999999999991</v>
      </c>
    </row>
    <row r="542" spans="1:38" x14ac:dyDescent="0.25">
      <c r="A542" s="604">
        <v>58</v>
      </c>
      <c r="B542" s="605">
        <f t="shared" si="88"/>
        <v>79.199999999999989</v>
      </c>
      <c r="C542" s="610" t="s">
        <v>3450</v>
      </c>
      <c r="D542" s="562">
        <v>5</v>
      </c>
      <c r="E542" s="562">
        <v>5</v>
      </c>
      <c r="F542" s="562">
        <v>5</v>
      </c>
      <c r="G542" s="562">
        <v>5</v>
      </c>
      <c r="H542" s="563">
        <f t="shared" si="89"/>
        <v>25</v>
      </c>
      <c r="I542" s="562">
        <v>5</v>
      </c>
      <c r="J542" s="562">
        <v>5</v>
      </c>
      <c r="K542" s="562">
        <v>5</v>
      </c>
      <c r="L542" s="562">
        <v>5</v>
      </c>
      <c r="M542" s="563">
        <f t="shared" si="90"/>
        <v>5</v>
      </c>
      <c r="N542" s="562">
        <v>5</v>
      </c>
      <c r="O542" s="562">
        <v>5</v>
      </c>
      <c r="P542" s="562">
        <v>5</v>
      </c>
      <c r="Q542" s="562">
        <v>5</v>
      </c>
      <c r="R542" s="563">
        <f t="shared" si="91"/>
        <v>5</v>
      </c>
      <c r="S542" s="562">
        <v>5</v>
      </c>
      <c r="T542" s="562">
        <v>5</v>
      </c>
      <c r="U542" s="562">
        <v>5</v>
      </c>
      <c r="V542" s="562">
        <f t="shared" si="92"/>
        <v>5</v>
      </c>
      <c r="W542" s="562">
        <f t="shared" si="93"/>
        <v>15</v>
      </c>
      <c r="X542" s="562">
        <v>6</v>
      </c>
      <c r="Y542" s="562">
        <v>6</v>
      </c>
      <c r="Z542" s="562">
        <v>7</v>
      </c>
      <c r="AA542" s="562">
        <f t="shared" si="94"/>
        <v>22.8</v>
      </c>
      <c r="AB542" s="562">
        <v>11</v>
      </c>
      <c r="AC542" s="562">
        <v>3</v>
      </c>
      <c r="AD542" s="562">
        <f t="shared" si="95"/>
        <v>5.6000000000000005</v>
      </c>
      <c r="AE542" s="562">
        <v>9</v>
      </c>
      <c r="AF542" s="562">
        <v>3</v>
      </c>
      <c r="AG542" s="562">
        <f t="shared" si="96"/>
        <v>7.1999999999999993</v>
      </c>
      <c r="AH542" s="562">
        <v>9</v>
      </c>
      <c r="AI542" s="562">
        <v>9</v>
      </c>
      <c r="AJ542" s="562">
        <f t="shared" si="97"/>
        <v>3.6</v>
      </c>
      <c r="AK542" s="562">
        <v>19</v>
      </c>
      <c r="AL542" s="607">
        <f t="shared" si="98"/>
        <v>79.199999999999989</v>
      </c>
    </row>
    <row r="543" spans="1:38" x14ac:dyDescent="0.25">
      <c r="A543" s="604">
        <v>59</v>
      </c>
      <c r="B543" s="605">
        <f t="shared" si="88"/>
        <v>79.100000000000009</v>
      </c>
      <c r="C543" s="610" t="s">
        <v>3451</v>
      </c>
      <c r="D543" s="562">
        <v>5</v>
      </c>
      <c r="E543" s="562">
        <v>4</v>
      </c>
      <c r="F543" s="562">
        <v>5</v>
      </c>
      <c r="G543" s="562">
        <v>5</v>
      </c>
      <c r="H543" s="563">
        <f t="shared" si="89"/>
        <v>23.75</v>
      </c>
      <c r="I543" s="562">
        <v>5</v>
      </c>
      <c r="J543" s="562">
        <v>5</v>
      </c>
      <c r="K543" s="562">
        <v>5</v>
      </c>
      <c r="L543" s="562">
        <v>5</v>
      </c>
      <c r="M543" s="563">
        <f t="shared" si="90"/>
        <v>5</v>
      </c>
      <c r="N543" s="562">
        <v>5</v>
      </c>
      <c r="O543" s="562">
        <v>4</v>
      </c>
      <c r="P543" s="562">
        <v>5</v>
      </c>
      <c r="Q543" s="562">
        <v>5</v>
      </c>
      <c r="R543" s="563">
        <f t="shared" si="91"/>
        <v>4.75</v>
      </c>
      <c r="S543" s="562">
        <v>5</v>
      </c>
      <c r="T543" s="562">
        <v>5</v>
      </c>
      <c r="U543" s="562">
        <v>5</v>
      </c>
      <c r="V543" s="562">
        <f t="shared" si="92"/>
        <v>5</v>
      </c>
      <c r="W543" s="562">
        <f t="shared" si="93"/>
        <v>14.75</v>
      </c>
      <c r="X543" s="562">
        <v>7</v>
      </c>
      <c r="Y543" s="562">
        <v>5</v>
      </c>
      <c r="Z543" s="562">
        <v>3</v>
      </c>
      <c r="AA543" s="562">
        <f t="shared" si="94"/>
        <v>18</v>
      </c>
      <c r="AB543" s="562">
        <v>17</v>
      </c>
      <c r="AC543" s="562">
        <v>4</v>
      </c>
      <c r="AD543" s="562">
        <f t="shared" si="95"/>
        <v>8.4</v>
      </c>
      <c r="AE543" s="562">
        <v>15</v>
      </c>
      <c r="AF543" s="562">
        <v>4</v>
      </c>
      <c r="AG543" s="562">
        <f t="shared" si="96"/>
        <v>11.4</v>
      </c>
      <c r="AH543" s="562">
        <v>9</v>
      </c>
      <c r="AI543" s="562">
        <v>5</v>
      </c>
      <c r="AJ543" s="562">
        <f t="shared" si="97"/>
        <v>2.8000000000000003</v>
      </c>
      <c r="AK543" s="562">
        <v>44</v>
      </c>
      <c r="AL543" s="607">
        <f t="shared" si="98"/>
        <v>79.100000000000009</v>
      </c>
    </row>
    <row r="544" spans="1:38" x14ac:dyDescent="0.25">
      <c r="A544" s="604">
        <v>60</v>
      </c>
      <c r="B544" s="608">
        <f t="shared" si="88"/>
        <v>79.05</v>
      </c>
      <c r="C544" s="563" t="s">
        <v>3452</v>
      </c>
      <c r="D544" s="563">
        <v>5</v>
      </c>
      <c r="E544" s="563">
        <v>5</v>
      </c>
      <c r="F544" s="563">
        <v>5</v>
      </c>
      <c r="G544" s="563">
        <v>5</v>
      </c>
      <c r="H544" s="563">
        <f t="shared" si="89"/>
        <v>25</v>
      </c>
      <c r="I544" s="563">
        <v>5</v>
      </c>
      <c r="J544" s="563">
        <v>4</v>
      </c>
      <c r="K544" s="563">
        <v>4</v>
      </c>
      <c r="L544" s="563">
        <v>4</v>
      </c>
      <c r="M544" s="563">
        <f t="shared" si="90"/>
        <v>4.25</v>
      </c>
      <c r="N544" s="563">
        <v>4</v>
      </c>
      <c r="O544" s="563">
        <v>4</v>
      </c>
      <c r="P544" s="563">
        <v>4</v>
      </c>
      <c r="Q544" s="563">
        <v>4</v>
      </c>
      <c r="R544" s="563">
        <f t="shared" si="91"/>
        <v>4</v>
      </c>
      <c r="S544" s="563">
        <v>5</v>
      </c>
      <c r="T544" s="563">
        <v>5</v>
      </c>
      <c r="U544" s="563">
        <v>5</v>
      </c>
      <c r="V544" s="563">
        <f t="shared" si="92"/>
        <v>5</v>
      </c>
      <c r="W544" s="563">
        <f t="shared" si="93"/>
        <v>13.25</v>
      </c>
      <c r="X544" s="563">
        <v>5</v>
      </c>
      <c r="Y544" s="563">
        <v>8</v>
      </c>
      <c r="Z544" s="563">
        <v>4</v>
      </c>
      <c r="AA544" s="563">
        <f t="shared" si="94"/>
        <v>20.399999999999999</v>
      </c>
      <c r="AB544" s="563">
        <v>18</v>
      </c>
      <c r="AC544" s="563">
        <v>3</v>
      </c>
      <c r="AD544" s="563">
        <f t="shared" si="95"/>
        <v>8.4</v>
      </c>
      <c r="AE544" s="563">
        <v>11</v>
      </c>
      <c r="AF544" s="563">
        <v>4</v>
      </c>
      <c r="AG544" s="563">
        <f t="shared" si="96"/>
        <v>9</v>
      </c>
      <c r="AH544" s="563">
        <v>7</v>
      </c>
      <c r="AI544" s="563">
        <v>8</v>
      </c>
      <c r="AJ544" s="563">
        <f t="shared" si="97"/>
        <v>3</v>
      </c>
      <c r="AK544" s="563">
        <v>33</v>
      </c>
      <c r="AL544" s="609">
        <f t="shared" si="98"/>
        <v>79.05</v>
      </c>
    </row>
    <row r="545" spans="1:38" x14ac:dyDescent="0.25">
      <c r="A545" s="604">
        <v>61</v>
      </c>
      <c r="B545" s="605">
        <f t="shared" si="88"/>
        <v>78.400000000000006</v>
      </c>
      <c r="C545" s="610" t="s">
        <v>3453</v>
      </c>
      <c r="D545" s="562">
        <v>5</v>
      </c>
      <c r="E545" s="562">
        <v>5</v>
      </c>
      <c r="F545" s="562">
        <v>5</v>
      </c>
      <c r="G545" s="562">
        <v>5</v>
      </c>
      <c r="H545" s="563">
        <f t="shared" si="89"/>
        <v>25</v>
      </c>
      <c r="I545" s="562">
        <v>5</v>
      </c>
      <c r="J545" s="562">
        <v>5</v>
      </c>
      <c r="K545" s="562">
        <v>5</v>
      </c>
      <c r="L545" s="562">
        <v>5</v>
      </c>
      <c r="M545" s="563">
        <f t="shared" si="90"/>
        <v>5</v>
      </c>
      <c r="N545" s="562">
        <v>5</v>
      </c>
      <c r="O545" s="562">
        <v>5</v>
      </c>
      <c r="P545" s="562">
        <v>5</v>
      </c>
      <c r="Q545" s="562">
        <v>5</v>
      </c>
      <c r="R545" s="563">
        <f t="shared" si="91"/>
        <v>5</v>
      </c>
      <c r="S545" s="562">
        <v>5</v>
      </c>
      <c r="T545" s="562">
        <v>5</v>
      </c>
      <c r="U545" s="562">
        <v>5</v>
      </c>
      <c r="V545" s="562">
        <f t="shared" si="92"/>
        <v>5</v>
      </c>
      <c r="W545" s="562">
        <f t="shared" si="93"/>
        <v>15</v>
      </c>
      <c r="X545" s="562">
        <v>5</v>
      </c>
      <c r="Y545" s="562">
        <v>6</v>
      </c>
      <c r="Z545" s="562">
        <v>5</v>
      </c>
      <c r="AA545" s="562">
        <f t="shared" si="94"/>
        <v>19.2</v>
      </c>
      <c r="AB545" s="562">
        <v>12</v>
      </c>
      <c r="AC545" s="562">
        <v>4</v>
      </c>
      <c r="AD545" s="562">
        <f t="shared" si="95"/>
        <v>6.4</v>
      </c>
      <c r="AE545" s="562">
        <v>12</v>
      </c>
      <c r="AF545" s="562">
        <v>5</v>
      </c>
      <c r="AG545" s="562">
        <f t="shared" si="96"/>
        <v>10.199999999999999</v>
      </c>
      <c r="AH545" s="562">
        <v>5</v>
      </c>
      <c r="AI545" s="562">
        <v>8</v>
      </c>
      <c r="AJ545" s="562">
        <f t="shared" si="97"/>
        <v>2.6</v>
      </c>
      <c r="AK545" s="562">
        <v>60</v>
      </c>
      <c r="AL545" s="607">
        <f t="shared" si="98"/>
        <v>78.400000000000006</v>
      </c>
    </row>
    <row r="546" spans="1:38" x14ac:dyDescent="0.25">
      <c r="A546" s="604">
        <v>62</v>
      </c>
      <c r="B546" s="605">
        <f t="shared" si="88"/>
        <v>78</v>
      </c>
      <c r="C546" s="562" t="s">
        <v>3454</v>
      </c>
      <c r="D546" s="562">
        <v>5</v>
      </c>
      <c r="E546" s="562">
        <v>5</v>
      </c>
      <c r="F546" s="562">
        <v>5</v>
      </c>
      <c r="G546" s="562">
        <v>5</v>
      </c>
      <c r="H546" s="563">
        <f t="shared" si="89"/>
        <v>25</v>
      </c>
      <c r="I546" s="562">
        <v>5</v>
      </c>
      <c r="J546" s="562">
        <v>5</v>
      </c>
      <c r="K546" s="562">
        <v>5</v>
      </c>
      <c r="L546" s="562">
        <v>5</v>
      </c>
      <c r="M546" s="563">
        <f t="shared" si="90"/>
        <v>5</v>
      </c>
      <c r="N546" s="562">
        <v>5</v>
      </c>
      <c r="O546" s="562">
        <v>5</v>
      </c>
      <c r="P546" s="562">
        <v>5</v>
      </c>
      <c r="Q546" s="562">
        <v>5</v>
      </c>
      <c r="R546" s="563">
        <f t="shared" si="91"/>
        <v>5</v>
      </c>
      <c r="S546" s="562">
        <v>5</v>
      </c>
      <c r="T546" s="562">
        <v>5</v>
      </c>
      <c r="U546" s="562">
        <v>5</v>
      </c>
      <c r="V546" s="562">
        <f t="shared" si="92"/>
        <v>5</v>
      </c>
      <c r="W546" s="562">
        <f t="shared" si="93"/>
        <v>15</v>
      </c>
      <c r="X546" s="562">
        <v>4</v>
      </c>
      <c r="Y546" s="562">
        <v>5</v>
      </c>
      <c r="Z546" s="562">
        <v>7</v>
      </c>
      <c r="AA546" s="562">
        <f t="shared" si="94"/>
        <v>19.2</v>
      </c>
      <c r="AB546" s="562">
        <v>16</v>
      </c>
      <c r="AC546" s="562">
        <v>4</v>
      </c>
      <c r="AD546" s="562">
        <f t="shared" si="95"/>
        <v>8</v>
      </c>
      <c r="AE546" s="562">
        <v>15</v>
      </c>
      <c r="AF546" s="562">
        <v>4</v>
      </c>
      <c r="AG546" s="562">
        <v>8</v>
      </c>
      <c r="AH546" s="562">
        <v>8</v>
      </c>
      <c r="AI546" s="562">
        <v>6</v>
      </c>
      <c r="AJ546" s="562">
        <f t="shared" si="97"/>
        <v>2.8000000000000003</v>
      </c>
      <c r="AK546" s="562">
        <v>10</v>
      </c>
      <c r="AL546" s="607">
        <f t="shared" si="98"/>
        <v>78</v>
      </c>
    </row>
    <row r="547" spans="1:38" x14ac:dyDescent="0.25">
      <c r="A547" s="604">
        <v>63</v>
      </c>
      <c r="B547" s="605">
        <f t="shared" si="88"/>
        <v>77.75</v>
      </c>
      <c r="C547" s="562" t="s">
        <v>3455</v>
      </c>
      <c r="D547" s="562">
        <v>4</v>
      </c>
      <c r="E547" s="562">
        <v>4</v>
      </c>
      <c r="F547" s="562">
        <v>4</v>
      </c>
      <c r="G547" s="562">
        <v>5</v>
      </c>
      <c r="H547" s="563">
        <f t="shared" si="89"/>
        <v>21.25</v>
      </c>
      <c r="I547" s="562">
        <v>5</v>
      </c>
      <c r="J547" s="562">
        <v>4</v>
      </c>
      <c r="K547" s="562">
        <v>5</v>
      </c>
      <c r="L547" s="562">
        <v>5</v>
      </c>
      <c r="M547" s="563">
        <f t="shared" si="90"/>
        <v>4.75</v>
      </c>
      <c r="N547" s="562">
        <v>4</v>
      </c>
      <c r="O547" s="562">
        <v>3</v>
      </c>
      <c r="P547" s="562">
        <v>4</v>
      </c>
      <c r="Q547" s="562">
        <v>4</v>
      </c>
      <c r="R547" s="563">
        <f t="shared" si="91"/>
        <v>3.75</v>
      </c>
      <c r="S547" s="562">
        <v>4</v>
      </c>
      <c r="T547" s="562">
        <v>4</v>
      </c>
      <c r="U547" s="562">
        <v>4</v>
      </c>
      <c r="V547" s="562">
        <f t="shared" si="92"/>
        <v>4</v>
      </c>
      <c r="W547" s="562">
        <f t="shared" si="93"/>
        <v>12.5</v>
      </c>
      <c r="X547" s="562">
        <v>9</v>
      </c>
      <c r="Y547" s="562">
        <v>4</v>
      </c>
      <c r="Z547" s="562">
        <v>4</v>
      </c>
      <c r="AA547" s="562">
        <f t="shared" si="94"/>
        <v>20.399999999999999</v>
      </c>
      <c r="AB547" s="562">
        <v>15</v>
      </c>
      <c r="AC547" s="562">
        <v>4</v>
      </c>
      <c r="AD547" s="562">
        <f t="shared" si="95"/>
        <v>7.6000000000000005</v>
      </c>
      <c r="AE547" s="562">
        <v>16</v>
      </c>
      <c r="AF547" s="562">
        <v>5</v>
      </c>
      <c r="AG547" s="562">
        <f>SUM(AE547+AF547)*0.6</f>
        <v>12.6</v>
      </c>
      <c r="AH547" s="562">
        <v>8</v>
      </c>
      <c r="AI547" s="562">
        <v>9</v>
      </c>
      <c r="AJ547" s="562">
        <f t="shared" si="97"/>
        <v>3.4000000000000004</v>
      </c>
      <c r="AK547" s="562">
        <v>62</v>
      </c>
      <c r="AL547" s="607">
        <f t="shared" si="98"/>
        <v>77.75</v>
      </c>
    </row>
    <row r="548" spans="1:38" ht="15.75" thickBot="1" x14ac:dyDescent="0.3">
      <c r="A548" s="611">
        <v>64</v>
      </c>
      <c r="B548" s="612">
        <f t="shared" si="88"/>
        <v>77.45</v>
      </c>
      <c r="C548" s="613" t="s">
        <v>3456</v>
      </c>
      <c r="D548" s="613">
        <v>5</v>
      </c>
      <c r="E548" s="613">
        <v>5</v>
      </c>
      <c r="F548" s="613">
        <v>4</v>
      </c>
      <c r="G548" s="613">
        <v>4</v>
      </c>
      <c r="H548" s="613">
        <f t="shared" si="89"/>
        <v>22.5</v>
      </c>
      <c r="I548" s="613">
        <v>5</v>
      </c>
      <c r="J548" s="613">
        <v>5</v>
      </c>
      <c r="K548" s="613">
        <v>5</v>
      </c>
      <c r="L548" s="613">
        <v>5</v>
      </c>
      <c r="M548" s="613">
        <f t="shared" si="90"/>
        <v>5</v>
      </c>
      <c r="N548" s="613">
        <v>5</v>
      </c>
      <c r="O548" s="613">
        <v>4</v>
      </c>
      <c r="P548" s="613">
        <v>3</v>
      </c>
      <c r="Q548" s="613">
        <v>3</v>
      </c>
      <c r="R548" s="613">
        <f t="shared" si="91"/>
        <v>3.75</v>
      </c>
      <c r="S548" s="613">
        <v>4</v>
      </c>
      <c r="T548" s="613">
        <v>4</v>
      </c>
      <c r="U548" s="613">
        <v>4</v>
      </c>
      <c r="V548" s="613">
        <f t="shared" si="92"/>
        <v>4</v>
      </c>
      <c r="W548" s="613">
        <f t="shared" si="93"/>
        <v>12.75</v>
      </c>
      <c r="X548" s="613">
        <v>4</v>
      </c>
      <c r="Y548" s="613">
        <v>5</v>
      </c>
      <c r="Z548" s="613">
        <v>8</v>
      </c>
      <c r="AA548" s="613">
        <f t="shared" si="94"/>
        <v>20.399999999999999</v>
      </c>
      <c r="AB548" s="613">
        <v>15</v>
      </c>
      <c r="AC548" s="613">
        <v>5</v>
      </c>
      <c r="AD548" s="613">
        <f t="shared" si="95"/>
        <v>8</v>
      </c>
      <c r="AE548" s="613">
        <v>11</v>
      </c>
      <c r="AF548" s="613">
        <v>5</v>
      </c>
      <c r="AG548" s="613">
        <f>SUM(AE548+AF548)*0.6</f>
        <v>9.6</v>
      </c>
      <c r="AH548" s="613">
        <v>13</v>
      </c>
      <c r="AI548" s="613">
        <v>8</v>
      </c>
      <c r="AJ548" s="613">
        <f t="shared" si="97"/>
        <v>4.2</v>
      </c>
      <c r="AK548" s="613">
        <v>64</v>
      </c>
      <c r="AL548" s="614">
        <f t="shared" si="98"/>
        <v>77.45</v>
      </c>
    </row>
    <row r="549" spans="1:38" x14ac:dyDescent="0.25">
      <c r="A549" s="615"/>
      <c r="B549" s="615"/>
      <c r="C549" s="615"/>
      <c r="D549" s="615"/>
      <c r="E549" s="615"/>
      <c r="F549" s="615"/>
      <c r="G549" s="615"/>
      <c r="H549" s="615"/>
      <c r="I549" s="615"/>
      <c r="J549" s="615"/>
      <c r="K549" s="615"/>
      <c r="L549" s="615"/>
      <c r="M549" s="615"/>
      <c r="N549" s="615"/>
      <c r="O549" s="615"/>
      <c r="P549" s="615"/>
      <c r="Q549" s="615"/>
      <c r="R549" s="615"/>
      <c r="S549" s="615"/>
      <c r="T549" s="615"/>
      <c r="U549" s="615"/>
      <c r="V549" s="615"/>
      <c r="W549" s="615"/>
      <c r="X549" s="615"/>
      <c r="Y549" s="615"/>
      <c r="Z549" s="615"/>
      <c r="AA549" s="615"/>
      <c r="AB549" s="615"/>
      <c r="AC549" s="615"/>
      <c r="AD549" s="615"/>
      <c r="AE549" s="615"/>
      <c r="AF549" s="615"/>
      <c r="AG549" s="615"/>
      <c r="AH549" s="615"/>
      <c r="AI549" s="615"/>
      <c r="AJ549" s="615"/>
      <c r="AK549" s="615"/>
      <c r="AL549" s="615"/>
    </row>
    <row r="550" spans="1:38" x14ac:dyDescent="0.25">
      <c r="A550" s="615"/>
      <c r="B550" s="615"/>
      <c r="C550" s="615"/>
      <c r="D550" s="615"/>
      <c r="E550" s="615"/>
      <c r="F550" s="615"/>
      <c r="G550" s="615"/>
      <c r="H550" s="615"/>
      <c r="I550" s="615"/>
      <c r="J550" s="615"/>
      <c r="K550" s="615"/>
      <c r="L550" s="615"/>
      <c r="M550" s="615"/>
      <c r="N550" s="615"/>
      <c r="O550" s="615"/>
      <c r="P550" s="615"/>
      <c r="Q550" s="615"/>
      <c r="R550" s="615"/>
      <c r="S550" s="615"/>
      <c r="T550" s="615"/>
      <c r="U550" s="615"/>
      <c r="V550" s="615"/>
      <c r="W550" s="615"/>
      <c r="X550" s="615"/>
      <c r="Y550" s="615"/>
      <c r="Z550" s="615"/>
      <c r="AA550" s="615"/>
      <c r="AB550" s="615"/>
      <c r="AC550" s="615"/>
      <c r="AD550" s="615"/>
      <c r="AE550" s="615"/>
      <c r="AF550" s="615"/>
      <c r="AG550" s="615"/>
      <c r="AH550" s="615"/>
      <c r="AI550" s="615"/>
      <c r="AJ550" s="615"/>
      <c r="AK550" s="615"/>
      <c r="AL550" s="615"/>
    </row>
    <row r="551" spans="1:38" x14ac:dyDescent="0.25">
      <c r="A551" s="615"/>
      <c r="B551" s="615"/>
      <c r="C551" s="615"/>
      <c r="D551" s="615"/>
      <c r="E551" s="615"/>
      <c r="F551" s="615"/>
      <c r="G551" s="615"/>
      <c r="H551" s="615"/>
      <c r="I551" s="615"/>
      <c r="J551" s="615"/>
      <c r="K551" s="615"/>
      <c r="L551" s="615"/>
      <c r="M551" s="615"/>
      <c r="N551" s="615"/>
      <c r="O551" s="615"/>
      <c r="P551" s="615"/>
      <c r="Q551" s="615"/>
      <c r="R551" s="615"/>
      <c r="S551" s="615"/>
      <c r="T551" s="615"/>
      <c r="U551" s="615"/>
      <c r="V551" s="615"/>
      <c r="W551" s="615"/>
      <c r="X551" s="615"/>
      <c r="Y551" s="615"/>
      <c r="Z551" s="615"/>
      <c r="AA551" s="615"/>
      <c r="AB551" s="615"/>
      <c r="AC551" s="615"/>
      <c r="AD551" s="615"/>
      <c r="AE551" s="615"/>
      <c r="AF551" s="615"/>
      <c r="AG551" s="615"/>
      <c r="AH551" s="615"/>
      <c r="AI551" s="615"/>
      <c r="AJ551" s="615"/>
      <c r="AK551" s="615"/>
      <c r="AL551" s="615"/>
    </row>
    <row r="552" spans="1:38" x14ac:dyDescent="0.25">
      <c r="A552" s="615"/>
      <c r="B552" s="615"/>
      <c r="C552" s="615"/>
      <c r="D552" s="615"/>
      <c r="E552" s="615"/>
      <c r="F552" s="615"/>
      <c r="G552" s="615"/>
      <c r="H552" s="615"/>
      <c r="I552" s="615"/>
      <c r="J552" s="615"/>
      <c r="K552" s="615"/>
      <c r="L552" s="615"/>
      <c r="M552" s="615"/>
      <c r="N552" s="615"/>
      <c r="O552" s="615"/>
      <c r="P552" s="615"/>
      <c r="Q552" s="615"/>
      <c r="R552" s="615"/>
      <c r="S552" s="615"/>
      <c r="T552" s="615"/>
      <c r="U552" s="615"/>
      <c r="V552" s="615"/>
      <c r="W552" s="615"/>
      <c r="X552" s="615"/>
      <c r="Y552" s="615"/>
      <c r="Z552" s="615"/>
      <c r="AA552" s="615"/>
      <c r="AB552" s="615"/>
      <c r="AC552" s="615"/>
      <c r="AD552" s="615"/>
      <c r="AE552" s="615"/>
      <c r="AF552" s="615"/>
      <c r="AG552" s="615"/>
      <c r="AH552" s="615"/>
      <c r="AI552" s="615"/>
      <c r="AJ552" s="615"/>
      <c r="AK552" s="615"/>
      <c r="AL552" s="615"/>
    </row>
    <row r="553" spans="1:38" x14ac:dyDescent="0.25">
      <c r="A553" s="615"/>
      <c r="B553" s="615"/>
      <c r="C553" s="615"/>
      <c r="D553" s="615"/>
      <c r="E553" s="615"/>
      <c r="F553" s="615"/>
      <c r="G553" s="615"/>
      <c r="H553" s="615"/>
      <c r="I553" s="615"/>
      <c r="J553" s="615"/>
      <c r="K553" s="615"/>
      <c r="L553" s="615"/>
      <c r="M553" s="615"/>
      <c r="N553" s="615"/>
      <c r="O553" s="615"/>
      <c r="P553" s="615"/>
      <c r="Q553" s="615"/>
      <c r="R553" s="615"/>
      <c r="S553" s="615"/>
      <c r="T553" s="615"/>
      <c r="U553" s="615"/>
      <c r="V553" s="615"/>
      <c r="W553" s="615"/>
      <c r="X553" s="615"/>
      <c r="Y553" s="615"/>
      <c r="Z553" s="615"/>
      <c r="AA553" s="615"/>
      <c r="AB553" s="615"/>
      <c r="AC553" s="615"/>
      <c r="AD553" s="615"/>
      <c r="AE553" s="615"/>
      <c r="AF553" s="615"/>
      <c r="AG553" s="615"/>
      <c r="AH553" s="615"/>
      <c r="AI553" s="615"/>
      <c r="AJ553" s="615"/>
      <c r="AK553" s="615"/>
      <c r="AL553" s="615"/>
    </row>
    <row r="554" spans="1:38" ht="139.5" customHeight="1" thickBot="1" x14ac:dyDescent="0.3">
      <c r="A554" s="616" t="s">
        <v>3474</v>
      </c>
      <c r="B554" s="616"/>
      <c r="C554" s="616"/>
      <c r="D554" s="616"/>
      <c r="E554" s="616"/>
      <c r="F554" s="616"/>
      <c r="G554" s="616"/>
      <c r="H554" s="616"/>
      <c r="I554" s="616"/>
      <c r="J554" s="616"/>
      <c r="K554" s="616"/>
      <c r="L554" s="616"/>
      <c r="M554" s="616"/>
      <c r="N554" s="616"/>
      <c r="O554" s="616"/>
      <c r="P554" s="616"/>
      <c r="Q554" s="616"/>
      <c r="R554" s="616"/>
      <c r="S554" s="616"/>
      <c r="T554" s="616"/>
      <c r="U554" s="616"/>
      <c r="V554" s="616"/>
      <c r="W554" s="616"/>
      <c r="X554" s="616"/>
      <c r="Y554" s="616"/>
      <c r="Z554" s="616"/>
      <c r="AA554" s="616"/>
      <c r="AB554" s="616"/>
      <c r="AC554" s="616"/>
      <c r="AD554" s="616"/>
      <c r="AE554" s="616"/>
      <c r="AF554" s="616"/>
      <c r="AG554" s="616"/>
      <c r="AH554" s="616"/>
      <c r="AI554" s="616"/>
      <c r="AJ554" s="616"/>
      <c r="AK554" s="616"/>
      <c r="AL554" s="616"/>
    </row>
    <row r="555" spans="1:38" ht="152.25" x14ac:dyDescent="0.3">
      <c r="A555" s="598" t="s">
        <v>2913</v>
      </c>
      <c r="B555" s="599" t="s">
        <v>2914</v>
      </c>
      <c r="C555" s="600" t="s">
        <v>2915</v>
      </c>
      <c r="D555" s="601" t="s">
        <v>2916</v>
      </c>
      <c r="E555" s="601" t="s">
        <v>2917</v>
      </c>
      <c r="F555" s="601" t="s">
        <v>2918</v>
      </c>
      <c r="G555" s="601" t="s">
        <v>2919</v>
      </c>
      <c r="H555" s="601" t="s">
        <v>2920</v>
      </c>
      <c r="I555" s="601" t="s">
        <v>2921</v>
      </c>
      <c r="J555" s="601" t="s">
        <v>2922</v>
      </c>
      <c r="K555" s="601" t="s">
        <v>2923</v>
      </c>
      <c r="L555" s="601" t="s">
        <v>2924</v>
      </c>
      <c r="M555" s="601" t="s">
        <v>2925</v>
      </c>
      <c r="N555" s="601" t="s">
        <v>2926</v>
      </c>
      <c r="O555" s="601" t="s">
        <v>2927</v>
      </c>
      <c r="P555" s="601" t="s">
        <v>2928</v>
      </c>
      <c r="Q555" s="601" t="s">
        <v>2929</v>
      </c>
      <c r="R555" s="601" t="s">
        <v>2930</v>
      </c>
      <c r="S555" s="601" t="s">
        <v>2931</v>
      </c>
      <c r="T555" s="601" t="s">
        <v>2932</v>
      </c>
      <c r="U555" s="601" t="s">
        <v>2933</v>
      </c>
      <c r="V555" s="602" t="s">
        <v>2934</v>
      </c>
      <c r="W555" s="601" t="s">
        <v>2935</v>
      </c>
      <c r="X555" s="601" t="s">
        <v>2936</v>
      </c>
      <c r="Y555" s="601" t="s">
        <v>2937</v>
      </c>
      <c r="Z555" s="601" t="s">
        <v>2938</v>
      </c>
      <c r="AA555" s="601" t="s">
        <v>2939</v>
      </c>
      <c r="AB555" s="601" t="s">
        <v>2940</v>
      </c>
      <c r="AC555" s="601" t="s">
        <v>2941</v>
      </c>
      <c r="AD555" s="601" t="s">
        <v>2942</v>
      </c>
      <c r="AE555" s="601" t="s">
        <v>2943</v>
      </c>
      <c r="AF555" s="601" t="s">
        <v>2944</v>
      </c>
      <c r="AG555" s="601" t="s">
        <v>2945</v>
      </c>
      <c r="AH555" s="599" t="s">
        <v>2946</v>
      </c>
      <c r="AI555" s="601" t="s">
        <v>2947</v>
      </c>
      <c r="AJ555" s="601" t="s">
        <v>2948</v>
      </c>
      <c r="AK555" s="599" t="s">
        <v>2949</v>
      </c>
      <c r="AL555" s="603" t="s">
        <v>2950</v>
      </c>
    </row>
    <row r="556" spans="1:38" x14ac:dyDescent="0.25">
      <c r="A556" s="617">
        <v>65</v>
      </c>
      <c r="B556" s="608">
        <f t="shared" ref="B556:B571" si="99">SUM(AL556)</f>
        <v>77.349999999999994</v>
      </c>
      <c r="C556" s="563" t="s">
        <v>3458</v>
      </c>
      <c r="D556" s="563">
        <v>4</v>
      </c>
      <c r="E556" s="563">
        <v>4</v>
      </c>
      <c r="F556" s="563">
        <v>5</v>
      </c>
      <c r="G556" s="563">
        <v>5</v>
      </c>
      <c r="H556" s="563">
        <f t="shared" ref="H556:H571" si="100">SUM(D556:G556)/4*5</f>
        <v>22.5</v>
      </c>
      <c r="I556" s="563">
        <v>5</v>
      </c>
      <c r="J556" s="563">
        <v>5</v>
      </c>
      <c r="K556" s="563">
        <v>4</v>
      </c>
      <c r="L556" s="563">
        <v>4</v>
      </c>
      <c r="M556" s="563">
        <f t="shared" ref="M556:M571" si="101">SUM(I556:L556)/4</f>
        <v>4.5</v>
      </c>
      <c r="N556" s="563">
        <v>4</v>
      </c>
      <c r="O556" s="563">
        <v>3</v>
      </c>
      <c r="P556" s="563">
        <v>4</v>
      </c>
      <c r="Q556" s="563">
        <v>4</v>
      </c>
      <c r="R556" s="563">
        <f t="shared" ref="R556:R571" si="102">SUM(N556:Q556)/4</f>
        <v>3.75</v>
      </c>
      <c r="S556" s="563">
        <v>4</v>
      </c>
      <c r="T556" s="563">
        <v>4</v>
      </c>
      <c r="U556" s="563">
        <v>4</v>
      </c>
      <c r="V556" s="563">
        <f t="shared" ref="V556:V571" si="103">SUM(S556:U556)/3</f>
        <v>4</v>
      </c>
      <c r="W556" s="563">
        <f t="shared" ref="W556:W571" si="104">SUM(M556+R556+V556)</f>
        <v>12.25</v>
      </c>
      <c r="X556" s="563">
        <v>9</v>
      </c>
      <c r="Y556" s="563">
        <v>5</v>
      </c>
      <c r="Z556" s="563">
        <v>2</v>
      </c>
      <c r="AA556" s="563">
        <f t="shared" ref="AA556:AA571" si="105">SUM(X556:Z556)*1.2</f>
        <v>19.2</v>
      </c>
      <c r="AB556" s="563">
        <v>14</v>
      </c>
      <c r="AC556" s="563">
        <v>3</v>
      </c>
      <c r="AD556" s="563">
        <f t="shared" ref="AD556:AD571" si="106">SUM(AB556+AC556)*0.4</f>
        <v>6.8000000000000007</v>
      </c>
      <c r="AE556" s="563">
        <v>16</v>
      </c>
      <c r="AF556" s="563">
        <v>5</v>
      </c>
      <c r="AG556" s="563">
        <f t="shared" ref="AG556:AG571" si="107">SUM(AE556+AF556)*0.6</f>
        <v>12.6</v>
      </c>
      <c r="AH556" s="563">
        <v>10</v>
      </c>
      <c r="AI556" s="563">
        <v>10</v>
      </c>
      <c r="AJ556" s="563">
        <f t="shared" ref="AJ556:AJ571" si="108">SUM(AH556:AI556)*0.2</f>
        <v>4</v>
      </c>
      <c r="AK556" s="563">
        <v>67</v>
      </c>
      <c r="AL556" s="609">
        <f t="shared" ref="AL556:AL571" si="109">SUM(H556+W556+AA556+AD556+AG556+AJ556)</f>
        <v>77.349999999999994</v>
      </c>
    </row>
    <row r="557" spans="1:38" x14ac:dyDescent="0.25">
      <c r="A557" s="617">
        <v>66</v>
      </c>
      <c r="B557" s="608">
        <f t="shared" si="99"/>
        <v>76.8</v>
      </c>
      <c r="C557" s="563" t="s">
        <v>3459</v>
      </c>
      <c r="D557" s="563">
        <v>5</v>
      </c>
      <c r="E557" s="563">
        <v>5</v>
      </c>
      <c r="F557" s="563">
        <v>5</v>
      </c>
      <c r="G557" s="563">
        <v>5</v>
      </c>
      <c r="H557" s="563">
        <f t="shared" si="100"/>
        <v>25</v>
      </c>
      <c r="I557" s="563">
        <v>5</v>
      </c>
      <c r="J557" s="563">
        <v>5</v>
      </c>
      <c r="K557" s="563">
        <v>5</v>
      </c>
      <c r="L557" s="563">
        <v>5</v>
      </c>
      <c r="M557" s="563">
        <f t="shared" si="101"/>
        <v>5</v>
      </c>
      <c r="N557" s="563">
        <v>5</v>
      </c>
      <c r="O557" s="563">
        <v>5</v>
      </c>
      <c r="P557" s="563">
        <v>5</v>
      </c>
      <c r="Q557" s="563">
        <v>5</v>
      </c>
      <c r="R557" s="563">
        <f t="shared" si="102"/>
        <v>5</v>
      </c>
      <c r="S557" s="563">
        <v>5</v>
      </c>
      <c r="T557" s="563">
        <v>5</v>
      </c>
      <c r="U557" s="563">
        <v>5</v>
      </c>
      <c r="V557" s="563">
        <f t="shared" si="103"/>
        <v>5</v>
      </c>
      <c r="W557" s="563">
        <f t="shared" si="104"/>
        <v>15</v>
      </c>
      <c r="X557" s="563">
        <v>4</v>
      </c>
      <c r="Y557" s="563">
        <v>7</v>
      </c>
      <c r="Z557" s="563">
        <v>4</v>
      </c>
      <c r="AA557" s="563">
        <f t="shared" si="105"/>
        <v>18</v>
      </c>
      <c r="AB557" s="563">
        <v>11</v>
      </c>
      <c r="AC557" s="563">
        <v>4</v>
      </c>
      <c r="AD557" s="563">
        <f t="shared" si="106"/>
        <v>6</v>
      </c>
      <c r="AE557" s="563">
        <v>15</v>
      </c>
      <c r="AF557" s="563">
        <v>3</v>
      </c>
      <c r="AG557" s="563">
        <f t="shared" si="107"/>
        <v>10.799999999999999</v>
      </c>
      <c r="AH557" s="563">
        <v>4</v>
      </c>
      <c r="AI557" s="563">
        <v>6</v>
      </c>
      <c r="AJ557" s="563">
        <f t="shared" si="108"/>
        <v>2</v>
      </c>
      <c r="AK557" s="563">
        <v>71</v>
      </c>
      <c r="AL557" s="609">
        <f t="shared" si="109"/>
        <v>76.8</v>
      </c>
    </row>
    <row r="558" spans="1:38" x14ac:dyDescent="0.25">
      <c r="A558" s="617">
        <v>67</v>
      </c>
      <c r="B558" s="605">
        <f t="shared" si="99"/>
        <v>76.233333333333334</v>
      </c>
      <c r="C558" s="610" t="s">
        <v>3460</v>
      </c>
      <c r="D558" s="562">
        <v>4</v>
      </c>
      <c r="E558" s="562">
        <v>4</v>
      </c>
      <c r="F558" s="562">
        <v>4</v>
      </c>
      <c r="G558" s="562">
        <v>3</v>
      </c>
      <c r="H558" s="563">
        <f t="shared" si="100"/>
        <v>18.75</v>
      </c>
      <c r="I558" s="562">
        <v>5</v>
      </c>
      <c r="J558" s="562">
        <v>5</v>
      </c>
      <c r="K558" s="562">
        <v>5</v>
      </c>
      <c r="L558" s="562">
        <v>3</v>
      </c>
      <c r="M558" s="563">
        <f t="shared" si="101"/>
        <v>4.5</v>
      </c>
      <c r="N558" s="562">
        <v>4</v>
      </c>
      <c r="O558" s="562">
        <v>4</v>
      </c>
      <c r="P558" s="562">
        <v>3</v>
      </c>
      <c r="Q558" s="562">
        <v>2</v>
      </c>
      <c r="R558" s="563">
        <f t="shared" si="102"/>
        <v>3.25</v>
      </c>
      <c r="S558" s="562">
        <v>5</v>
      </c>
      <c r="T558" s="562">
        <v>4</v>
      </c>
      <c r="U558" s="562">
        <v>4</v>
      </c>
      <c r="V558" s="562">
        <f t="shared" si="103"/>
        <v>4.333333333333333</v>
      </c>
      <c r="W558" s="562">
        <f t="shared" si="104"/>
        <v>12.083333333333332</v>
      </c>
      <c r="X558" s="562">
        <v>5</v>
      </c>
      <c r="Y558" s="562">
        <v>6</v>
      </c>
      <c r="Z558" s="562">
        <v>7</v>
      </c>
      <c r="AA558" s="562">
        <f t="shared" si="105"/>
        <v>21.599999999999998</v>
      </c>
      <c r="AB558" s="562">
        <v>15</v>
      </c>
      <c r="AC558" s="562">
        <v>3</v>
      </c>
      <c r="AD558" s="562">
        <f t="shared" si="106"/>
        <v>7.2</v>
      </c>
      <c r="AE558" s="562">
        <v>17</v>
      </c>
      <c r="AF558" s="562">
        <v>5</v>
      </c>
      <c r="AG558" s="562">
        <f t="shared" si="107"/>
        <v>13.2</v>
      </c>
      <c r="AH558" s="562">
        <v>7</v>
      </c>
      <c r="AI558" s="562">
        <v>10</v>
      </c>
      <c r="AJ558" s="562">
        <f t="shared" si="108"/>
        <v>3.4000000000000004</v>
      </c>
      <c r="AK558" s="562">
        <v>40</v>
      </c>
      <c r="AL558" s="607">
        <f t="shared" si="109"/>
        <v>76.233333333333334</v>
      </c>
    </row>
    <row r="559" spans="1:38" x14ac:dyDescent="0.25">
      <c r="A559" s="617">
        <v>68</v>
      </c>
      <c r="B559" s="608">
        <f t="shared" si="99"/>
        <v>76.149999999999991</v>
      </c>
      <c r="C559" s="563" t="s">
        <v>3461</v>
      </c>
      <c r="D559" s="563">
        <v>5</v>
      </c>
      <c r="E559" s="563">
        <v>5</v>
      </c>
      <c r="F559" s="563">
        <v>5</v>
      </c>
      <c r="G559" s="563">
        <v>5</v>
      </c>
      <c r="H559" s="563">
        <f t="shared" si="100"/>
        <v>25</v>
      </c>
      <c r="I559" s="563">
        <v>5</v>
      </c>
      <c r="J559" s="563">
        <v>5</v>
      </c>
      <c r="K559" s="563">
        <v>5</v>
      </c>
      <c r="L559" s="563">
        <v>5</v>
      </c>
      <c r="M559" s="563">
        <f t="shared" si="101"/>
        <v>5</v>
      </c>
      <c r="N559" s="563">
        <v>5</v>
      </c>
      <c r="O559" s="563">
        <v>4</v>
      </c>
      <c r="P559" s="563">
        <v>5</v>
      </c>
      <c r="Q559" s="563">
        <v>5</v>
      </c>
      <c r="R559" s="563">
        <f t="shared" si="102"/>
        <v>4.75</v>
      </c>
      <c r="S559" s="563">
        <v>4</v>
      </c>
      <c r="T559" s="563">
        <v>3</v>
      </c>
      <c r="U559" s="563">
        <v>5</v>
      </c>
      <c r="V559" s="563">
        <f t="shared" si="103"/>
        <v>4</v>
      </c>
      <c r="W559" s="563">
        <f t="shared" si="104"/>
        <v>13.75</v>
      </c>
      <c r="X559" s="563">
        <v>4</v>
      </c>
      <c r="Y559" s="563">
        <v>8</v>
      </c>
      <c r="Z559" s="563">
        <v>3</v>
      </c>
      <c r="AA559" s="563">
        <f t="shared" si="105"/>
        <v>18</v>
      </c>
      <c r="AB559" s="563">
        <v>14</v>
      </c>
      <c r="AC559" s="563">
        <v>3</v>
      </c>
      <c r="AD559" s="563">
        <f t="shared" si="106"/>
        <v>6.8000000000000007</v>
      </c>
      <c r="AE559" s="563">
        <v>12</v>
      </c>
      <c r="AF559" s="563">
        <v>4</v>
      </c>
      <c r="AG559" s="563">
        <f t="shared" si="107"/>
        <v>9.6</v>
      </c>
      <c r="AH559" s="563">
        <v>7</v>
      </c>
      <c r="AI559" s="563">
        <v>8</v>
      </c>
      <c r="AJ559" s="563">
        <f t="shared" si="108"/>
        <v>3</v>
      </c>
      <c r="AK559" s="563">
        <v>4</v>
      </c>
      <c r="AL559" s="609">
        <f t="shared" si="109"/>
        <v>76.149999999999991</v>
      </c>
    </row>
    <row r="560" spans="1:38" x14ac:dyDescent="0.25">
      <c r="A560" s="617">
        <v>69</v>
      </c>
      <c r="B560" s="605">
        <f t="shared" si="99"/>
        <v>75.483333333333334</v>
      </c>
      <c r="C560" s="610" t="s">
        <v>3462</v>
      </c>
      <c r="D560" s="562">
        <v>4</v>
      </c>
      <c r="E560" s="562">
        <v>4</v>
      </c>
      <c r="F560" s="562">
        <v>4</v>
      </c>
      <c r="G560" s="562">
        <v>4</v>
      </c>
      <c r="H560" s="563">
        <f t="shared" si="100"/>
        <v>20</v>
      </c>
      <c r="I560" s="562">
        <v>3</v>
      </c>
      <c r="J560" s="562">
        <v>4</v>
      </c>
      <c r="K560" s="562">
        <v>4</v>
      </c>
      <c r="L560" s="562">
        <v>4</v>
      </c>
      <c r="M560" s="563">
        <f t="shared" si="101"/>
        <v>3.75</v>
      </c>
      <c r="N560" s="562">
        <v>5</v>
      </c>
      <c r="O560" s="562">
        <v>4</v>
      </c>
      <c r="P560" s="562">
        <v>3</v>
      </c>
      <c r="Q560" s="562">
        <v>4</v>
      </c>
      <c r="R560" s="563">
        <f t="shared" si="102"/>
        <v>4</v>
      </c>
      <c r="S560" s="562">
        <v>4</v>
      </c>
      <c r="T560" s="562">
        <v>4</v>
      </c>
      <c r="U560" s="562">
        <v>5</v>
      </c>
      <c r="V560" s="562">
        <f t="shared" si="103"/>
        <v>4.333333333333333</v>
      </c>
      <c r="W560" s="562">
        <f t="shared" si="104"/>
        <v>12.083333333333332</v>
      </c>
      <c r="X560" s="562">
        <v>6</v>
      </c>
      <c r="Y560" s="562">
        <v>5</v>
      </c>
      <c r="Z560" s="562">
        <v>5</v>
      </c>
      <c r="AA560" s="562">
        <f t="shared" si="105"/>
        <v>19.2</v>
      </c>
      <c r="AB560" s="562">
        <v>17</v>
      </c>
      <c r="AC560" s="562">
        <v>4</v>
      </c>
      <c r="AD560" s="562">
        <f t="shared" si="106"/>
        <v>8.4</v>
      </c>
      <c r="AE560" s="562">
        <v>14</v>
      </c>
      <c r="AF560" s="562">
        <v>5</v>
      </c>
      <c r="AG560" s="562">
        <f t="shared" si="107"/>
        <v>11.4</v>
      </c>
      <c r="AH560" s="562">
        <v>11</v>
      </c>
      <c r="AI560" s="562">
        <v>11</v>
      </c>
      <c r="AJ560" s="562">
        <f t="shared" si="108"/>
        <v>4.4000000000000004</v>
      </c>
      <c r="AK560" s="562">
        <v>52</v>
      </c>
      <c r="AL560" s="607">
        <f t="shared" si="109"/>
        <v>75.483333333333334</v>
      </c>
    </row>
    <row r="561" spans="1:38" x14ac:dyDescent="0.25">
      <c r="A561" s="617">
        <v>70</v>
      </c>
      <c r="B561" s="608">
        <f t="shared" si="99"/>
        <v>73.966666666666669</v>
      </c>
      <c r="C561" s="563" t="s">
        <v>3463</v>
      </c>
      <c r="D561" s="563">
        <v>5</v>
      </c>
      <c r="E561" s="563">
        <v>5</v>
      </c>
      <c r="F561" s="563">
        <v>5</v>
      </c>
      <c r="G561" s="563">
        <v>5</v>
      </c>
      <c r="H561" s="563">
        <f t="shared" si="100"/>
        <v>25</v>
      </c>
      <c r="I561" s="563">
        <v>5</v>
      </c>
      <c r="J561" s="563">
        <v>4</v>
      </c>
      <c r="K561" s="563">
        <v>5</v>
      </c>
      <c r="L561" s="563">
        <v>5</v>
      </c>
      <c r="M561" s="563">
        <f t="shared" si="101"/>
        <v>4.75</v>
      </c>
      <c r="N561" s="563">
        <v>5</v>
      </c>
      <c r="O561" s="563">
        <v>4</v>
      </c>
      <c r="P561" s="563">
        <v>5</v>
      </c>
      <c r="Q561" s="563">
        <v>5</v>
      </c>
      <c r="R561" s="563">
        <f t="shared" si="102"/>
        <v>4.75</v>
      </c>
      <c r="S561" s="563">
        <v>4</v>
      </c>
      <c r="T561" s="563">
        <v>5</v>
      </c>
      <c r="U561" s="563">
        <v>5</v>
      </c>
      <c r="V561" s="563">
        <f t="shared" si="103"/>
        <v>4.666666666666667</v>
      </c>
      <c r="W561" s="563">
        <f t="shared" si="104"/>
        <v>14.166666666666668</v>
      </c>
      <c r="X561" s="563">
        <v>6</v>
      </c>
      <c r="Y561" s="563">
        <v>6</v>
      </c>
      <c r="Z561" s="563">
        <v>3</v>
      </c>
      <c r="AA561" s="563">
        <f t="shared" si="105"/>
        <v>18</v>
      </c>
      <c r="AB561" s="563">
        <v>6</v>
      </c>
      <c r="AC561" s="563">
        <v>3</v>
      </c>
      <c r="AD561" s="563">
        <f t="shared" si="106"/>
        <v>3.6</v>
      </c>
      <c r="AE561" s="563">
        <v>14</v>
      </c>
      <c r="AF561" s="563">
        <v>5</v>
      </c>
      <c r="AG561" s="563">
        <f t="shared" si="107"/>
        <v>11.4</v>
      </c>
      <c r="AH561" s="563">
        <v>6</v>
      </c>
      <c r="AI561" s="563">
        <v>3</v>
      </c>
      <c r="AJ561" s="563">
        <f t="shared" si="108"/>
        <v>1.8</v>
      </c>
      <c r="AK561" s="563">
        <v>37</v>
      </c>
      <c r="AL561" s="609">
        <f t="shared" si="109"/>
        <v>73.966666666666669</v>
      </c>
    </row>
    <row r="562" spans="1:38" x14ac:dyDescent="0.25">
      <c r="A562" s="617">
        <v>71</v>
      </c>
      <c r="B562" s="608">
        <f t="shared" si="99"/>
        <v>73.066666666666663</v>
      </c>
      <c r="C562" s="563" t="s">
        <v>3464</v>
      </c>
      <c r="D562" s="563">
        <v>5</v>
      </c>
      <c r="E562" s="563">
        <v>5</v>
      </c>
      <c r="F562" s="563">
        <v>5</v>
      </c>
      <c r="G562" s="563">
        <v>5</v>
      </c>
      <c r="H562" s="563">
        <f t="shared" si="100"/>
        <v>25</v>
      </c>
      <c r="I562" s="563">
        <v>5</v>
      </c>
      <c r="J562" s="563">
        <v>5</v>
      </c>
      <c r="K562" s="563">
        <v>5</v>
      </c>
      <c r="L562" s="563">
        <v>5</v>
      </c>
      <c r="M562" s="563">
        <f t="shared" si="101"/>
        <v>5</v>
      </c>
      <c r="N562" s="563">
        <v>4</v>
      </c>
      <c r="O562" s="563">
        <v>4</v>
      </c>
      <c r="P562" s="563">
        <v>4</v>
      </c>
      <c r="Q562" s="563">
        <v>4</v>
      </c>
      <c r="R562" s="563">
        <f t="shared" si="102"/>
        <v>4</v>
      </c>
      <c r="S562" s="563">
        <v>5</v>
      </c>
      <c r="T562" s="563">
        <v>5</v>
      </c>
      <c r="U562" s="563">
        <v>4</v>
      </c>
      <c r="V562" s="563">
        <f t="shared" si="103"/>
        <v>4.666666666666667</v>
      </c>
      <c r="W562" s="563">
        <f t="shared" si="104"/>
        <v>13.666666666666668</v>
      </c>
      <c r="X562" s="563">
        <v>5</v>
      </c>
      <c r="Y562" s="563">
        <v>6</v>
      </c>
      <c r="Z562" s="563">
        <v>3</v>
      </c>
      <c r="AA562" s="563">
        <f t="shared" si="105"/>
        <v>16.8</v>
      </c>
      <c r="AB562" s="563">
        <v>10</v>
      </c>
      <c r="AC562" s="563">
        <v>5</v>
      </c>
      <c r="AD562" s="563">
        <f t="shared" si="106"/>
        <v>6</v>
      </c>
      <c r="AE562" s="563">
        <v>11</v>
      </c>
      <c r="AF562" s="563">
        <v>5</v>
      </c>
      <c r="AG562" s="563">
        <f t="shared" si="107"/>
        <v>9.6</v>
      </c>
      <c r="AH562" s="563">
        <v>7</v>
      </c>
      <c r="AI562" s="563">
        <v>3</v>
      </c>
      <c r="AJ562" s="563">
        <f t="shared" si="108"/>
        <v>2</v>
      </c>
      <c r="AK562" s="563">
        <v>28</v>
      </c>
      <c r="AL562" s="609">
        <f t="shared" si="109"/>
        <v>73.066666666666663</v>
      </c>
    </row>
    <row r="563" spans="1:38" x14ac:dyDescent="0.25">
      <c r="A563" s="617">
        <v>72</v>
      </c>
      <c r="B563" s="605">
        <f t="shared" si="99"/>
        <v>71.783333333333331</v>
      </c>
      <c r="C563" s="610" t="s">
        <v>3465</v>
      </c>
      <c r="D563" s="562">
        <v>5</v>
      </c>
      <c r="E563" s="562">
        <v>5</v>
      </c>
      <c r="F563" s="562">
        <v>5</v>
      </c>
      <c r="G563" s="562">
        <v>5</v>
      </c>
      <c r="H563" s="563">
        <f t="shared" si="100"/>
        <v>25</v>
      </c>
      <c r="I563" s="562">
        <v>5</v>
      </c>
      <c r="J563" s="562">
        <v>3</v>
      </c>
      <c r="K563" s="562">
        <v>4</v>
      </c>
      <c r="L563" s="562">
        <v>5</v>
      </c>
      <c r="M563" s="563">
        <f t="shared" si="101"/>
        <v>4.25</v>
      </c>
      <c r="N563" s="562">
        <v>5</v>
      </c>
      <c r="O563" s="562">
        <v>5</v>
      </c>
      <c r="P563" s="562">
        <v>5</v>
      </c>
      <c r="Q563" s="562">
        <v>5</v>
      </c>
      <c r="R563" s="563">
        <f t="shared" si="102"/>
        <v>5</v>
      </c>
      <c r="S563" s="562">
        <v>4</v>
      </c>
      <c r="T563" s="562">
        <v>4</v>
      </c>
      <c r="U563" s="562">
        <v>5</v>
      </c>
      <c r="V563" s="562">
        <f t="shared" si="103"/>
        <v>4.333333333333333</v>
      </c>
      <c r="W563" s="562">
        <f t="shared" si="104"/>
        <v>13.583333333333332</v>
      </c>
      <c r="X563" s="562">
        <v>7</v>
      </c>
      <c r="Y563" s="562">
        <v>6</v>
      </c>
      <c r="Z563" s="562">
        <v>3</v>
      </c>
      <c r="AA563" s="562">
        <f t="shared" si="105"/>
        <v>19.2</v>
      </c>
      <c r="AB563" s="562">
        <v>9</v>
      </c>
      <c r="AC563" s="562">
        <v>4</v>
      </c>
      <c r="AD563" s="562">
        <f t="shared" si="106"/>
        <v>5.2</v>
      </c>
      <c r="AE563" s="562">
        <v>7</v>
      </c>
      <c r="AF563" s="562">
        <v>3</v>
      </c>
      <c r="AG563" s="562">
        <f t="shared" si="107"/>
        <v>6</v>
      </c>
      <c r="AH563" s="562">
        <v>6</v>
      </c>
      <c r="AI563" s="562">
        <v>8</v>
      </c>
      <c r="AJ563" s="562">
        <f t="shared" si="108"/>
        <v>2.8000000000000003</v>
      </c>
      <c r="AK563" s="562">
        <v>9</v>
      </c>
      <c r="AL563" s="607">
        <f t="shared" si="109"/>
        <v>71.783333333333331</v>
      </c>
    </row>
    <row r="564" spans="1:38" x14ac:dyDescent="0.25">
      <c r="A564" s="617">
        <v>73</v>
      </c>
      <c r="B564" s="608">
        <f t="shared" si="99"/>
        <v>71.283333333333331</v>
      </c>
      <c r="C564" s="563" t="s">
        <v>3466</v>
      </c>
      <c r="D564" s="563">
        <v>5</v>
      </c>
      <c r="E564" s="563">
        <v>5</v>
      </c>
      <c r="F564" s="563">
        <v>5</v>
      </c>
      <c r="G564" s="563">
        <v>5</v>
      </c>
      <c r="H564" s="563">
        <f t="shared" si="100"/>
        <v>25</v>
      </c>
      <c r="I564" s="563">
        <v>5</v>
      </c>
      <c r="J564" s="563">
        <v>5</v>
      </c>
      <c r="K564" s="563">
        <v>5</v>
      </c>
      <c r="L564" s="563">
        <v>5</v>
      </c>
      <c r="M564" s="563">
        <f t="shared" si="101"/>
        <v>5</v>
      </c>
      <c r="N564" s="563">
        <v>5</v>
      </c>
      <c r="O564" s="563">
        <v>5</v>
      </c>
      <c r="P564" s="563">
        <v>4</v>
      </c>
      <c r="Q564" s="563">
        <v>5</v>
      </c>
      <c r="R564" s="563">
        <f t="shared" si="102"/>
        <v>4.75</v>
      </c>
      <c r="S564" s="563">
        <v>4</v>
      </c>
      <c r="T564" s="563">
        <v>4</v>
      </c>
      <c r="U564" s="563">
        <v>5</v>
      </c>
      <c r="V564" s="563">
        <f t="shared" si="103"/>
        <v>4.333333333333333</v>
      </c>
      <c r="W564" s="563">
        <f t="shared" si="104"/>
        <v>14.083333333333332</v>
      </c>
      <c r="X564" s="563">
        <v>4</v>
      </c>
      <c r="Y564" s="563">
        <v>4</v>
      </c>
      <c r="Z564" s="563">
        <v>3</v>
      </c>
      <c r="AA564" s="563">
        <f t="shared" si="105"/>
        <v>13.2</v>
      </c>
      <c r="AB564" s="563">
        <v>10</v>
      </c>
      <c r="AC564" s="563">
        <v>2</v>
      </c>
      <c r="AD564" s="563">
        <f t="shared" si="106"/>
        <v>4.8000000000000007</v>
      </c>
      <c r="AE564" s="563">
        <v>14</v>
      </c>
      <c r="AF564" s="563">
        <v>5</v>
      </c>
      <c r="AG564" s="563">
        <f t="shared" si="107"/>
        <v>11.4</v>
      </c>
      <c r="AH564" s="563">
        <v>6</v>
      </c>
      <c r="AI564" s="563">
        <v>8</v>
      </c>
      <c r="AJ564" s="563">
        <f t="shared" si="108"/>
        <v>2.8000000000000003</v>
      </c>
      <c r="AK564" s="563">
        <v>75</v>
      </c>
      <c r="AL564" s="609">
        <f t="shared" si="109"/>
        <v>71.283333333333331</v>
      </c>
    </row>
    <row r="565" spans="1:38" x14ac:dyDescent="0.25">
      <c r="A565" s="617">
        <v>74</v>
      </c>
      <c r="B565" s="605">
        <f t="shared" si="99"/>
        <v>70.400000000000006</v>
      </c>
      <c r="C565" s="610" t="s">
        <v>3467</v>
      </c>
      <c r="D565" s="562">
        <v>5</v>
      </c>
      <c r="E565" s="562">
        <v>5</v>
      </c>
      <c r="F565" s="562">
        <v>5</v>
      </c>
      <c r="G565" s="562">
        <v>5</v>
      </c>
      <c r="H565" s="563">
        <f t="shared" si="100"/>
        <v>25</v>
      </c>
      <c r="I565" s="562">
        <v>5</v>
      </c>
      <c r="J565" s="562">
        <v>5</v>
      </c>
      <c r="K565" s="562">
        <v>5</v>
      </c>
      <c r="L565" s="562">
        <v>5</v>
      </c>
      <c r="M565" s="563">
        <f t="shared" si="101"/>
        <v>5</v>
      </c>
      <c r="N565" s="562">
        <v>5</v>
      </c>
      <c r="O565" s="562">
        <v>5</v>
      </c>
      <c r="P565" s="562">
        <v>5</v>
      </c>
      <c r="Q565" s="562">
        <v>5</v>
      </c>
      <c r="R565" s="563">
        <f t="shared" si="102"/>
        <v>5</v>
      </c>
      <c r="S565" s="562">
        <v>5</v>
      </c>
      <c r="T565" s="562">
        <v>5</v>
      </c>
      <c r="U565" s="562">
        <v>5</v>
      </c>
      <c r="V565" s="562">
        <f t="shared" si="103"/>
        <v>5</v>
      </c>
      <c r="W565" s="562">
        <f t="shared" si="104"/>
        <v>15</v>
      </c>
      <c r="X565" s="562">
        <v>5</v>
      </c>
      <c r="Y565" s="562">
        <v>6</v>
      </c>
      <c r="Z565" s="562">
        <v>3</v>
      </c>
      <c r="AA565" s="562">
        <f t="shared" si="105"/>
        <v>16.8</v>
      </c>
      <c r="AB565" s="562">
        <v>5</v>
      </c>
      <c r="AC565" s="562">
        <v>2</v>
      </c>
      <c r="AD565" s="562">
        <f t="shared" si="106"/>
        <v>2.8000000000000003</v>
      </c>
      <c r="AE565" s="562">
        <v>11</v>
      </c>
      <c r="AF565" s="562">
        <v>3</v>
      </c>
      <c r="AG565" s="562">
        <f t="shared" si="107"/>
        <v>8.4</v>
      </c>
      <c r="AH565" s="562">
        <v>2</v>
      </c>
      <c r="AI565" s="562">
        <v>10</v>
      </c>
      <c r="AJ565" s="562">
        <f t="shared" si="108"/>
        <v>2.4000000000000004</v>
      </c>
      <c r="AK565" s="562">
        <v>35</v>
      </c>
      <c r="AL565" s="607">
        <f t="shared" si="109"/>
        <v>70.400000000000006</v>
      </c>
    </row>
    <row r="566" spans="1:38" x14ac:dyDescent="0.25">
      <c r="A566" s="617">
        <v>75</v>
      </c>
      <c r="B566" s="605">
        <f t="shared" si="99"/>
        <v>70.399999999999991</v>
      </c>
      <c r="C566" s="610" t="s">
        <v>3468</v>
      </c>
      <c r="D566" s="562">
        <v>5</v>
      </c>
      <c r="E566" s="562">
        <v>5</v>
      </c>
      <c r="F566" s="562">
        <v>5</v>
      </c>
      <c r="G566" s="562">
        <v>5</v>
      </c>
      <c r="H566" s="563">
        <f t="shared" si="100"/>
        <v>25</v>
      </c>
      <c r="I566" s="562">
        <v>5</v>
      </c>
      <c r="J566" s="562">
        <v>5</v>
      </c>
      <c r="K566" s="562">
        <v>5</v>
      </c>
      <c r="L566" s="562">
        <v>5</v>
      </c>
      <c r="M566" s="563">
        <f t="shared" si="101"/>
        <v>5</v>
      </c>
      <c r="N566" s="562">
        <v>5</v>
      </c>
      <c r="O566" s="562">
        <v>5</v>
      </c>
      <c r="P566" s="562">
        <v>5</v>
      </c>
      <c r="Q566" s="562">
        <v>5</v>
      </c>
      <c r="R566" s="563">
        <f t="shared" si="102"/>
        <v>5</v>
      </c>
      <c r="S566" s="562">
        <v>5</v>
      </c>
      <c r="T566" s="562">
        <v>5</v>
      </c>
      <c r="U566" s="562">
        <v>5</v>
      </c>
      <c r="V566" s="562">
        <f t="shared" si="103"/>
        <v>5</v>
      </c>
      <c r="W566" s="562">
        <f t="shared" si="104"/>
        <v>15</v>
      </c>
      <c r="X566" s="562">
        <v>2</v>
      </c>
      <c r="Y566" s="562">
        <v>5</v>
      </c>
      <c r="Z566" s="562">
        <v>3</v>
      </c>
      <c r="AA566" s="562">
        <f t="shared" si="105"/>
        <v>12</v>
      </c>
      <c r="AB566" s="562">
        <v>8</v>
      </c>
      <c r="AC566" s="562">
        <v>4</v>
      </c>
      <c r="AD566" s="562">
        <f t="shared" si="106"/>
        <v>4.8000000000000007</v>
      </c>
      <c r="AE566" s="562">
        <v>13</v>
      </c>
      <c r="AF566" s="562">
        <v>3</v>
      </c>
      <c r="AG566" s="562">
        <f t="shared" si="107"/>
        <v>9.6</v>
      </c>
      <c r="AH566" s="562">
        <v>9</v>
      </c>
      <c r="AI566" s="562">
        <v>11</v>
      </c>
      <c r="AJ566" s="562">
        <f t="shared" si="108"/>
        <v>4</v>
      </c>
      <c r="AK566" s="562">
        <v>34</v>
      </c>
      <c r="AL566" s="607">
        <f t="shared" si="109"/>
        <v>70.399999999999991</v>
      </c>
    </row>
    <row r="567" spans="1:38" x14ac:dyDescent="0.25">
      <c r="A567" s="617">
        <v>76</v>
      </c>
      <c r="B567" s="608">
        <f t="shared" si="99"/>
        <v>70.2</v>
      </c>
      <c r="C567" s="563" t="s">
        <v>3469</v>
      </c>
      <c r="D567" s="563">
        <v>5</v>
      </c>
      <c r="E567" s="563">
        <v>5</v>
      </c>
      <c r="F567" s="563">
        <v>5</v>
      </c>
      <c r="G567" s="563">
        <v>5</v>
      </c>
      <c r="H567" s="563">
        <f t="shared" si="100"/>
        <v>25</v>
      </c>
      <c r="I567" s="563">
        <v>5</v>
      </c>
      <c r="J567" s="563">
        <v>5</v>
      </c>
      <c r="K567" s="563">
        <v>5</v>
      </c>
      <c r="L567" s="563">
        <v>5</v>
      </c>
      <c r="M567" s="563">
        <f t="shared" si="101"/>
        <v>5</v>
      </c>
      <c r="N567" s="563">
        <v>5</v>
      </c>
      <c r="O567" s="563">
        <v>5</v>
      </c>
      <c r="P567" s="563">
        <v>5</v>
      </c>
      <c r="Q567" s="563">
        <v>5</v>
      </c>
      <c r="R567" s="563">
        <f t="shared" si="102"/>
        <v>5</v>
      </c>
      <c r="S567" s="563">
        <v>5</v>
      </c>
      <c r="T567" s="563">
        <v>5</v>
      </c>
      <c r="U567" s="563">
        <v>5</v>
      </c>
      <c r="V567" s="563">
        <f t="shared" si="103"/>
        <v>5</v>
      </c>
      <c r="W567" s="563">
        <f t="shared" si="104"/>
        <v>15</v>
      </c>
      <c r="X567" s="563">
        <v>3</v>
      </c>
      <c r="Y567" s="563">
        <v>4</v>
      </c>
      <c r="Z567" s="563">
        <v>4</v>
      </c>
      <c r="AA567" s="563">
        <f t="shared" si="105"/>
        <v>13.2</v>
      </c>
      <c r="AB567" s="563">
        <v>11</v>
      </c>
      <c r="AC567" s="563">
        <v>3</v>
      </c>
      <c r="AD567" s="563">
        <f t="shared" si="106"/>
        <v>5.6000000000000005</v>
      </c>
      <c r="AE567" s="563">
        <v>11</v>
      </c>
      <c r="AF567" s="563">
        <v>3</v>
      </c>
      <c r="AG567" s="563">
        <f t="shared" si="107"/>
        <v>8.4</v>
      </c>
      <c r="AH567" s="563">
        <v>5</v>
      </c>
      <c r="AI567" s="563">
        <v>10</v>
      </c>
      <c r="AJ567" s="563">
        <f t="shared" si="108"/>
        <v>3</v>
      </c>
      <c r="AK567" s="563">
        <v>58</v>
      </c>
      <c r="AL567" s="609">
        <f t="shared" si="109"/>
        <v>70.2</v>
      </c>
    </row>
    <row r="568" spans="1:38" x14ac:dyDescent="0.25">
      <c r="A568" s="617">
        <v>77</v>
      </c>
      <c r="B568" s="605">
        <f t="shared" si="99"/>
        <v>70</v>
      </c>
      <c r="C568" s="610" t="s">
        <v>3470</v>
      </c>
      <c r="D568" s="562">
        <v>5</v>
      </c>
      <c r="E568" s="562">
        <v>5</v>
      </c>
      <c r="F568" s="562">
        <v>5</v>
      </c>
      <c r="G568" s="562">
        <v>5</v>
      </c>
      <c r="H568" s="563">
        <f t="shared" si="100"/>
        <v>25</v>
      </c>
      <c r="I568" s="562">
        <v>5</v>
      </c>
      <c r="J568" s="562">
        <v>5</v>
      </c>
      <c r="K568" s="562">
        <v>5</v>
      </c>
      <c r="L568" s="562">
        <v>5</v>
      </c>
      <c r="M568" s="563">
        <f t="shared" si="101"/>
        <v>5</v>
      </c>
      <c r="N568" s="562">
        <v>5</v>
      </c>
      <c r="O568" s="562">
        <v>5</v>
      </c>
      <c r="P568" s="562">
        <v>5</v>
      </c>
      <c r="Q568" s="562">
        <v>5</v>
      </c>
      <c r="R568" s="563">
        <f t="shared" si="102"/>
        <v>5</v>
      </c>
      <c r="S568" s="562">
        <v>5</v>
      </c>
      <c r="T568" s="562">
        <v>5</v>
      </c>
      <c r="U568" s="562">
        <v>5</v>
      </c>
      <c r="V568" s="562">
        <f t="shared" si="103"/>
        <v>5</v>
      </c>
      <c r="W568" s="562">
        <f t="shared" si="104"/>
        <v>15</v>
      </c>
      <c r="X568" s="562">
        <v>3</v>
      </c>
      <c r="Y568" s="562">
        <v>6</v>
      </c>
      <c r="Z568" s="562">
        <v>2</v>
      </c>
      <c r="AA568" s="562">
        <f t="shared" si="105"/>
        <v>13.2</v>
      </c>
      <c r="AB568" s="562">
        <v>7</v>
      </c>
      <c r="AC568" s="562">
        <v>4</v>
      </c>
      <c r="AD568" s="562">
        <f t="shared" si="106"/>
        <v>4.4000000000000004</v>
      </c>
      <c r="AE568" s="562">
        <v>12</v>
      </c>
      <c r="AF568" s="562">
        <v>4</v>
      </c>
      <c r="AG568" s="562">
        <f t="shared" si="107"/>
        <v>9.6</v>
      </c>
      <c r="AH568" s="562">
        <v>4</v>
      </c>
      <c r="AI568" s="562">
        <v>10</v>
      </c>
      <c r="AJ568" s="562">
        <f t="shared" si="108"/>
        <v>2.8000000000000003</v>
      </c>
      <c r="AK568" s="562">
        <v>59</v>
      </c>
      <c r="AL568" s="607">
        <f t="shared" si="109"/>
        <v>70</v>
      </c>
    </row>
    <row r="569" spans="1:38" x14ac:dyDescent="0.25">
      <c r="A569" s="617">
        <v>78</v>
      </c>
      <c r="B569" s="608">
        <f t="shared" si="99"/>
        <v>68.349999999999994</v>
      </c>
      <c r="C569" s="563" t="s">
        <v>3471</v>
      </c>
      <c r="D569" s="563">
        <v>5</v>
      </c>
      <c r="E569" s="563">
        <v>5</v>
      </c>
      <c r="F569" s="563">
        <v>5</v>
      </c>
      <c r="G569" s="563">
        <v>5</v>
      </c>
      <c r="H569" s="563">
        <f t="shared" si="100"/>
        <v>25</v>
      </c>
      <c r="I569" s="563">
        <v>4</v>
      </c>
      <c r="J569" s="563">
        <v>4</v>
      </c>
      <c r="K569" s="563">
        <v>5</v>
      </c>
      <c r="L569" s="563">
        <v>5</v>
      </c>
      <c r="M569" s="563">
        <f t="shared" si="101"/>
        <v>4.5</v>
      </c>
      <c r="N569" s="563">
        <v>4</v>
      </c>
      <c r="O569" s="563">
        <v>4</v>
      </c>
      <c r="P569" s="563">
        <v>5</v>
      </c>
      <c r="Q569" s="563">
        <v>4</v>
      </c>
      <c r="R569" s="563">
        <f t="shared" si="102"/>
        <v>4.25</v>
      </c>
      <c r="S569" s="563">
        <v>4</v>
      </c>
      <c r="T569" s="563">
        <v>4</v>
      </c>
      <c r="U569" s="563">
        <v>4</v>
      </c>
      <c r="V569" s="563">
        <f t="shared" si="103"/>
        <v>4</v>
      </c>
      <c r="W569" s="563">
        <f t="shared" si="104"/>
        <v>12.75</v>
      </c>
      <c r="X569" s="563">
        <v>4</v>
      </c>
      <c r="Y569" s="563">
        <v>2</v>
      </c>
      <c r="Z569" s="563">
        <v>4</v>
      </c>
      <c r="AA569" s="563">
        <f t="shared" si="105"/>
        <v>12</v>
      </c>
      <c r="AB569" s="563">
        <v>9</v>
      </c>
      <c r="AC569" s="563">
        <v>3</v>
      </c>
      <c r="AD569" s="563">
        <f t="shared" si="106"/>
        <v>4.8000000000000007</v>
      </c>
      <c r="AE569" s="563">
        <v>14</v>
      </c>
      <c r="AF569" s="563">
        <v>3</v>
      </c>
      <c r="AG569" s="563">
        <f t="shared" si="107"/>
        <v>10.199999999999999</v>
      </c>
      <c r="AH569" s="563">
        <v>8</v>
      </c>
      <c r="AI569" s="563">
        <v>10</v>
      </c>
      <c r="AJ569" s="563">
        <f t="shared" si="108"/>
        <v>3.6</v>
      </c>
      <c r="AK569" s="563">
        <v>46</v>
      </c>
      <c r="AL569" s="609">
        <f t="shared" si="109"/>
        <v>68.349999999999994</v>
      </c>
    </row>
    <row r="570" spans="1:38" x14ac:dyDescent="0.25">
      <c r="A570" s="617">
        <v>79</v>
      </c>
      <c r="B570" s="605">
        <f t="shared" si="99"/>
        <v>65</v>
      </c>
      <c r="C570" s="610" t="s">
        <v>3472</v>
      </c>
      <c r="D570" s="562">
        <v>4</v>
      </c>
      <c r="E570" s="562">
        <v>4</v>
      </c>
      <c r="F570" s="562">
        <v>5</v>
      </c>
      <c r="G570" s="562">
        <v>5</v>
      </c>
      <c r="H570" s="563">
        <f t="shared" si="100"/>
        <v>22.5</v>
      </c>
      <c r="I570" s="562">
        <v>4</v>
      </c>
      <c r="J570" s="562">
        <v>5</v>
      </c>
      <c r="K570" s="562">
        <v>4</v>
      </c>
      <c r="L570" s="562">
        <v>5</v>
      </c>
      <c r="M570" s="563">
        <f t="shared" si="101"/>
        <v>4.5</v>
      </c>
      <c r="N570" s="562">
        <v>3</v>
      </c>
      <c r="O570" s="562">
        <v>3</v>
      </c>
      <c r="P570" s="562">
        <v>5</v>
      </c>
      <c r="Q570" s="562">
        <v>5</v>
      </c>
      <c r="R570" s="563">
        <f t="shared" si="102"/>
        <v>4</v>
      </c>
      <c r="S570" s="562">
        <v>5</v>
      </c>
      <c r="T570" s="562">
        <v>5</v>
      </c>
      <c r="U570" s="562">
        <v>5</v>
      </c>
      <c r="V570" s="562">
        <f t="shared" si="103"/>
        <v>5</v>
      </c>
      <c r="W570" s="562">
        <f t="shared" si="104"/>
        <v>13.5</v>
      </c>
      <c r="X570" s="562">
        <v>5</v>
      </c>
      <c r="Y570" s="562">
        <v>4</v>
      </c>
      <c r="Z570" s="562">
        <v>3</v>
      </c>
      <c r="AA570" s="562">
        <f t="shared" si="105"/>
        <v>14.399999999999999</v>
      </c>
      <c r="AB570" s="562">
        <v>11</v>
      </c>
      <c r="AC570" s="562">
        <v>2</v>
      </c>
      <c r="AD570" s="562">
        <f t="shared" si="106"/>
        <v>5.2</v>
      </c>
      <c r="AE570" s="562">
        <v>10</v>
      </c>
      <c r="AF570" s="562">
        <v>0</v>
      </c>
      <c r="AG570" s="562">
        <f t="shared" si="107"/>
        <v>6</v>
      </c>
      <c r="AH570" s="562">
        <v>9</v>
      </c>
      <c r="AI570" s="562">
        <v>8</v>
      </c>
      <c r="AJ570" s="562">
        <f t="shared" si="108"/>
        <v>3.4000000000000004</v>
      </c>
      <c r="AK570" s="562">
        <v>56</v>
      </c>
      <c r="AL570" s="607">
        <f t="shared" si="109"/>
        <v>65</v>
      </c>
    </row>
    <row r="571" spans="1:38" ht="15.75" thickBot="1" x14ac:dyDescent="0.3">
      <c r="A571" s="618">
        <v>80</v>
      </c>
      <c r="B571" s="619">
        <f t="shared" si="99"/>
        <v>64.233333333333334</v>
      </c>
      <c r="C571" s="620" t="s">
        <v>3473</v>
      </c>
      <c r="D571" s="564">
        <v>5</v>
      </c>
      <c r="E571" s="564">
        <v>5</v>
      </c>
      <c r="F571" s="564">
        <v>4</v>
      </c>
      <c r="G571" s="564">
        <v>3</v>
      </c>
      <c r="H571" s="613">
        <f t="shared" si="100"/>
        <v>21.25</v>
      </c>
      <c r="I571" s="564">
        <v>5</v>
      </c>
      <c r="J571" s="564">
        <v>5</v>
      </c>
      <c r="K571" s="564">
        <v>5</v>
      </c>
      <c r="L571" s="564">
        <v>2</v>
      </c>
      <c r="M571" s="613">
        <f t="shared" si="101"/>
        <v>4.25</v>
      </c>
      <c r="N571" s="564">
        <v>5</v>
      </c>
      <c r="O571" s="564">
        <v>4</v>
      </c>
      <c r="P571" s="564">
        <v>4</v>
      </c>
      <c r="Q571" s="564">
        <v>3</v>
      </c>
      <c r="R571" s="613">
        <f t="shared" si="102"/>
        <v>4</v>
      </c>
      <c r="S571" s="564">
        <v>4</v>
      </c>
      <c r="T571" s="564">
        <v>4</v>
      </c>
      <c r="U571" s="564">
        <v>5</v>
      </c>
      <c r="V571" s="564">
        <f t="shared" si="103"/>
        <v>4.333333333333333</v>
      </c>
      <c r="W571" s="564">
        <f t="shared" si="104"/>
        <v>12.583333333333332</v>
      </c>
      <c r="X571" s="564">
        <v>5</v>
      </c>
      <c r="Y571" s="564">
        <v>5</v>
      </c>
      <c r="Z571" s="564">
        <v>3</v>
      </c>
      <c r="AA571" s="564">
        <f t="shared" si="105"/>
        <v>15.6</v>
      </c>
      <c r="AB571" s="564">
        <v>12</v>
      </c>
      <c r="AC571" s="564">
        <v>5</v>
      </c>
      <c r="AD571" s="564">
        <f t="shared" si="106"/>
        <v>6.8000000000000007</v>
      </c>
      <c r="AE571" s="564">
        <v>7</v>
      </c>
      <c r="AF571" s="564">
        <v>3</v>
      </c>
      <c r="AG571" s="564">
        <f t="shared" si="107"/>
        <v>6</v>
      </c>
      <c r="AH571" s="564">
        <v>3</v>
      </c>
      <c r="AI571" s="564">
        <v>7</v>
      </c>
      <c r="AJ571" s="564">
        <f t="shared" si="108"/>
        <v>2</v>
      </c>
      <c r="AK571" s="564">
        <v>63</v>
      </c>
      <c r="AL571" s="621">
        <f t="shared" si="109"/>
        <v>64.233333333333334</v>
      </c>
    </row>
  </sheetData>
  <mergeCells count="8">
    <mergeCell ref="A483:AL483"/>
    <mergeCell ref="A554:AL554"/>
    <mergeCell ref="A2:AL2"/>
    <mergeCell ref="A40:AL40"/>
    <mergeCell ref="A110:AL110"/>
    <mergeCell ref="A180:AL180"/>
    <mergeCell ref="A244:AL244"/>
    <mergeCell ref="A413:AL41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436"/>
  <sheetViews>
    <sheetView topLeftCell="A40" workbookViewId="0">
      <selection activeCell="AK402" sqref="AK402"/>
    </sheetView>
  </sheetViews>
  <sheetFormatPr defaultRowHeight="15" x14ac:dyDescent="0.25"/>
  <cols>
    <col min="3" max="3" width="11" customWidth="1"/>
    <col min="5" max="8" width="0" hidden="1" customWidth="1"/>
    <col min="10" max="24" width="0" hidden="1" customWidth="1"/>
    <col min="26" max="33" width="0" hidden="1" customWidth="1"/>
    <col min="35" max="35" width="11" customWidth="1"/>
  </cols>
  <sheetData>
    <row r="2" spans="1:45" ht="15.75" thickBot="1" x14ac:dyDescent="0.3"/>
    <row r="3" spans="1:45" ht="18.75" thickBot="1" x14ac:dyDescent="0.3">
      <c r="A3" s="362" t="s">
        <v>551</v>
      </c>
      <c r="B3" s="363"/>
      <c r="C3" s="363"/>
      <c r="D3" s="363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364"/>
      <c r="AI3" s="365"/>
      <c r="AL3" s="461" t="s">
        <v>3476</v>
      </c>
      <c r="AM3" s="462"/>
      <c r="AN3" s="462"/>
      <c r="AO3" s="462"/>
      <c r="AP3" s="462"/>
      <c r="AQ3" s="462"/>
      <c r="AR3" s="462"/>
      <c r="AS3" s="463"/>
    </row>
    <row r="4" spans="1:45" ht="18.75" thickBot="1" x14ac:dyDescent="0.3">
      <c r="A4" s="366" t="s">
        <v>552</v>
      </c>
      <c r="B4" s="367"/>
      <c r="C4" s="367"/>
      <c r="D4" s="367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68"/>
      <c r="AL4" s="461" t="s">
        <v>3625</v>
      </c>
      <c r="AM4" s="462"/>
      <c r="AN4" s="462"/>
      <c r="AO4" s="462"/>
      <c r="AP4" s="462"/>
      <c r="AQ4" s="462"/>
      <c r="AR4" s="462"/>
      <c r="AS4" s="463"/>
    </row>
    <row r="5" spans="1:45" ht="18.75" thickBot="1" x14ac:dyDescent="0.3">
      <c r="A5" s="366" t="s">
        <v>3475</v>
      </c>
      <c r="B5" s="367"/>
      <c r="C5" s="367"/>
      <c r="D5" s="367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68"/>
      <c r="AL5" s="464"/>
      <c r="AM5" s="465"/>
      <c r="AN5" s="465"/>
      <c r="AO5" s="466"/>
      <c r="AP5" s="353"/>
      <c r="AQ5" s="354" t="s">
        <v>259</v>
      </c>
      <c r="AR5" s="355" t="s">
        <v>555</v>
      </c>
      <c r="AS5" s="341" t="s">
        <v>555</v>
      </c>
    </row>
    <row r="6" spans="1:45" ht="18" customHeight="1" thickBot="1" x14ac:dyDescent="0.3">
      <c r="A6" s="369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71"/>
      <c r="AL6" s="467"/>
      <c r="AM6" s="468"/>
      <c r="AN6" s="468"/>
      <c r="AO6" s="469"/>
      <c r="AP6" s="356" t="s">
        <v>259</v>
      </c>
      <c r="AQ6" s="329" t="s">
        <v>559</v>
      </c>
      <c r="AR6" s="329" t="s">
        <v>563</v>
      </c>
      <c r="AS6" s="344" t="s">
        <v>564</v>
      </c>
    </row>
    <row r="7" spans="1:45" ht="15.75" x14ac:dyDescent="0.25">
      <c r="A7" s="457" t="s">
        <v>3476</v>
      </c>
      <c r="B7" s="457"/>
      <c r="C7" s="457"/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457"/>
      <c r="O7" s="457"/>
      <c r="P7" s="457"/>
      <c r="Q7" s="457"/>
      <c r="R7" s="457"/>
      <c r="S7" s="457"/>
      <c r="T7" s="457"/>
      <c r="U7" s="457"/>
      <c r="V7" s="457"/>
      <c r="W7" s="457"/>
      <c r="X7" s="457"/>
      <c r="Y7" s="457"/>
      <c r="Z7" s="457"/>
      <c r="AA7" s="457"/>
      <c r="AB7" s="457"/>
      <c r="AC7" s="457"/>
      <c r="AD7" s="457"/>
      <c r="AE7" s="457"/>
      <c r="AF7" s="457"/>
      <c r="AG7" s="457"/>
      <c r="AH7" s="457"/>
      <c r="AI7" s="457"/>
      <c r="AL7" s="357" t="s">
        <v>516</v>
      </c>
      <c r="AM7" s="357" t="s">
        <v>257</v>
      </c>
      <c r="AN7" s="357" t="s">
        <v>565</v>
      </c>
      <c r="AO7" s="357" t="s">
        <v>566</v>
      </c>
      <c r="AP7" s="358" t="s">
        <v>571</v>
      </c>
      <c r="AQ7" s="359" t="s">
        <v>573</v>
      </c>
      <c r="AR7" s="360" t="s">
        <v>582</v>
      </c>
      <c r="AS7" s="361" t="s">
        <v>583</v>
      </c>
    </row>
    <row r="8" spans="1:45" ht="15.75" x14ac:dyDescent="0.25">
      <c r="A8" s="331" t="s">
        <v>516</v>
      </c>
      <c r="B8" s="331" t="s">
        <v>257</v>
      </c>
      <c r="C8" s="331" t="s">
        <v>565</v>
      </c>
      <c r="D8" s="331" t="s">
        <v>566</v>
      </c>
      <c r="E8" s="332" t="s">
        <v>567</v>
      </c>
      <c r="F8" s="332" t="s">
        <v>568</v>
      </c>
      <c r="G8" s="332" t="s">
        <v>569</v>
      </c>
      <c r="H8" s="332" t="s">
        <v>570</v>
      </c>
      <c r="I8" s="332" t="s">
        <v>571</v>
      </c>
      <c r="J8" s="332" t="s">
        <v>567</v>
      </c>
      <c r="K8" s="332" t="s">
        <v>568</v>
      </c>
      <c r="L8" s="332" t="s">
        <v>568</v>
      </c>
      <c r="M8" s="332" t="s">
        <v>570</v>
      </c>
      <c r="N8" s="333" t="s">
        <v>572</v>
      </c>
      <c r="O8" s="332" t="s">
        <v>567</v>
      </c>
      <c r="P8" s="332" t="s">
        <v>568</v>
      </c>
      <c r="Q8" s="332" t="s">
        <v>569</v>
      </c>
      <c r="R8" s="332" t="s">
        <v>570</v>
      </c>
      <c r="S8" s="333" t="s">
        <v>572</v>
      </c>
      <c r="T8" s="332" t="s">
        <v>567</v>
      </c>
      <c r="U8" s="332" t="s">
        <v>568</v>
      </c>
      <c r="V8" s="332" t="s">
        <v>569</v>
      </c>
      <c r="W8" s="332" t="s">
        <v>570</v>
      </c>
      <c r="X8" s="333" t="s">
        <v>572</v>
      </c>
      <c r="Y8" s="333" t="s">
        <v>573</v>
      </c>
      <c r="Z8" s="334" t="s">
        <v>574</v>
      </c>
      <c r="AA8" s="335" t="s">
        <v>575</v>
      </c>
      <c r="AB8" s="335" t="s">
        <v>576</v>
      </c>
      <c r="AC8" s="335" t="s">
        <v>577</v>
      </c>
      <c r="AD8" s="335" t="s">
        <v>578</v>
      </c>
      <c r="AE8" s="335" t="s">
        <v>579</v>
      </c>
      <c r="AF8" s="335" t="s">
        <v>580</v>
      </c>
      <c r="AG8" s="335" t="s">
        <v>581</v>
      </c>
      <c r="AH8" s="335" t="s">
        <v>582</v>
      </c>
      <c r="AI8" s="335" t="s">
        <v>583</v>
      </c>
      <c r="AL8" s="192">
        <v>1</v>
      </c>
      <c r="AM8" s="215" t="s">
        <v>3487</v>
      </c>
      <c r="AN8" s="215" t="s">
        <v>614</v>
      </c>
      <c r="AO8" s="215" t="s">
        <v>267</v>
      </c>
      <c r="AP8" s="193">
        <v>20</v>
      </c>
      <c r="AQ8" s="193">
        <v>10.25</v>
      </c>
      <c r="AR8" s="193">
        <v>53.599999999999994</v>
      </c>
      <c r="AS8" s="352">
        <v>83.85</v>
      </c>
    </row>
    <row r="9" spans="1:45" ht="15.75" x14ac:dyDescent="0.25">
      <c r="A9" s="458"/>
      <c r="B9" s="458"/>
      <c r="C9" s="458"/>
      <c r="D9" s="458"/>
      <c r="E9" s="458"/>
      <c r="F9" s="458"/>
      <c r="G9" s="458"/>
      <c r="H9" s="458"/>
      <c r="I9" s="331"/>
      <c r="J9" s="458" t="s">
        <v>553</v>
      </c>
      <c r="K9" s="458"/>
      <c r="L9" s="458"/>
      <c r="M9" s="458"/>
      <c r="N9" s="458"/>
      <c r="O9" s="458"/>
      <c r="P9" s="458"/>
      <c r="Q9" s="458"/>
      <c r="R9" s="458"/>
      <c r="S9" s="458"/>
      <c r="T9" s="458"/>
      <c r="U9" s="458"/>
      <c r="V9" s="458"/>
      <c r="W9" s="458"/>
      <c r="X9" s="458"/>
      <c r="Y9" s="333" t="s">
        <v>259</v>
      </c>
      <c r="Z9" s="458" t="s">
        <v>554</v>
      </c>
      <c r="AA9" s="458"/>
      <c r="AB9" s="458"/>
      <c r="AC9" s="458"/>
      <c r="AD9" s="458"/>
      <c r="AE9" s="458"/>
      <c r="AF9" s="458"/>
      <c r="AG9" s="458"/>
      <c r="AH9" s="333" t="s">
        <v>555</v>
      </c>
      <c r="AI9" s="333" t="s">
        <v>555</v>
      </c>
      <c r="AL9" s="192">
        <v>2</v>
      </c>
      <c r="AM9" s="192" t="s">
        <v>276</v>
      </c>
      <c r="AN9" s="192" t="s">
        <v>384</v>
      </c>
      <c r="AO9" s="192" t="s">
        <v>336</v>
      </c>
      <c r="AP9" s="193">
        <v>21.25</v>
      </c>
      <c r="AQ9" s="193">
        <v>11.5</v>
      </c>
      <c r="AR9" s="193">
        <v>48.8</v>
      </c>
      <c r="AS9" s="352">
        <v>81.55</v>
      </c>
    </row>
    <row r="10" spans="1:45" ht="15.75" x14ac:dyDescent="0.25">
      <c r="A10" s="458"/>
      <c r="B10" s="458"/>
      <c r="C10" s="458"/>
      <c r="D10" s="458"/>
      <c r="E10" s="458" t="s">
        <v>556</v>
      </c>
      <c r="F10" s="458"/>
      <c r="G10" s="458"/>
      <c r="H10" s="458"/>
      <c r="I10" s="332" t="s">
        <v>259</v>
      </c>
      <c r="J10" s="458" t="s">
        <v>524</v>
      </c>
      <c r="K10" s="458"/>
      <c r="L10" s="458"/>
      <c r="M10" s="458"/>
      <c r="N10" s="458"/>
      <c r="O10" s="458" t="s">
        <v>557</v>
      </c>
      <c r="P10" s="458"/>
      <c r="Q10" s="458"/>
      <c r="R10" s="458"/>
      <c r="S10" s="458"/>
      <c r="T10" s="458" t="s">
        <v>558</v>
      </c>
      <c r="U10" s="458"/>
      <c r="V10" s="458"/>
      <c r="W10" s="458"/>
      <c r="X10" s="458"/>
      <c r="Y10" s="333" t="s">
        <v>559</v>
      </c>
      <c r="Z10" s="460" t="s">
        <v>560</v>
      </c>
      <c r="AA10" s="460"/>
      <c r="AB10" s="460" t="s">
        <v>528</v>
      </c>
      <c r="AC10" s="460"/>
      <c r="AD10" s="460" t="s">
        <v>561</v>
      </c>
      <c r="AE10" s="460"/>
      <c r="AF10" s="460" t="s">
        <v>562</v>
      </c>
      <c r="AG10" s="460"/>
      <c r="AH10" s="333" t="s">
        <v>563</v>
      </c>
      <c r="AI10" s="333" t="s">
        <v>564</v>
      </c>
      <c r="AL10" s="192">
        <v>3</v>
      </c>
      <c r="AM10" s="192" t="s">
        <v>3626</v>
      </c>
      <c r="AN10" s="192" t="s">
        <v>312</v>
      </c>
      <c r="AO10" s="192" t="s">
        <v>472</v>
      </c>
      <c r="AP10" s="193">
        <v>13.75</v>
      </c>
      <c r="AQ10" s="193">
        <v>7.25</v>
      </c>
      <c r="AR10" s="193">
        <v>51.4</v>
      </c>
      <c r="AS10" s="352">
        <v>72.400000000000006</v>
      </c>
    </row>
    <row r="11" spans="1:45" ht="15.75" x14ac:dyDescent="0.25">
      <c r="A11" s="331" t="s">
        <v>516</v>
      </c>
      <c r="B11" s="331" t="s">
        <v>257</v>
      </c>
      <c r="C11" s="331" t="s">
        <v>565</v>
      </c>
      <c r="D11" s="331" t="s">
        <v>566</v>
      </c>
      <c r="E11" s="332" t="s">
        <v>567</v>
      </c>
      <c r="F11" s="332" t="s">
        <v>568</v>
      </c>
      <c r="G11" s="332" t="s">
        <v>569</v>
      </c>
      <c r="H11" s="332" t="s">
        <v>570</v>
      </c>
      <c r="I11" s="332" t="s">
        <v>571</v>
      </c>
      <c r="J11" s="332" t="s">
        <v>567</v>
      </c>
      <c r="K11" s="332" t="s">
        <v>568</v>
      </c>
      <c r="L11" s="332" t="s">
        <v>568</v>
      </c>
      <c r="M11" s="332" t="s">
        <v>570</v>
      </c>
      <c r="N11" s="333" t="s">
        <v>572</v>
      </c>
      <c r="O11" s="332" t="s">
        <v>567</v>
      </c>
      <c r="P11" s="332" t="s">
        <v>568</v>
      </c>
      <c r="Q11" s="332" t="s">
        <v>569</v>
      </c>
      <c r="R11" s="332" t="s">
        <v>570</v>
      </c>
      <c r="S11" s="333" t="s">
        <v>572</v>
      </c>
      <c r="T11" s="332" t="s">
        <v>567</v>
      </c>
      <c r="U11" s="332" t="s">
        <v>568</v>
      </c>
      <c r="V11" s="332" t="s">
        <v>569</v>
      </c>
      <c r="W11" s="332" t="s">
        <v>570</v>
      </c>
      <c r="X11" s="333" t="s">
        <v>572</v>
      </c>
      <c r="Y11" s="333" t="s">
        <v>573</v>
      </c>
      <c r="Z11" s="334" t="s">
        <v>574</v>
      </c>
      <c r="AA11" s="335" t="s">
        <v>575</v>
      </c>
      <c r="AB11" s="335" t="s">
        <v>576</v>
      </c>
      <c r="AC11" s="335" t="s">
        <v>577</v>
      </c>
      <c r="AD11" s="335" t="s">
        <v>578</v>
      </c>
      <c r="AE11" s="335" t="s">
        <v>579</v>
      </c>
      <c r="AF11" s="335" t="s">
        <v>580</v>
      </c>
      <c r="AG11" s="335" t="s">
        <v>581</v>
      </c>
      <c r="AH11" s="335" t="s">
        <v>582</v>
      </c>
      <c r="AI11" s="335" t="s">
        <v>583</v>
      </c>
      <c r="AL11" s="192">
        <v>4</v>
      </c>
      <c r="AM11" s="192" t="s">
        <v>3627</v>
      </c>
      <c r="AN11" s="192" t="s">
        <v>701</v>
      </c>
      <c r="AO11" s="192" t="s">
        <v>594</v>
      </c>
      <c r="AP11" s="193">
        <v>11.25</v>
      </c>
      <c r="AQ11" s="193">
        <v>6.25</v>
      </c>
      <c r="AR11" s="193">
        <v>52.600000000000009</v>
      </c>
      <c r="AS11" s="352">
        <v>70.100000000000009</v>
      </c>
    </row>
    <row r="12" spans="1:45" ht="15.75" x14ac:dyDescent="0.25">
      <c r="A12" s="187">
        <v>1</v>
      </c>
      <c r="B12" s="190" t="s">
        <v>416</v>
      </c>
      <c r="C12" s="190" t="s">
        <v>606</v>
      </c>
      <c r="D12" s="190" t="s">
        <v>3477</v>
      </c>
      <c r="E12" s="190">
        <v>5</v>
      </c>
      <c r="F12" s="190">
        <v>5</v>
      </c>
      <c r="G12" s="190">
        <v>5</v>
      </c>
      <c r="H12" s="190">
        <v>5</v>
      </c>
      <c r="I12" s="188">
        <f t="shared" ref="I12:I28" si="0">(E12+F12+G12+H12)*5/4</f>
        <v>25</v>
      </c>
      <c r="J12" s="188">
        <v>5</v>
      </c>
      <c r="K12" s="188">
        <v>5</v>
      </c>
      <c r="L12" s="188">
        <v>5</v>
      </c>
      <c r="M12" s="188">
        <v>5</v>
      </c>
      <c r="N12" s="188">
        <f t="shared" ref="N12:N28" si="1">(J12+K12+L12+M12)/4</f>
        <v>5</v>
      </c>
      <c r="O12" s="188">
        <v>5</v>
      </c>
      <c r="P12" s="188">
        <v>4</v>
      </c>
      <c r="Q12" s="188">
        <v>5</v>
      </c>
      <c r="R12" s="188">
        <v>5</v>
      </c>
      <c r="S12" s="188">
        <f t="shared" ref="S12:S28" si="2">(O12+P12+Q12+R12)/4</f>
        <v>4.75</v>
      </c>
      <c r="T12" s="188">
        <v>5</v>
      </c>
      <c r="U12" s="188">
        <v>5</v>
      </c>
      <c r="V12" s="188">
        <v>5</v>
      </c>
      <c r="W12" s="188">
        <v>5</v>
      </c>
      <c r="X12" s="188">
        <f t="shared" ref="X12:X28" si="3">(T12+U12+V12+W12)/4</f>
        <v>5</v>
      </c>
      <c r="Y12" s="188">
        <f t="shared" ref="Y12:Y28" si="4">N12+S12+X12</f>
        <v>14.75</v>
      </c>
      <c r="Z12" s="188">
        <v>22</v>
      </c>
      <c r="AA12" s="188">
        <f t="shared" ref="AA12:AA28" si="5">1.2*Z12</f>
        <v>26.4</v>
      </c>
      <c r="AB12" s="188">
        <v>16</v>
      </c>
      <c r="AC12" s="188">
        <f t="shared" ref="AC12:AC28" si="6">0.4*AB12</f>
        <v>6.4</v>
      </c>
      <c r="AD12" s="188">
        <v>17</v>
      </c>
      <c r="AE12" s="188">
        <f t="shared" ref="AE12:AE28" si="7">0.6*AD12</f>
        <v>10.199999999999999</v>
      </c>
      <c r="AF12" s="188">
        <v>16</v>
      </c>
      <c r="AG12" s="188">
        <f t="shared" ref="AG12:AG28" si="8">0.2*AF12</f>
        <v>3.2</v>
      </c>
      <c r="AH12" s="188">
        <f t="shared" ref="AH12:AH28" si="9">AA12+AC12+AE12+AG12</f>
        <v>46.2</v>
      </c>
      <c r="AI12" s="330">
        <f t="shared" ref="AI12:AI28" si="10">I12+Y12+AH12</f>
        <v>85.95</v>
      </c>
      <c r="AL12" s="192">
        <v>5</v>
      </c>
      <c r="AM12" s="192" t="s">
        <v>3628</v>
      </c>
      <c r="AN12" s="192" t="s">
        <v>418</v>
      </c>
      <c r="AO12" s="192" t="s">
        <v>349</v>
      </c>
      <c r="AP12" s="193">
        <v>15</v>
      </c>
      <c r="AQ12" s="193">
        <v>6</v>
      </c>
      <c r="AR12" s="193">
        <v>48.79999999999999</v>
      </c>
      <c r="AS12" s="352">
        <v>69.799999999999983</v>
      </c>
    </row>
    <row r="13" spans="1:45" ht="15.75" x14ac:dyDescent="0.25">
      <c r="A13" s="187">
        <v>2</v>
      </c>
      <c r="B13" s="190" t="s">
        <v>3478</v>
      </c>
      <c r="C13" s="190" t="s">
        <v>711</v>
      </c>
      <c r="D13" s="190" t="s">
        <v>405</v>
      </c>
      <c r="E13" s="190">
        <v>4</v>
      </c>
      <c r="F13" s="190">
        <v>4</v>
      </c>
      <c r="G13" s="190">
        <v>4</v>
      </c>
      <c r="H13" s="190">
        <v>4</v>
      </c>
      <c r="I13" s="188">
        <f t="shared" si="0"/>
        <v>20</v>
      </c>
      <c r="J13" s="188">
        <v>4</v>
      </c>
      <c r="K13" s="188">
        <v>5</v>
      </c>
      <c r="L13" s="188">
        <v>5</v>
      </c>
      <c r="M13" s="188">
        <v>5</v>
      </c>
      <c r="N13" s="188">
        <f t="shared" si="1"/>
        <v>4.75</v>
      </c>
      <c r="O13" s="188">
        <v>5</v>
      </c>
      <c r="P13" s="188">
        <v>2</v>
      </c>
      <c r="Q13" s="188">
        <v>5</v>
      </c>
      <c r="R13" s="188">
        <v>4</v>
      </c>
      <c r="S13" s="188">
        <f t="shared" si="2"/>
        <v>4</v>
      </c>
      <c r="T13" s="188">
        <v>4</v>
      </c>
      <c r="U13" s="188">
        <v>4</v>
      </c>
      <c r="V13" s="188">
        <v>4</v>
      </c>
      <c r="W13" s="188">
        <v>5</v>
      </c>
      <c r="X13" s="188">
        <f t="shared" si="3"/>
        <v>4.25</v>
      </c>
      <c r="Y13" s="188">
        <f t="shared" si="4"/>
        <v>13</v>
      </c>
      <c r="Z13" s="188">
        <v>21</v>
      </c>
      <c r="AA13" s="188">
        <f t="shared" si="5"/>
        <v>25.2</v>
      </c>
      <c r="AB13" s="188">
        <v>19</v>
      </c>
      <c r="AC13" s="188">
        <f t="shared" si="6"/>
        <v>7.6000000000000005</v>
      </c>
      <c r="AD13" s="188">
        <v>18</v>
      </c>
      <c r="AE13" s="188">
        <f t="shared" si="7"/>
        <v>10.799999999999999</v>
      </c>
      <c r="AF13" s="188">
        <v>12</v>
      </c>
      <c r="AG13" s="188">
        <f t="shared" si="8"/>
        <v>2.4000000000000004</v>
      </c>
      <c r="AH13" s="188">
        <f t="shared" si="9"/>
        <v>45.999999999999993</v>
      </c>
      <c r="AI13" s="330">
        <f t="shared" si="10"/>
        <v>79</v>
      </c>
      <c r="AL13" s="192">
        <v>6</v>
      </c>
      <c r="AM13" s="192" t="s">
        <v>659</v>
      </c>
      <c r="AN13" s="192" t="s">
        <v>3629</v>
      </c>
      <c r="AO13" s="192" t="s">
        <v>710</v>
      </c>
      <c r="AP13" s="193">
        <v>15</v>
      </c>
      <c r="AQ13" s="193">
        <v>6.75</v>
      </c>
      <c r="AR13" s="193">
        <v>47.199999999999989</v>
      </c>
      <c r="AS13" s="352">
        <v>68.949999999999989</v>
      </c>
    </row>
    <row r="14" spans="1:45" ht="15.75" x14ac:dyDescent="0.25">
      <c r="A14" s="187">
        <v>3</v>
      </c>
      <c r="B14" s="187" t="s">
        <v>3479</v>
      </c>
      <c r="C14" s="187" t="s">
        <v>624</v>
      </c>
      <c r="D14" s="187" t="s">
        <v>263</v>
      </c>
      <c r="E14" s="187">
        <v>5</v>
      </c>
      <c r="F14" s="187">
        <v>5</v>
      </c>
      <c r="G14" s="187">
        <v>5</v>
      </c>
      <c r="H14" s="187">
        <v>5</v>
      </c>
      <c r="I14" s="188">
        <f t="shared" si="0"/>
        <v>25</v>
      </c>
      <c r="J14" s="188">
        <v>4</v>
      </c>
      <c r="K14" s="188">
        <v>4</v>
      </c>
      <c r="L14" s="188">
        <v>4</v>
      </c>
      <c r="M14" s="188">
        <v>4</v>
      </c>
      <c r="N14" s="188">
        <f t="shared" si="1"/>
        <v>4</v>
      </c>
      <c r="O14" s="188">
        <v>5</v>
      </c>
      <c r="P14" s="188">
        <v>4</v>
      </c>
      <c r="Q14" s="188">
        <v>5</v>
      </c>
      <c r="R14" s="188">
        <v>4</v>
      </c>
      <c r="S14" s="188">
        <f t="shared" si="2"/>
        <v>4.5</v>
      </c>
      <c r="T14" s="188">
        <v>5</v>
      </c>
      <c r="U14" s="188">
        <v>5</v>
      </c>
      <c r="V14" s="188">
        <v>5</v>
      </c>
      <c r="W14" s="188">
        <v>5</v>
      </c>
      <c r="X14" s="188">
        <f t="shared" si="3"/>
        <v>5</v>
      </c>
      <c r="Y14" s="188">
        <f t="shared" si="4"/>
        <v>13.5</v>
      </c>
      <c r="Z14" s="188">
        <v>17</v>
      </c>
      <c r="AA14" s="188">
        <f t="shared" si="5"/>
        <v>20.399999999999999</v>
      </c>
      <c r="AB14" s="188">
        <v>19</v>
      </c>
      <c r="AC14" s="188">
        <f t="shared" si="6"/>
        <v>7.6000000000000005</v>
      </c>
      <c r="AD14" s="188">
        <v>15</v>
      </c>
      <c r="AE14" s="188">
        <f t="shared" si="7"/>
        <v>9</v>
      </c>
      <c r="AF14" s="188">
        <v>16</v>
      </c>
      <c r="AG14" s="188">
        <f t="shared" si="8"/>
        <v>3.2</v>
      </c>
      <c r="AH14" s="188">
        <f t="shared" si="9"/>
        <v>40.200000000000003</v>
      </c>
      <c r="AI14" s="330">
        <f t="shared" si="10"/>
        <v>78.7</v>
      </c>
      <c r="AL14" s="192">
        <v>7</v>
      </c>
      <c r="AM14" s="192" t="s">
        <v>598</v>
      </c>
      <c r="AN14" s="192" t="s">
        <v>374</v>
      </c>
      <c r="AO14" s="192" t="s">
        <v>344</v>
      </c>
      <c r="AP14" s="193">
        <v>15</v>
      </c>
      <c r="AQ14" s="193">
        <v>7.5</v>
      </c>
      <c r="AR14" s="193">
        <v>45.2</v>
      </c>
      <c r="AS14" s="352">
        <v>67.7</v>
      </c>
    </row>
    <row r="15" spans="1:45" ht="15.75" x14ac:dyDescent="0.25">
      <c r="A15" s="187">
        <v>4</v>
      </c>
      <c r="B15" s="187" t="s">
        <v>3480</v>
      </c>
      <c r="C15" s="187" t="s">
        <v>3481</v>
      </c>
      <c r="D15" s="187" t="s">
        <v>3534</v>
      </c>
      <c r="E15" s="187">
        <v>3</v>
      </c>
      <c r="F15" s="187">
        <v>3</v>
      </c>
      <c r="G15" s="187">
        <v>3</v>
      </c>
      <c r="H15" s="187">
        <v>3</v>
      </c>
      <c r="I15" s="188">
        <f t="shared" si="0"/>
        <v>15</v>
      </c>
      <c r="J15" s="188">
        <v>3</v>
      </c>
      <c r="K15" s="188">
        <v>2</v>
      </c>
      <c r="L15" s="188">
        <v>2</v>
      </c>
      <c r="M15" s="188">
        <v>3</v>
      </c>
      <c r="N15" s="188">
        <f t="shared" si="1"/>
        <v>2.5</v>
      </c>
      <c r="O15" s="188">
        <v>2</v>
      </c>
      <c r="P15" s="188">
        <v>2</v>
      </c>
      <c r="Q15" s="188">
        <v>2</v>
      </c>
      <c r="R15" s="188">
        <v>2</v>
      </c>
      <c r="S15" s="188">
        <f t="shared" si="2"/>
        <v>2</v>
      </c>
      <c r="T15" s="188">
        <v>2</v>
      </c>
      <c r="U15" s="188">
        <v>2</v>
      </c>
      <c r="V15" s="188">
        <v>2</v>
      </c>
      <c r="W15" s="188">
        <v>3</v>
      </c>
      <c r="X15" s="188">
        <f t="shared" si="3"/>
        <v>2.25</v>
      </c>
      <c r="Y15" s="188">
        <f t="shared" si="4"/>
        <v>6.75</v>
      </c>
      <c r="Z15" s="188">
        <v>25</v>
      </c>
      <c r="AA15" s="188">
        <f t="shared" si="5"/>
        <v>30</v>
      </c>
      <c r="AB15" s="188">
        <v>20</v>
      </c>
      <c r="AC15" s="188">
        <f t="shared" si="6"/>
        <v>8</v>
      </c>
      <c r="AD15" s="188">
        <v>20</v>
      </c>
      <c r="AE15" s="188">
        <f t="shared" si="7"/>
        <v>12</v>
      </c>
      <c r="AF15" s="188">
        <v>21</v>
      </c>
      <c r="AG15" s="188">
        <f t="shared" si="8"/>
        <v>4.2</v>
      </c>
      <c r="AH15" s="188">
        <f t="shared" si="9"/>
        <v>54.2</v>
      </c>
      <c r="AI15" s="330">
        <f t="shared" si="10"/>
        <v>75.95</v>
      </c>
      <c r="AL15" s="192">
        <v>8</v>
      </c>
      <c r="AM15" s="192" t="s">
        <v>593</v>
      </c>
      <c r="AN15" s="192" t="s">
        <v>325</v>
      </c>
      <c r="AO15" s="192" t="s">
        <v>303</v>
      </c>
      <c r="AP15" s="193">
        <v>10</v>
      </c>
      <c r="AQ15" s="193">
        <v>8</v>
      </c>
      <c r="AR15" s="193">
        <v>46.6</v>
      </c>
      <c r="AS15" s="352">
        <v>64.599999999999994</v>
      </c>
    </row>
    <row r="16" spans="1:45" ht="15.75" x14ac:dyDescent="0.25">
      <c r="A16" s="187">
        <v>5</v>
      </c>
      <c r="B16" s="187" t="s">
        <v>3482</v>
      </c>
      <c r="C16" s="187" t="s">
        <v>387</v>
      </c>
      <c r="D16" s="187" t="s">
        <v>320</v>
      </c>
      <c r="E16" s="187">
        <v>3</v>
      </c>
      <c r="F16" s="187">
        <v>3</v>
      </c>
      <c r="G16" s="187">
        <v>3</v>
      </c>
      <c r="H16" s="187">
        <v>3</v>
      </c>
      <c r="I16" s="188">
        <f t="shared" si="0"/>
        <v>15</v>
      </c>
      <c r="J16" s="188">
        <v>2</v>
      </c>
      <c r="K16" s="188">
        <v>2</v>
      </c>
      <c r="L16" s="188">
        <v>2</v>
      </c>
      <c r="M16" s="188">
        <v>2</v>
      </c>
      <c r="N16" s="188">
        <f t="shared" si="1"/>
        <v>2</v>
      </c>
      <c r="O16" s="188">
        <v>2</v>
      </c>
      <c r="P16" s="188">
        <v>2</v>
      </c>
      <c r="Q16" s="188">
        <v>2</v>
      </c>
      <c r="R16" s="188">
        <v>2</v>
      </c>
      <c r="S16" s="188">
        <f t="shared" si="2"/>
        <v>2</v>
      </c>
      <c r="T16" s="188">
        <v>3</v>
      </c>
      <c r="U16" s="188">
        <v>4</v>
      </c>
      <c r="V16" s="188">
        <v>4</v>
      </c>
      <c r="W16" s="188">
        <v>4</v>
      </c>
      <c r="X16" s="188">
        <f t="shared" si="3"/>
        <v>3.75</v>
      </c>
      <c r="Y16" s="188">
        <f t="shared" si="4"/>
        <v>7.75</v>
      </c>
      <c r="Z16" s="188">
        <v>25</v>
      </c>
      <c r="AA16" s="188">
        <f t="shared" si="5"/>
        <v>30</v>
      </c>
      <c r="AB16" s="188">
        <v>21</v>
      </c>
      <c r="AC16" s="188">
        <f t="shared" si="6"/>
        <v>8.4</v>
      </c>
      <c r="AD16" s="188">
        <v>17</v>
      </c>
      <c r="AE16" s="188">
        <f t="shared" si="7"/>
        <v>10.199999999999999</v>
      </c>
      <c r="AF16" s="188">
        <v>17</v>
      </c>
      <c r="AG16" s="188">
        <f t="shared" si="8"/>
        <v>3.4000000000000004</v>
      </c>
      <c r="AH16" s="188">
        <f t="shared" si="9"/>
        <v>51.999999999999993</v>
      </c>
      <c r="AI16" s="330">
        <f t="shared" si="10"/>
        <v>74.75</v>
      </c>
      <c r="AL16" s="192">
        <v>9</v>
      </c>
      <c r="AM16" s="192" t="s">
        <v>3630</v>
      </c>
      <c r="AN16" s="192" t="s">
        <v>374</v>
      </c>
      <c r="AO16" s="192" t="s">
        <v>344</v>
      </c>
      <c r="AP16" s="193">
        <v>13.75</v>
      </c>
      <c r="AQ16" s="193">
        <v>8.25</v>
      </c>
      <c r="AR16" s="193">
        <v>40.800000000000004</v>
      </c>
      <c r="AS16" s="352">
        <v>62.800000000000004</v>
      </c>
    </row>
    <row r="17" spans="1:45" ht="15.75" x14ac:dyDescent="0.25">
      <c r="A17" s="187">
        <v>6</v>
      </c>
      <c r="B17" s="190" t="s">
        <v>651</v>
      </c>
      <c r="C17" s="190" t="s">
        <v>610</v>
      </c>
      <c r="D17" s="190" t="s">
        <v>320</v>
      </c>
      <c r="E17" s="190">
        <v>3</v>
      </c>
      <c r="F17" s="190">
        <v>2</v>
      </c>
      <c r="G17" s="190">
        <v>2</v>
      </c>
      <c r="H17" s="190">
        <v>3</v>
      </c>
      <c r="I17" s="188">
        <f t="shared" si="0"/>
        <v>12.5</v>
      </c>
      <c r="J17" s="188">
        <v>2</v>
      </c>
      <c r="K17" s="188">
        <v>2</v>
      </c>
      <c r="L17" s="188">
        <v>2</v>
      </c>
      <c r="M17" s="188">
        <v>2</v>
      </c>
      <c r="N17" s="188">
        <f t="shared" si="1"/>
        <v>2</v>
      </c>
      <c r="O17" s="188">
        <v>3</v>
      </c>
      <c r="P17" s="188">
        <v>3</v>
      </c>
      <c r="Q17" s="188">
        <v>2</v>
      </c>
      <c r="R17" s="188">
        <v>3</v>
      </c>
      <c r="S17" s="188">
        <f t="shared" si="2"/>
        <v>2.75</v>
      </c>
      <c r="T17" s="188">
        <v>2</v>
      </c>
      <c r="U17" s="188">
        <v>2</v>
      </c>
      <c r="V17" s="188">
        <v>2</v>
      </c>
      <c r="W17" s="188">
        <v>3</v>
      </c>
      <c r="X17" s="188">
        <f t="shared" si="3"/>
        <v>2.25</v>
      </c>
      <c r="Y17" s="188">
        <f t="shared" si="4"/>
        <v>7</v>
      </c>
      <c r="Z17" s="188">
        <v>25</v>
      </c>
      <c r="AA17" s="188">
        <f t="shared" si="5"/>
        <v>30</v>
      </c>
      <c r="AB17" s="188">
        <v>16</v>
      </c>
      <c r="AC17" s="188">
        <f t="shared" si="6"/>
        <v>6.4</v>
      </c>
      <c r="AD17" s="188">
        <v>17</v>
      </c>
      <c r="AE17" s="188">
        <f t="shared" si="7"/>
        <v>10.199999999999999</v>
      </c>
      <c r="AF17" s="188">
        <v>19</v>
      </c>
      <c r="AG17" s="188">
        <f t="shared" si="8"/>
        <v>3.8000000000000003</v>
      </c>
      <c r="AH17" s="188">
        <f t="shared" si="9"/>
        <v>50.399999999999991</v>
      </c>
      <c r="AI17" s="330">
        <f t="shared" si="10"/>
        <v>69.899999999999991</v>
      </c>
      <c r="AL17" s="192">
        <v>10</v>
      </c>
      <c r="AM17" s="194" t="s">
        <v>279</v>
      </c>
      <c r="AN17" s="194" t="s">
        <v>295</v>
      </c>
      <c r="AO17" s="194" t="s">
        <v>738</v>
      </c>
      <c r="AP17" s="193">
        <v>20</v>
      </c>
      <c r="AQ17" s="193">
        <v>12.5</v>
      </c>
      <c r="AR17" s="193">
        <v>30</v>
      </c>
      <c r="AS17" s="352">
        <v>62.5</v>
      </c>
    </row>
    <row r="18" spans="1:45" ht="15.75" x14ac:dyDescent="0.25">
      <c r="A18" s="187">
        <v>7</v>
      </c>
      <c r="B18" s="187" t="s">
        <v>3483</v>
      </c>
      <c r="C18" s="187" t="s">
        <v>278</v>
      </c>
      <c r="D18" s="187" t="s">
        <v>712</v>
      </c>
      <c r="E18" s="187">
        <v>3</v>
      </c>
      <c r="F18" s="187">
        <v>2</v>
      </c>
      <c r="G18" s="187">
        <v>2</v>
      </c>
      <c r="H18" s="187">
        <v>3</v>
      </c>
      <c r="I18" s="188">
        <f t="shared" si="0"/>
        <v>12.5</v>
      </c>
      <c r="J18" s="188">
        <v>2</v>
      </c>
      <c r="K18" s="188">
        <v>2</v>
      </c>
      <c r="L18" s="188">
        <v>2</v>
      </c>
      <c r="M18" s="188">
        <v>2</v>
      </c>
      <c r="N18" s="188">
        <f t="shared" si="1"/>
        <v>2</v>
      </c>
      <c r="O18" s="188">
        <v>3</v>
      </c>
      <c r="P18" s="188">
        <v>3</v>
      </c>
      <c r="Q18" s="188">
        <v>2</v>
      </c>
      <c r="R18" s="188">
        <v>3</v>
      </c>
      <c r="S18" s="188">
        <f t="shared" si="2"/>
        <v>2.75</v>
      </c>
      <c r="T18" s="188">
        <v>2</v>
      </c>
      <c r="U18" s="188">
        <v>2</v>
      </c>
      <c r="V18" s="188">
        <v>2</v>
      </c>
      <c r="W18" s="188">
        <v>2</v>
      </c>
      <c r="X18" s="188">
        <f t="shared" si="3"/>
        <v>2</v>
      </c>
      <c r="Y18" s="188">
        <f t="shared" si="4"/>
        <v>6.75</v>
      </c>
      <c r="Z18" s="188">
        <v>24</v>
      </c>
      <c r="AA18" s="188">
        <f t="shared" si="5"/>
        <v>28.799999999999997</v>
      </c>
      <c r="AB18" s="188">
        <v>15</v>
      </c>
      <c r="AC18" s="188">
        <f t="shared" si="6"/>
        <v>6</v>
      </c>
      <c r="AD18" s="188">
        <v>19</v>
      </c>
      <c r="AE18" s="188">
        <f t="shared" si="7"/>
        <v>11.4</v>
      </c>
      <c r="AF18" s="188">
        <v>19</v>
      </c>
      <c r="AG18" s="188">
        <f t="shared" si="8"/>
        <v>3.8000000000000003</v>
      </c>
      <c r="AH18" s="188">
        <f t="shared" si="9"/>
        <v>49.999999999999993</v>
      </c>
      <c r="AI18" s="330">
        <f t="shared" si="10"/>
        <v>69.25</v>
      </c>
      <c r="AL18" s="192">
        <v>11</v>
      </c>
      <c r="AM18" s="192" t="s">
        <v>3606</v>
      </c>
      <c r="AN18" s="192" t="s">
        <v>291</v>
      </c>
      <c r="AO18" s="192" t="s">
        <v>411</v>
      </c>
      <c r="AP18" s="193">
        <v>11.25</v>
      </c>
      <c r="AQ18" s="193">
        <v>7</v>
      </c>
      <c r="AR18" s="193">
        <v>42.4</v>
      </c>
      <c r="AS18" s="352">
        <v>60.65</v>
      </c>
    </row>
    <row r="19" spans="1:45" ht="15.75" x14ac:dyDescent="0.25">
      <c r="A19" s="187">
        <v>8</v>
      </c>
      <c r="B19" s="187" t="s">
        <v>746</v>
      </c>
      <c r="C19" s="187" t="s">
        <v>265</v>
      </c>
      <c r="D19" s="187" t="s">
        <v>263</v>
      </c>
      <c r="E19" s="187">
        <v>2</v>
      </c>
      <c r="F19" s="187">
        <v>3</v>
      </c>
      <c r="G19" s="187">
        <v>2</v>
      </c>
      <c r="H19" s="187">
        <v>2</v>
      </c>
      <c r="I19" s="188">
        <f t="shared" si="0"/>
        <v>11.25</v>
      </c>
      <c r="J19" s="188">
        <v>2</v>
      </c>
      <c r="K19" s="188">
        <v>2</v>
      </c>
      <c r="L19" s="188">
        <v>2</v>
      </c>
      <c r="M19" s="188">
        <v>2</v>
      </c>
      <c r="N19" s="188">
        <f t="shared" si="1"/>
        <v>2</v>
      </c>
      <c r="O19" s="188">
        <v>2</v>
      </c>
      <c r="P19" s="188">
        <v>2</v>
      </c>
      <c r="Q19" s="188">
        <v>2</v>
      </c>
      <c r="R19" s="188">
        <v>2</v>
      </c>
      <c r="S19" s="188">
        <f t="shared" si="2"/>
        <v>2</v>
      </c>
      <c r="T19" s="188">
        <v>2</v>
      </c>
      <c r="U19" s="188">
        <v>3</v>
      </c>
      <c r="V19" s="188">
        <v>2</v>
      </c>
      <c r="W19" s="188">
        <v>2</v>
      </c>
      <c r="X19" s="188">
        <f t="shared" si="3"/>
        <v>2.25</v>
      </c>
      <c r="Y19" s="188">
        <f t="shared" si="4"/>
        <v>6.25</v>
      </c>
      <c r="Z19" s="188">
        <v>22</v>
      </c>
      <c r="AA19" s="188">
        <f t="shared" si="5"/>
        <v>26.4</v>
      </c>
      <c r="AB19" s="188">
        <v>19</v>
      </c>
      <c r="AC19" s="188">
        <f t="shared" si="6"/>
        <v>7.6000000000000005</v>
      </c>
      <c r="AD19" s="188">
        <v>23</v>
      </c>
      <c r="AE19" s="188">
        <f t="shared" si="7"/>
        <v>13.799999999999999</v>
      </c>
      <c r="AF19" s="188">
        <v>17</v>
      </c>
      <c r="AG19" s="188">
        <f t="shared" si="8"/>
        <v>3.4000000000000004</v>
      </c>
      <c r="AH19" s="188">
        <f t="shared" si="9"/>
        <v>51.199999999999996</v>
      </c>
      <c r="AI19" s="330">
        <f t="shared" si="10"/>
        <v>68.699999999999989</v>
      </c>
      <c r="AL19" s="192">
        <v>12</v>
      </c>
      <c r="AM19" s="192" t="s">
        <v>3631</v>
      </c>
      <c r="AN19" s="192" t="s">
        <v>374</v>
      </c>
      <c r="AO19" s="192" t="s">
        <v>399</v>
      </c>
      <c r="AP19" s="193">
        <v>13.75</v>
      </c>
      <c r="AQ19" s="193">
        <v>8.75</v>
      </c>
      <c r="AR19" s="193">
        <v>36.999999999999993</v>
      </c>
      <c r="AS19" s="352">
        <v>59.499999999999993</v>
      </c>
    </row>
    <row r="20" spans="1:45" ht="15.75" x14ac:dyDescent="0.25">
      <c r="A20" s="187">
        <v>9</v>
      </c>
      <c r="B20" s="190" t="s">
        <v>3484</v>
      </c>
      <c r="C20" s="190" t="s">
        <v>436</v>
      </c>
      <c r="D20" s="190" t="s">
        <v>3485</v>
      </c>
      <c r="E20" s="190">
        <v>3</v>
      </c>
      <c r="F20" s="190">
        <v>3</v>
      </c>
      <c r="G20" s="190">
        <v>3</v>
      </c>
      <c r="H20" s="190">
        <v>3</v>
      </c>
      <c r="I20" s="188">
        <f t="shared" si="0"/>
        <v>15</v>
      </c>
      <c r="J20" s="188">
        <v>2</v>
      </c>
      <c r="K20" s="188">
        <v>2</v>
      </c>
      <c r="L20" s="188">
        <v>2</v>
      </c>
      <c r="M20" s="188">
        <v>3</v>
      </c>
      <c r="N20" s="188">
        <f t="shared" si="1"/>
        <v>2.25</v>
      </c>
      <c r="O20" s="188">
        <v>3</v>
      </c>
      <c r="P20" s="188">
        <v>2</v>
      </c>
      <c r="Q20" s="188">
        <v>2</v>
      </c>
      <c r="R20" s="188">
        <v>3</v>
      </c>
      <c r="S20" s="188">
        <f t="shared" si="2"/>
        <v>2.5</v>
      </c>
      <c r="T20" s="188">
        <v>2</v>
      </c>
      <c r="U20" s="188">
        <v>2</v>
      </c>
      <c r="V20" s="188">
        <v>3</v>
      </c>
      <c r="W20" s="188">
        <v>3</v>
      </c>
      <c r="X20" s="188">
        <f t="shared" si="3"/>
        <v>2.5</v>
      </c>
      <c r="Y20" s="188">
        <f t="shared" si="4"/>
        <v>7.25</v>
      </c>
      <c r="Z20" s="188">
        <v>21</v>
      </c>
      <c r="AA20" s="188">
        <f t="shared" si="5"/>
        <v>25.2</v>
      </c>
      <c r="AB20" s="188">
        <v>19</v>
      </c>
      <c r="AC20" s="188">
        <f t="shared" si="6"/>
        <v>7.6000000000000005</v>
      </c>
      <c r="AD20" s="188">
        <v>16</v>
      </c>
      <c r="AE20" s="188">
        <f t="shared" si="7"/>
        <v>9.6</v>
      </c>
      <c r="AF20" s="188">
        <v>13</v>
      </c>
      <c r="AG20" s="188">
        <f t="shared" si="8"/>
        <v>2.6</v>
      </c>
      <c r="AH20" s="188">
        <f t="shared" si="9"/>
        <v>45</v>
      </c>
      <c r="AI20" s="330">
        <f t="shared" si="10"/>
        <v>67.25</v>
      </c>
      <c r="AL20" s="192">
        <v>13</v>
      </c>
      <c r="AM20" s="192" t="s">
        <v>428</v>
      </c>
      <c r="AN20" s="192" t="s">
        <v>362</v>
      </c>
      <c r="AO20" s="192" t="s">
        <v>3632</v>
      </c>
      <c r="AP20" s="193">
        <v>20</v>
      </c>
      <c r="AQ20" s="193">
        <v>9.5</v>
      </c>
      <c r="AR20" s="193">
        <v>29.599999999999998</v>
      </c>
      <c r="AS20" s="352">
        <v>59.099999999999994</v>
      </c>
    </row>
    <row r="21" spans="1:45" ht="15.75" x14ac:dyDescent="0.25">
      <c r="A21" s="187">
        <v>10</v>
      </c>
      <c r="B21" s="187" t="s">
        <v>645</v>
      </c>
      <c r="C21" s="187" t="s">
        <v>3486</v>
      </c>
      <c r="D21" s="187" t="s">
        <v>263</v>
      </c>
      <c r="E21" s="187">
        <v>5</v>
      </c>
      <c r="F21" s="187">
        <v>5</v>
      </c>
      <c r="G21" s="187">
        <v>5</v>
      </c>
      <c r="H21" s="187">
        <v>4</v>
      </c>
      <c r="I21" s="188">
        <f t="shared" si="0"/>
        <v>23.75</v>
      </c>
      <c r="J21" s="188">
        <v>5</v>
      </c>
      <c r="K21" s="188">
        <v>5</v>
      </c>
      <c r="L21" s="188">
        <v>5</v>
      </c>
      <c r="M21" s="188">
        <v>5</v>
      </c>
      <c r="N21" s="188">
        <f t="shared" si="1"/>
        <v>5</v>
      </c>
      <c r="O21" s="188">
        <v>5</v>
      </c>
      <c r="P21" s="188">
        <v>5</v>
      </c>
      <c r="Q21" s="188">
        <v>4</v>
      </c>
      <c r="R21" s="188">
        <v>4</v>
      </c>
      <c r="S21" s="188">
        <f t="shared" si="2"/>
        <v>4.5</v>
      </c>
      <c r="T21" s="188">
        <v>5</v>
      </c>
      <c r="U21" s="188">
        <v>5</v>
      </c>
      <c r="V21" s="188">
        <v>5</v>
      </c>
      <c r="W21" s="188">
        <v>4</v>
      </c>
      <c r="X21" s="188">
        <f t="shared" si="3"/>
        <v>4.75</v>
      </c>
      <c r="Y21" s="188">
        <f t="shared" si="4"/>
        <v>14.25</v>
      </c>
      <c r="Z21" s="188">
        <v>10</v>
      </c>
      <c r="AA21" s="188">
        <f t="shared" si="5"/>
        <v>12</v>
      </c>
      <c r="AB21" s="188">
        <v>10</v>
      </c>
      <c r="AC21" s="188">
        <f t="shared" si="6"/>
        <v>4</v>
      </c>
      <c r="AD21" s="188">
        <v>17</v>
      </c>
      <c r="AE21" s="188">
        <f t="shared" si="7"/>
        <v>10.199999999999999</v>
      </c>
      <c r="AF21" s="188">
        <v>11</v>
      </c>
      <c r="AG21" s="188">
        <f t="shared" si="8"/>
        <v>2.2000000000000002</v>
      </c>
      <c r="AH21" s="188">
        <f t="shared" si="9"/>
        <v>28.4</v>
      </c>
      <c r="AI21" s="330">
        <f t="shared" si="10"/>
        <v>66.400000000000006</v>
      </c>
      <c r="AL21" s="192">
        <v>14</v>
      </c>
      <c r="AM21" s="192" t="s">
        <v>3633</v>
      </c>
      <c r="AN21" s="192" t="s">
        <v>281</v>
      </c>
      <c r="AO21" s="192" t="s">
        <v>479</v>
      </c>
      <c r="AP21" s="193">
        <v>11.25</v>
      </c>
      <c r="AQ21" s="193">
        <v>6.25</v>
      </c>
      <c r="AR21" s="193">
        <v>40.4</v>
      </c>
      <c r="AS21" s="352">
        <v>57.9</v>
      </c>
    </row>
    <row r="22" spans="1:45" ht="15.75" x14ac:dyDescent="0.25">
      <c r="A22" s="187">
        <v>11</v>
      </c>
      <c r="B22" s="187" t="s">
        <v>3487</v>
      </c>
      <c r="C22" s="187" t="s">
        <v>3488</v>
      </c>
      <c r="D22" s="187" t="s">
        <v>326</v>
      </c>
      <c r="E22" s="187">
        <v>3</v>
      </c>
      <c r="F22" s="187">
        <v>3</v>
      </c>
      <c r="G22" s="187">
        <v>3</v>
      </c>
      <c r="H22" s="187">
        <v>3</v>
      </c>
      <c r="I22" s="188">
        <f t="shared" si="0"/>
        <v>15</v>
      </c>
      <c r="J22" s="188">
        <v>3</v>
      </c>
      <c r="K22" s="188">
        <v>3</v>
      </c>
      <c r="L22" s="188">
        <v>2</v>
      </c>
      <c r="M22" s="188">
        <v>2</v>
      </c>
      <c r="N22" s="188">
        <f t="shared" si="1"/>
        <v>2.5</v>
      </c>
      <c r="O22" s="188">
        <v>2</v>
      </c>
      <c r="P22" s="188">
        <v>2</v>
      </c>
      <c r="Q22" s="188">
        <v>2</v>
      </c>
      <c r="R22" s="188">
        <v>2</v>
      </c>
      <c r="S22" s="188">
        <f t="shared" si="2"/>
        <v>2</v>
      </c>
      <c r="T22" s="188">
        <v>4</v>
      </c>
      <c r="U22" s="188">
        <v>3</v>
      </c>
      <c r="V22" s="188">
        <v>4</v>
      </c>
      <c r="W22" s="188">
        <v>3</v>
      </c>
      <c r="X22" s="188">
        <f t="shared" si="3"/>
        <v>3.5</v>
      </c>
      <c r="Y22" s="188">
        <f t="shared" si="4"/>
        <v>8</v>
      </c>
      <c r="Z22" s="188">
        <v>17</v>
      </c>
      <c r="AA22" s="188">
        <f t="shared" si="5"/>
        <v>20.399999999999999</v>
      </c>
      <c r="AB22" s="188">
        <v>22</v>
      </c>
      <c r="AC22" s="188">
        <f t="shared" si="6"/>
        <v>8.8000000000000007</v>
      </c>
      <c r="AD22" s="188">
        <v>18</v>
      </c>
      <c r="AE22" s="188">
        <f t="shared" si="7"/>
        <v>10.799999999999999</v>
      </c>
      <c r="AF22" s="188">
        <v>16</v>
      </c>
      <c r="AG22" s="188">
        <f t="shared" si="8"/>
        <v>3.2</v>
      </c>
      <c r="AH22" s="188">
        <f t="shared" si="9"/>
        <v>43.2</v>
      </c>
      <c r="AI22" s="330">
        <f t="shared" si="10"/>
        <v>66.2</v>
      </c>
      <c r="AL22" s="192">
        <v>15</v>
      </c>
      <c r="AM22" s="194" t="s">
        <v>1637</v>
      </c>
      <c r="AN22" s="192" t="s">
        <v>360</v>
      </c>
      <c r="AO22" s="192" t="s">
        <v>670</v>
      </c>
      <c r="AP22" s="193">
        <v>12.5</v>
      </c>
      <c r="AQ22" s="193">
        <v>6.25</v>
      </c>
      <c r="AR22" s="193">
        <v>38.4</v>
      </c>
      <c r="AS22" s="352">
        <v>57.15</v>
      </c>
    </row>
    <row r="23" spans="1:45" ht="15.75" x14ac:dyDescent="0.25">
      <c r="A23" s="187">
        <v>12</v>
      </c>
      <c r="B23" s="190" t="s">
        <v>3489</v>
      </c>
      <c r="C23" s="190" t="s">
        <v>624</v>
      </c>
      <c r="D23" s="190" t="s">
        <v>615</v>
      </c>
      <c r="E23" s="190">
        <v>2</v>
      </c>
      <c r="F23" s="190">
        <v>2</v>
      </c>
      <c r="G23" s="190">
        <v>3</v>
      </c>
      <c r="H23" s="190">
        <v>2</v>
      </c>
      <c r="I23" s="188">
        <f t="shared" si="0"/>
        <v>11.25</v>
      </c>
      <c r="J23" s="188">
        <v>2</v>
      </c>
      <c r="K23" s="188">
        <v>2</v>
      </c>
      <c r="L23" s="188">
        <v>2</v>
      </c>
      <c r="M23" s="188">
        <v>2</v>
      </c>
      <c r="N23" s="188">
        <f t="shared" si="1"/>
        <v>2</v>
      </c>
      <c r="O23" s="188">
        <v>2</v>
      </c>
      <c r="P23" s="188">
        <v>2</v>
      </c>
      <c r="Q23" s="188">
        <v>2</v>
      </c>
      <c r="R23" s="188">
        <v>2</v>
      </c>
      <c r="S23" s="188">
        <f t="shared" si="2"/>
        <v>2</v>
      </c>
      <c r="T23" s="188">
        <v>2</v>
      </c>
      <c r="U23" s="188">
        <v>2</v>
      </c>
      <c r="V23" s="188">
        <v>2</v>
      </c>
      <c r="W23" s="188">
        <v>3</v>
      </c>
      <c r="X23" s="188">
        <f t="shared" si="3"/>
        <v>2.25</v>
      </c>
      <c r="Y23" s="188">
        <f t="shared" si="4"/>
        <v>6.25</v>
      </c>
      <c r="Z23" s="188">
        <v>23</v>
      </c>
      <c r="AA23" s="188">
        <f t="shared" si="5"/>
        <v>27.599999999999998</v>
      </c>
      <c r="AB23" s="188">
        <v>13</v>
      </c>
      <c r="AC23" s="188">
        <f t="shared" si="6"/>
        <v>5.2</v>
      </c>
      <c r="AD23" s="188">
        <v>21</v>
      </c>
      <c r="AE23" s="188">
        <f t="shared" si="7"/>
        <v>12.6</v>
      </c>
      <c r="AF23" s="188">
        <v>10</v>
      </c>
      <c r="AG23" s="188">
        <f t="shared" si="8"/>
        <v>2</v>
      </c>
      <c r="AH23" s="188">
        <f t="shared" si="9"/>
        <v>47.4</v>
      </c>
      <c r="AI23" s="330">
        <f t="shared" si="10"/>
        <v>64.900000000000006</v>
      </c>
      <c r="AL23" s="192">
        <v>16</v>
      </c>
      <c r="AM23" s="194" t="s">
        <v>3634</v>
      </c>
      <c r="AN23" s="194" t="s">
        <v>3635</v>
      </c>
      <c r="AO23" s="194" t="s">
        <v>377</v>
      </c>
      <c r="AP23" s="193">
        <v>10</v>
      </c>
      <c r="AQ23" s="193">
        <v>6</v>
      </c>
      <c r="AR23" s="193">
        <v>40.599999999999994</v>
      </c>
      <c r="AS23" s="352">
        <v>56.599999999999994</v>
      </c>
    </row>
    <row r="24" spans="1:45" ht="15.75" x14ac:dyDescent="0.25">
      <c r="A24" s="187">
        <v>13</v>
      </c>
      <c r="B24" s="187" t="s">
        <v>3490</v>
      </c>
      <c r="C24" s="187" t="s">
        <v>301</v>
      </c>
      <c r="D24" s="187" t="s">
        <v>663</v>
      </c>
      <c r="E24" s="187">
        <v>3</v>
      </c>
      <c r="F24" s="187">
        <v>2</v>
      </c>
      <c r="G24" s="187">
        <v>3</v>
      </c>
      <c r="H24" s="187">
        <v>3</v>
      </c>
      <c r="I24" s="188">
        <f t="shared" si="0"/>
        <v>13.75</v>
      </c>
      <c r="J24" s="188">
        <v>2</v>
      </c>
      <c r="K24" s="188">
        <v>2</v>
      </c>
      <c r="L24" s="188">
        <v>2</v>
      </c>
      <c r="M24" s="188">
        <v>2</v>
      </c>
      <c r="N24" s="188">
        <f t="shared" si="1"/>
        <v>2</v>
      </c>
      <c r="O24" s="188">
        <v>2</v>
      </c>
      <c r="P24" s="188">
        <v>2</v>
      </c>
      <c r="Q24" s="188">
        <v>2</v>
      </c>
      <c r="R24" s="188">
        <v>2</v>
      </c>
      <c r="S24" s="188">
        <f t="shared" si="2"/>
        <v>2</v>
      </c>
      <c r="T24" s="188">
        <v>2</v>
      </c>
      <c r="U24" s="188">
        <v>2</v>
      </c>
      <c r="V24" s="188">
        <v>2</v>
      </c>
      <c r="W24" s="188">
        <v>3</v>
      </c>
      <c r="X24" s="188">
        <f t="shared" si="3"/>
        <v>2.25</v>
      </c>
      <c r="Y24" s="188">
        <f t="shared" si="4"/>
        <v>6.25</v>
      </c>
      <c r="Z24" s="188">
        <v>20</v>
      </c>
      <c r="AA24" s="188">
        <f t="shared" si="5"/>
        <v>24</v>
      </c>
      <c r="AB24" s="188">
        <v>14</v>
      </c>
      <c r="AC24" s="188">
        <f t="shared" si="6"/>
        <v>5.6000000000000005</v>
      </c>
      <c r="AD24" s="188">
        <v>19</v>
      </c>
      <c r="AE24" s="188">
        <f t="shared" si="7"/>
        <v>11.4</v>
      </c>
      <c r="AF24" s="188">
        <v>17</v>
      </c>
      <c r="AG24" s="188">
        <f t="shared" si="8"/>
        <v>3.4000000000000004</v>
      </c>
      <c r="AH24" s="188">
        <f t="shared" si="9"/>
        <v>44.4</v>
      </c>
      <c r="AI24" s="330">
        <f t="shared" si="10"/>
        <v>64.400000000000006</v>
      </c>
      <c r="AL24" s="192">
        <v>17</v>
      </c>
      <c r="AM24" s="194" t="s">
        <v>321</v>
      </c>
      <c r="AN24" s="194" t="s">
        <v>3636</v>
      </c>
      <c r="AO24" s="194" t="s">
        <v>270</v>
      </c>
      <c r="AP24" s="193">
        <v>13.75</v>
      </c>
      <c r="AQ24" s="193">
        <v>6.5</v>
      </c>
      <c r="AR24" s="193">
        <v>30.599999999999998</v>
      </c>
      <c r="AS24" s="352">
        <v>50.849999999999994</v>
      </c>
    </row>
    <row r="25" spans="1:45" ht="15.75" x14ac:dyDescent="0.25">
      <c r="A25" s="187">
        <v>14</v>
      </c>
      <c r="B25" s="187" t="s">
        <v>630</v>
      </c>
      <c r="C25" s="187" t="s">
        <v>310</v>
      </c>
      <c r="D25" s="187" t="s">
        <v>270</v>
      </c>
      <c r="E25" s="187">
        <v>3</v>
      </c>
      <c r="F25" s="187">
        <v>4</v>
      </c>
      <c r="G25" s="187">
        <v>3</v>
      </c>
      <c r="H25" s="187">
        <v>2</v>
      </c>
      <c r="I25" s="188">
        <f t="shared" si="0"/>
        <v>15</v>
      </c>
      <c r="J25" s="188">
        <v>3</v>
      </c>
      <c r="K25" s="188">
        <v>2</v>
      </c>
      <c r="L25" s="188">
        <v>2</v>
      </c>
      <c r="M25" s="188">
        <v>2</v>
      </c>
      <c r="N25" s="188">
        <f t="shared" si="1"/>
        <v>2.25</v>
      </c>
      <c r="O25" s="188">
        <v>2</v>
      </c>
      <c r="P25" s="188">
        <v>4</v>
      </c>
      <c r="Q25" s="188">
        <v>2</v>
      </c>
      <c r="R25" s="188">
        <v>2</v>
      </c>
      <c r="S25" s="188">
        <f t="shared" si="2"/>
        <v>2.5</v>
      </c>
      <c r="T25" s="188">
        <v>5</v>
      </c>
      <c r="U25" s="188">
        <v>3</v>
      </c>
      <c r="V25" s="188">
        <v>2</v>
      </c>
      <c r="W25" s="188">
        <v>2</v>
      </c>
      <c r="X25" s="188">
        <f t="shared" si="3"/>
        <v>3</v>
      </c>
      <c r="Y25" s="188">
        <f t="shared" si="4"/>
        <v>7.75</v>
      </c>
      <c r="Z25" s="188">
        <v>17</v>
      </c>
      <c r="AA25" s="188">
        <f t="shared" si="5"/>
        <v>20.399999999999999</v>
      </c>
      <c r="AB25" s="188">
        <v>16</v>
      </c>
      <c r="AC25" s="188">
        <f t="shared" si="6"/>
        <v>6.4</v>
      </c>
      <c r="AD25" s="188">
        <v>20</v>
      </c>
      <c r="AE25" s="188">
        <f t="shared" si="7"/>
        <v>12</v>
      </c>
      <c r="AF25" s="188">
        <v>14</v>
      </c>
      <c r="AG25" s="188">
        <f t="shared" si="8"/>
        <v>2.8000000000000003</v>
      </c>
      <c r="AH25" s="188">
        <f t="shared" si="9"/>
        <v>41.599999999999994</v>
      </c>
      <c r="AI25" s="330">
        <f t="shared" si="10"/>
        <v>64.349999999999994</v>
      </c>
      <c r="AL25" s="192">
        <v>18</v>
      </c>
      <c r="AM25" s="192" t="s">
        <v>3637</v>
      </c>
      <c r="AN25" s="192" t="s">
        <v>353</v>
      </c>
      <c r="AO25" s="192" t="s">
        <v>399</v>
      </c>
      <c r="AP25" s="193">
        <v>13.75</v>
      </c>
      <c r="AQ25" s="193">
        <v>7.25</v>
      </c>
      <c r="AR25" s="193">
        <v>29.599999999999998</v>
      </c>
      <c r="AS25" s="352">
        <v>50.599999999999994</v>
      </c>
    </row>
    <row r="26" spans="1:45" ht="15.75" x14ac:dyDescent="0.25">
      <c r="A26" s="187">
        <v>15</v>
      </c>
      <c r="B26" s="187" t="s">
        <v>697</v>
      </c>
      <c r="C26" s="187" t="s">
        <v>3491</v>
      </c>
      <c r="D26" s="187" t="s">
        <v>324</v>
      </c>
      <c r="E26" s="187">
        <v>2</v>
      </c>
      <c r="F26" s="187">
        <v>2</v>
      </c>
      <c r="G26" s="187">
        <v>2</v>
      </c>
      <c r="H26" s="187">
        <v>2</v>
      </c>
      <c r="I26" s="188">
        <f t="shared" si="0"/>
        <v>10</v>
      </c>
      <c r="J26" s="188">
        <v>2</v>
      </c>
      <c r="K26" s="188">
        <v>2</v>
      </c>
      <c r="L26" s="188">
        <v>2</v>
      </c>
      <c r="M26" s="188">
        <v>2</v>
      </c>
      <c r="N26" s="188">
        <f t="shared" si="1"/>
        <v>2</v>
      </c>
      <c r="O26" s="188">
        <v>2</v>
      </c>
      <c r="P26" s="188">
        <v>2</v>
      </c>
      <c r="Q26" s="188">
        <v>2</v>
      </c>
      <c r="R26" s="188">
        <v>2</v>
      </c>
      <c r="S26" s="188">
        <f t="shared" si="2"/>
        <v>2</v>
      </c>
      <c r="T26" s="188">
        <v>2</v>
      </c>
      <c r="U26" s="188">
        <v>2</v>
      </c>
      <c r="V26" s="188">
        <v>3</v>
      </c>
      <c r="W26" s="188">
        <v>2</v>
      </c>
      <c r="X26" s="188">
        <f t="shared" si="3"/>
        <v>2.25</v>
      </c>
      <c r="Y26" s="188">
        <f t="shared" si="4"/>
        <v>6.25</v>
      </c>
      <c r="Z26" s="188">
        <v>20</v>
      </c>
      <c r="AA26" s="188">
        <f t="shared" si="5"/>
        <v>24</v>
      </c>
      <c r="AB26" s="188">
        <v>14</v>
      </c>
      <c r="AC26" s="188">
        <f t="shared" si="6"/>
        <v>5.6000000000000005</v>
      </c>
      <c r="AD26" s="188">
        <v>21</v>
      </c>
      <c r="AE26" s="188">
        <f t="shared" si="7"/>
        <v>12.6</v>
      </c>
      <c r="AF26" s="188">
        <v>21</v>
      </c>
      <c r="AG26" s="188">
        <f t="shared" si="8"/>
        <v>4.2</v>
      </c>
      <c r="AH26" s="188">
        <f t="shared" si="9"/>
        <v>46.400000000000006</v>
      </c>
      <c r="AI26" s="330">
        <f t="shared" si="10"/>
        <v>62.650000000000006</v>
      </c>
      <c r="AL26" s="192">
        <v>19</v>
      </c>
      <c r="AM26" s="194" t="s">
        <v>639</v>
      </c>
      <c r="AN26" s="194" t="s">
        <v>362</v>
      </c>
      <c r="AO26" s="194" t="s">
        <v>3638</v>
      </c>
      <c r="AP26" s="193">
        <v>15</v>
      </c>
      <c r="AQ26" s="193">
        <v>7.75</v>
      </c>
      <c r="AR26" s="193">
        <v>25.200000000000003</v>
      </c>
      <c r="AS26" s="352">
        <v>47.95</v>
      </c>
    </row>
    <row r="27" spans="1:45" ht="15.75" x14ac:dyDescent="0.25">
      <c r="A27" s="187">
        <v>16</v>
      </c>
      <c r="B27" s="187" t="s">
        <v>314</v>
      </c>
      <c r="C27" s="187" t="s">
        <v>3492</v>
      </c>
      <c r="D27" s="187" t="s">
        <v>743</v>
      </c>
      <c r="E27" s="187">
        <v>3</v>
      </c>
      <c r="F27" s="187">
        <v>2</v>
      </c>
      <c r="G27" s="187">
        <v>2</v>
      </c>
      <c r="H27" s="187">
        <v>2</v>
      </c>
      <c r="I27" s="188">
        <f t="shared" si="0"/>
        <v>11.25</v>
      </c>
      <c r="J27" s="188">
        <v>2</v>
      </c>
      <c r="K27" s="188">
        <v>2</v>
      </c>
      <c r="L27" s="188">
        <v>2</v>
      </c>
      <c r="M27" s="188">
        <v>2</v>
      </c>
      <c r="N27" s="188">
        <f t="shared" si="1"/>
        <v>2</v>
      </c>
      <c r="O27" s="188">
        <v>2</v>
      </c>
      <c r="P27" s="188">
        <v>2</v>
      </c>
      <c r="Q27" s="188">
        <v>2</v>
      </c>
      <c r="R27" s="188">
        <v>2</v>
      </c>
      <c r="S27" s="188">
        <f t="shared" si="2"/>
        <v>2</v>
      </c>
      <c r="T27" s="188">
        <v>3</v>
      </c>
      <c r="U27" s="188">
        <v>2</v>
      </c>
      <c r="V27" s="188">
        <v>3</v>
      </c>
      <c r="W27" s="188">
        <v>2</v>
      </c>
      <c r="X27" s="188">
        <f t="shared" si="3"/>
        <v>2.5</v>
      </c>
      <c r="Y27" s="188">
        <f t="shared" si="4"/>
        <v>6.5</v>
      </c>
      <c r="Z27" s="188">
        <v>19</v>
      </c>
      <c r="AA27" s="188">
        <f t="shared" si="5"/>
        <v>22.8</v>
      </c>
      <c r="AB27" s="188">
        <v>18</v>
      </c>
      <c r="AC27" s="188">
        <f t="shared" si="6"/>
        <v>7.2</v>
      </c>
      <c r="AD27" s="188">
        <v>20</v>
      </c>
      <c r="AE27" s="188">
        <f t="shared" si="7"/>
        <v>12</v>
      </c>
      <c r="AF27" s="188">
        <v>14</v>
      </c>
      <c r="AG27" s="188">
        <f t="shared" si="8"/>
        <v>2.8000000000000003</v>
      </c>
      <c r="AH27" s="188">
        <f t="shared" si="9"/>
        <v>44.8</v>
      </c>
      <c r="AI27" s="330">
        <f t="shared" si="10"/>
        <v>62.55</v>
      </c>
      <c r="AL27" s="192">
        <v>20</v>
      </c>
      <c r="AM27" s="192" t="s">
        <v>314</v>
      </c>
      <c r="AN27" s="192" t="s">
        <v>334</v>
      </c>
      <c r="AO27" s="192" t="s">
        <v>3639</v>
      </c>
      <c r="AP27" s="193">
        <v>11.25</v>
      </c>
      <c r="AQ27" s="193">
        <v>6.25</v>
      </c>
      <c r="AR27" s="193">
        <v>26</v>
      </c>
      <c r="AS27" s="352">
        <v>43.5</v>
      </c>
    </row>
    <row r="28" spans="1:45" ht="15.75" x14ac:dyDescent="0.25">
      <c r="A28" s="187">
        <v>17</v>
      </c>
      <c r="B28" s="187" t="s">
        <v>3493</v>
      </c>
      <c r="C28" s="187" t="s">
        <v>348</v>
      </c>
      <c r="D28" s="187" t="s">
        <v>435</v>
      </c>
      <c r="E28" s="187">
        <v>2</v>
      </c>
      <c r="F28" s="187">
        <v>3</v>
      </c>
      <c r="G28" s="187">
        <v>3</v>
      </c>
      <c r="H28" s="187">
        <v>3</v>
      </c>
      <c r="I28" s="188">
        <f t="shared" si="0"/>
        <v>13.75</v>
      </c>
      <c r="J28" s="188">
        <v>2</v>
      </c>
      <c r="K28" s="188">
        <v>3</v>
      </c>
      <c r="L28" s="188">
        <v>3</v>
      </c>
      <c r="M28" s="188">
        <v>2</v>
      </c>
      <c r="N28" s="188">
        <f t="shared" si="1"/>
        <v>2.5</v>
      </c>
      <c r="O28" s="188">
        <v>2</v>
      </c>
      <c r="P28" s="188">
        <v>2</v>
      </c>
      <c r="Q28" s="188">
        <v>2</v>
      </c>
      <c r="R28" s="188">
        <v>2</v>
      </c>
      <c r="S28" s="188">
        <f t="shared" si="2"/>
        <v>2</v>
      </c>
      <c r="T28" s="188">
        <v>2</v>
      </c>
      <c r="U28" s="188">
        <v>3</v>
      </c>
      <c r="V28" s="188">
        <v>2</v>
      </c>
      <c r="W28" s="188">
        <v>2</v>
      </c>
      <c r="X28" s="188">
        <f t="shared" si="3"/>
        <v>2.25</v>
      </c>
      <c r="Y28" s="188">
        <f t="shared" si="4"/>
        <v>6.75</v>
      </c>
      <c r="Z28" s="188">
        <v>19</v>
      </c>
      <c r="AA28" s="188">
        <f t="shared" si="5"/>
        <v>22.8</v>
      </c>
      <c r="AB28" s="188">
        <v>17</v>
      </c>
      <c r="AC28" s="188">
        <f t="shared" si="6"/>
        <v>6.8000000000000007</v>
      </c>
      <c r="AD28" s="188">
        <v>17</v>
      </c>
      <c r="AE28" s="188">
        <f t="shared" si="7"/>
        <v>10.199999999999999</v>
      </c>
      <c r="AF28" s="188">
        <v>10</v>
      </c>
      <c r="AG28" s="188">
        <f t="shared" si="8"/>
        <v>2</v>
      </c>
      <c r="AH28" s="188">
        <f t="shared" si="9"/>
        <v>41.8</v>
      </c>
      <c r="AI28" s="330">
        <f t="shared" si="10"/>
        <v>62.3</v>
      </c>
      <c r="AL28" s="192">
        <v>21</v>
      </c>
      <c r="AM28" s="192" t="s">
        <v>474</v>
      </c>
      <c r="AN28" s="192" t="s">
        <v>3640</v>
      </c>
      <c r="AO28" s="192" t="s">
        <v>303</v>
      </c>
      <c r="AP28" s="193">
        <v>10</v>
      </c>
      <c r="AQ28" s="193">
        <v>6</v>
      </c>
      <c r="AR28" s="193">
        <v>27.400000000000002</v>
      </c>
      <c r="AS28" s="230">
        <v>43.400000000000006</v>
      </c>
    </row>
    <row r="29" spans="1:45" ht="15.75" x14ac:dyDescent="0.25">
      <c r="A29" s="187">
        <v>18</v>
      </c>
      <c r="B29" s="190" t="s">
        <v>3494</v>
      </c>
      <c r="C29" s="190" t="s">
        <v>436</v>
      </c>
      <c r="D29" s="190" t="s">
        <v>263</v>
      </c>
      <c r="E29" s="190"/>
      <c r="F29" s="190"/>
      <c r="G29" s="190"/>
      <c r="H29" s="190"/>
      <c r="I29" s="188">
        <v>15</v>
      </c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>
        <v>6.5</v>
      </c>
      <c r="Z29" s="188"/>
      <c r="AA29" s="188"/>
      <c r="AB29" s="188"/>
      <c r="AC29" s="188"/>
      <c r="AD29" s="188"/>
      <c r="AE29" s="188"/>
      <c r="AF29" s="188"/>
      <c r="AG29" s="188"/>
      <c r="AH29" s="188">
        <v>40</v>
      </c>
      <c r="AI29" s="330">
        <v>61.5</v>
      </c>
      <c r="AL29" s="192">
        <v>22</v>
      </c>
      <c r="AM29" s="194" t="s">
        <v>393</v>
      </c>
      <c r="AN29" s="194" t="s">
        <v>3641</v>
      </c>
      <c r="AO29" s="194" t="s">
        <v>403</v>
      </c>
      <c r="AP29" s="193">
        <v>11.25</v>
      </c>
      <c r="AQ29" s="193">
        <v>6.25</v>
      </c>
      <c r="AR29" s="193">
        <v>25.2</v>
      </c>
      <c r="AS29" s="352">
        <v>42.7</v>
      </c>
    </row>
    <row r="30" spans="1:45" ht="15.75" x14ac:dyDescent="0.25">
      <c r="A30" s="187">
        <v>19</v>
      </c>
      <c r="B30" s="187" t="s">
        <v>413</v>
      </c>
      <c r="C30" s="187" t="s">
        <v>625</v>
      </c>
      <c r="D30" s="187" t="s">
        <v>440</v>
      </c>
      <c r="E30" s="187">
        <v>3</v>
      </c>
      <c r="F30" s="187">
        <v>3</v>
      </c>
      <c r="G30" s="187">
        <v>4</v>
      </c>
      <c r="H30" s="187">
        <v>3</v>
      </c>
      <c r="I30" s="188">
        <f t="shared" ref="I30:I47" si="11">(E30+F30+G30+H30)*5/4</f>
        <v>16.25</v>
      </c>
      <c r="J30" s="188">
        <v>2</v>
      </c>
      <c r="K30" s="188">
        <v>2</v>
      </c>
      <c r="L30" s="188">
        <v>3</v>
      </c>
      <c r="M30" s="188">
        <v>2</v>
      </c>
      <c r="N30" s="188">
        <f t="shared" ref="N30:N47" si="12">(J30+K30+L30+M30)/4</f>
        <v>2.25</v>
      </c>
      <c r="O30" s="188">
        <v>2</v>
      </c>
      <c r="P30" s="188">
        <v>2</v>
      </c>
      <c r="Q30" s="188">
        <v>2</v>
      </c>
      <c r="R30" s="188">
        <v>3</v>
      </c>
      <c r="S30" s="188">
        <f t="shared" ref="S30:S47" si="13">(O30+P30+Q30+R30)/4</f>
        <v>2.25</v>
      </c>
      <c r="T30" s="188">
        <v>2</v>
      </c>
      <c r="U30" s="188">
        <v>3</v>
      </c>
      <c r="V30" s="188">
        <v>5</v>
      </c>
      <c r="W30" s="188">
        <v>3</v>
      </c>
      <c r="X30" s="188">
        <f t="shared" ref="X30:X47" si="14">(T30+U30+V30+W30)/4</f>
        <v>3.25</v>
      </c>
      <c r="Y30" s="188">
        <f t="shared" ref="Y30:Y37" si="15">N30+S30+X30</f>
        <v>7.75</v>
      </c>
      <c r="Z30" s="188">
        <v>16</v>
      </c>
      <c r="AA30" s="188">
        <f t="shared" ref="AA30:AA47" si="16">1.2*Z30</f>
        <v>19.2</v>
      </c>
      <c r="AB30" s="188">
        <v>16</v>
      </c>
      <c r="AC30" s="188">
        <f t="shared" ref="AC30:AC47" si="17">0.4*AB30</f>
        <v>6.4</v>
      </c>
      <c r="AD30" s="188">
        <v>15</v>
      </c>
      <c r="AE30" s="188">
        <f t="shared" ref="AE30:AE47" si="18">0.6*AD30</f>
        <v>9</v>
      </c>
      <c r="AF30" s="188">
        <v>13</v>
      </c>
      <c r="AG30" s="188">
        <f t="shared" ref="AG30:AG47" si="19">0.2*AF30</f>
        <v>2.6</v>
      </c>
      <c r="AH30" s="188">
        <f t="shared" ref="AH30:AH37" si="20">AA30+AC30+AE30+AG30</f>
        <v>37.200000000000003</v>
      </c>
      <c r="AI30" s="330">
        <f t="shared" ref="AI30:AI47" si="21">I30+Y30+AH30</f>
        <v>61.2</v>
      </c>
      <c r="AL30" s="192">
        <v>23</v>
      </c>
      <c r="AM30" s="192" t="s">
        <v>469</v>
      </c>
      <c r="AN30" s="192" t="s">
        <v>3642</v>
      </c>
      <c r="AO30" s="192" t="s">
        <v>303</v>
      </c>
      <c r="AP30" s="193">
        <v>10</v>
      </c>
      <c r="AQ30" s="193">
        <v>6.25</v>
      </c>
      <c r="AR30" s="193">
        <v>26.4</v>
      </c>
      <c r="AS30" s="352">
        <v>42.65</v>
      </c>
    </row>
    <row r="31" spans="1:45" ht="15.75" x14ac:dyDescent="0.25">
      <c r="A31" s="187">
        <v>20</v>
      </c>
      <c r="B31" s="187" t="s">
        <v>3495</v>
      </c>
      <c r="C31" s="187" t="s">
        <v>467</v>
      </c>
      <c r="D31" s="187" t="s">
        <v>306</v>
      </c>
      <c r="E31" s="187">
        <v>3</v>
      </c>
      <c r="F31" s="187">
        <v>2</v>
      </c>
      <c r="G31" s="187">
        <v>2</v>
      </c>
      <c r="H31" s="187">
        <v>3</v>
      </c>
      <c r="I31" s="188">
        <f t="shared" si="11"/>
        <v>12.5</v>
      </c>
      <c r="J31" s="188">
        <v>2</v>
      </c>
      <c r="K31" s="188">
        <v>2</v>
      </c>
      <c r="L31" s="188">
        <v>2</v>
      </c>
      <c r="M31" s="188">
        <v>2</v>
      </c>
      <c r="N31" s="188">
        <f t="shared" si="12"/>
        <v>2</v>
      </c>
      <c r="O31" s="188">
        <v>2</v>
      </c>
      <c r="P31" s="188">
        <v>2</v>
      </c>
      <c r="Q31" s="188">
        <v>2</v>
      </c>
      <c r="R31" s="188">
        <v>2</v>
      </c>
      <c r="S31" s="188">
        <f t="shared" si="13"/>
        <v>2</v>
      </c>
      <c r="T31" s="188">
        <v>3</v>
      </c>
      <c r="U31" s="188">
        <v>3</v>
      </c>
      <c r="V31" s="188">
        <v>2</v>
      </c>
      <c r="W31" s="188">
        <v>3</v>
      </c>
      <c r="X31" s="188">
        <f t="shared" si="14"/>
        <v>2.75</v>
      </c>
      <c r="Y31" s="188">
        <f t="shared" si="15"/>
        <v>6.75</v>
      </c>
      <c r="Z31" s="188">
        <v>16</v>
      </c>
      <c r="AA31" s="188">
        <f t="shared" si="16"/>
        <v>19.2</v>
      </c>
      <c r="AB31" s="188">
        <v>22</v>
      </c>
      <c r="AC31" s="188">
        <f t="shared" si="17"/>
        <v>8.8000000000000007</v>
      </c>
      <c r="AD31" s="188">
        <v>15</v>
      </c>
      <c r="AE31" s="188">
        <f t="shared" si="18"/>
        <v>9</v>
      </c>
      <c r="AF31" s="188">
        <v>23</v>
      </c>
      <c r="AG31" s="188">
        <f t="shared" si="19"/>
        <v>4.6000000000000005</v>
      </c>
      <c r="AH31" s="188">
        <f t="shared" si="20"/>
        <v>41.6</v>
      </c>
      <c r="AI31" s="330">
        <f t="shared" si="21"/>
        <v>60.85</v>
      </c>
      <c r="AL31" s="192">
        <v>24</v>
      </c>
      <c r="AM31" s="192" t="s">
        <v>364</v>
      </c>
      <c r="AN31" s="192" t="s">
        <v>271</v>
      </c>
      <c r="AO31" s="192" t="s">
        <v>267</v>
      </c>
      <c r="AP31" s="193">
        <v>11.25</v>
      </c>
      <c r="AQ31" s="193">
        <v>6.75</v>
      </c>
      <c r="AR31" s="193">
        <v>21.200000000000003</v>
      </c>
      <c r="AS31" s="352">
        <v>39.200000000000003</v>
      </c>
    </row>
    <row r="32" spans="1:45" ht="15.75" x14ac:dyDescent="0.25">
      <c r="A32" s="187">
        <v>21</v>
      </c>
      <c r="B32" s="187" t="s">
        <v>3496</v>
      </c>
      <c r="C32" s="187" t="s">
        <v>278</v>
      </c>
      <c r="D32" s="187" t="s">
        <v>710</v>
      </c>
      <c r="E32" s="187">
        <v>4</v>
      </c>
      <c r="F32" s="187">
        <v>4</v>
      </c>
      <c r="G32" s="187">
        <v>4</v>
      </c>
      <c r="H32" s="187">
        <v>4</v>
      </c>
      <c r="I32" s="188">
        <f t="shared" si="11"/>
        <v>20</v>
      </c>
      <c r="J32" s="188">
        <v>4</v>
      </c>
      <c r="K32" s="188">
        <v>4</v>
      </c>
      <c r="L32" s="188">
        <v>4</v>
      </c>
      <c r="M32" s="188">
        <v>3</v>
      </c>
      <c r="N32" s="188">
        <f t="shared" si="12"/>
        <v>3.75</v>
      </c>
      <c r="O32" s="188">
        <v>4</v>
      </c>
      <c r="P32" s="188">
        <v>3</v>
      </c>
      <c r="Q32" s="188">
        <v>4</v>
      </c>
      <c r="R32" s="188">
        <v>3</v>
      </c>
      <c r="S32" s="188">
        <f t="shared" si="13"/>
        <v>3.5</v>
      </c>
      <c r="T32" s="188">
        <v>4</v>
      </c>
      <c r="U32" s="188">
        <v>4</v>
      </c>
      <c r="V32" s="188">
        <v>4</v>
      </c>
      <c r="W32" s="188">
        <v>4</v>
      </c>
      <c r="X32" s="188">
        <f t="shared" si="14"/>
        <v>4</v>
      </c>
      <c r="Y32" s="188">
        <f t="shared" si="15"/>
        <v>11.25</v>
      </c>
      <c r="Z32" s="188">
        <v>10</v>
      </c>
      <c r="AA32" s="188">
        <f t="shared" si="16"/>
        <v>12</v>
      </c>
      <c r="AB32" s="188">
        <v>14</v>
      </c>
      <c r="AC32" s="188">
        <f t="shared" si="17"/>
        <v>5.6000000000000005</v>
      </c>
      <c r="AD32" s="188">
        <v>14</v>
      </c>
      <c r="AE32" s="188">
        <f t="shared" si="18"/>
        <v>8.4</v>
      </c>
      <c r="AF32" s="188">
        <v>15</v>
      </c>
      <c r="AG32" s="188">
        <f t="shared" si="19"/>
        <v>3</v>
      </c>
      <c r="AH32" s="188">
        <f t="shared" si="20"/>
        <v>29</v>
      </c>
      <c r="AI32" s="330">
        <f t="shared" si="21"/>
        <v>60.25</v>
      </c>
      <c r="AL32" s="192">
        <v>25</v>
      </c>
      <c r="AM32" s="194" t="s">
        <v>598</v>
      </c>
      <c r="AN32" s="194" t="s">
        <v>360</v>
      </c>
      <c r="AO32" s="194" t="s">
        <v>303</v>
      </c>
      <c r="AP32" s="193">
        <v>10</v>
      </c>
      <c r="AQ32" s="193">
        <v>6</v>
      </c>
      <c r="AR32" s="193">
        <v>22.2</v>
      </c>
      <c r="AS32" s="352">
        <v>38.200000000000003</v>
      </c>
    </row>
    <row r="33" spans="1:45" ht="15.75" x14ac:dyDescent="0.25">
      <c r="A33" s="187">
        <v>22</v>
      </c>
      <c r="B33" s="187" t="s">
        <v>3483</v>
      </c>
      <c r="C33" s="187" t="s">
        <v>362</v>
      </c>
      <c r="D33" s="187" t="s">
        <v>375</v>
      </c>
      <c r="E33" s="187">
        <v>2</v>
      </c>
      <c r="F33" s="187">
        <v>2</v>
      </c>
      <c r="G33" s="187">
        <v>2</v>
      </c>
      <c r="H33" s="187">
        <v>2</v>
      </c>
      <c r="I33" s="188">
        <f t="shared" si="11"/>
        <v>10</v>
      </c>
      <c r="J33" s="188">
        <v>2</v>
      </c>
      <c r="K33" s="188">
        <v>2</v>
      </c>
      <c r="L33" s="188">
        <v>2</v>
      </c>
      <c r="M33" s="188">
        <v>2</v>
      </c>
      <c r="N33" s="188">
        <f t="shared" si="12"/>
        <v>2</v>
      </c>
      <c r="O33" s="188">
        <v>2</v>
      </c>
      <c r="P33" s="188">
        <v>2</v>
      </c>
      <c r="Q33" s="188">
        <v>2</v>
      </c>
      <c r="R33" s="188">
        <v>2</v>
      </c>
      <c r="S33" s="188">
        <f t="shared" si="13"/>
        <v>2</v>
      </c>
      <c r="T33" s="188">
        <v>4</v>
      </c>
      <c r="U33" s="188">
        <v>3</v>
      </c>
      <c r="V33" s="188">
        <v>3</v>
      </c>
      <c r="W33" s="188">
        <v>3</v>
      </c>
      <c r="X33" s="188">
        <f t="shared" si="14"/>
        <v>3.25</v>
      </c>
      <c r="Y33" s="188">
        <f t="shared" si="15"/>
        <v>7.25</v>
      </c>
      <c r="Z33" s="188">
        <v>19</v>
      </c>
      <c r="AA33" s="188">
        <f t="shared" si="16"/>
        <v>22.8</v>
      </c>
      <c r="AB33" s="188">
        <v>12</v>
      </c>
      <c r="AC33" s="188">
        <f t="shared" si="17"/>
        <v>4.8000000000000007</v>
      </c>
      <c r="AD33" s="188">
        <v>19</v>
      </c>
      <c r="AE33" s="188">
        <f t="shared" si="18"/>
        <v>11.4</v>
      </c>
      <c r="AF33" s="188">
        <v>19</v>
      </c>
      <c r="AG33" s="188">
        <f t="shared" si="19"/>
        <v>3.8000000000000003</v>
      </c>
      <c r="AH33" s="188">
        <f t="shared" si="20"/>
        <v>42.8</v>
      </c>
      <c r="AI33" s="330">
        <f t="shared" si="21"/>
        <v>60.05</v>
      </c>
      <c r="AL33" s="192">
        <v>26</v>
      </c>
      <c r="AM33" s="192" t="s">
        <v>630</v>
      </c>
      <c r="AN33" s="192" t="s">
        <v>3643</v>
      </c>
      <c r="AO33" s="192" t="s">
        <v>303</v>
      </c>
      <c r="AP33" s="193">
        <v>10</v>
      </c>
      <c r="AQ33" s="193">
        <v>6</v>
      </c>
      <c r="AR33" s="193">
        <v>15.600000000000001</v>
      </c>
      <c r="AS33" s="352">
        <v>31.6</v>
      </c>
    </row>
    <row r="34" spans="1:45" ht="15.75" x14ac:dyDescent="0.25">
      <c r="A34" s="187">
        <v>23</v>
      </c>
      <c r="B34" s="187" t="s">
        <v>3497</v>
      </c>
      <c r="C34" s="187" t="s">
        <v>3498</v>
      </c>
      <c r="D34" s="187" t="s">
        <v>479</v>
      </c>
      <c r="E34" s="187">
        <v>2</v>
      </c>
      <c r="F34" s="187">
        <v>3</v>
      </c>
      <c r="G34" s="187">
        <v>2</v>
      </c>
      <c r="H34" s="187">
        <v>2</v>
      </c>
      <c r="I34" s="188">
        <f t="shared" si="11"/>
        <v>11.25</v>
      </c>
      <c r="J34" s="188">
        <v>2</v>
      </c>
      <c r="K34" s="188">
        <v>3</v>
      </c>
      <c r="L34" s="188">
        <v>2</v>
      </c>
      <c r="M34" s="188">
        <v>2</v>
      </c>
      <c r="N34" s="188">
        <f t="shared" si="12"/>
        <v>2.25</v>
      </c>
      <c r="O34" s="188">
        <v>2</v>
      </c>
      <c r="P34" s="188">
        <v>2</v>
      </c>
      <c r="Q34" s="188">
        <v>2</v>
      </c>
      <c r="R34" s="188">
        <v>2</v>
      </c>
      <c r="S34" s="188">
        <f t="shared" si="13"/>
        <v>2</v>
      </c>
      <c r="T34" s="188">
        <v>2</v>
      </c>
      <c r="U34" s="188">
        <v>3</v>
      </c>
      <c r="V34" s="188">
        <v>2</v>
      </c>
      <c r="W34" s="188">
        <v>2</v>
      </c>
      <c r="X34" s="188">
        <f t="shared" si="14"/>
        <v>2.25</v>
      </c>
      <c r="Y34" s="188">
        <f t="shared" si="15"/>
        <v>6.5</v>
      </c>
      <c r="Z34" s="188">
        <v>18</v>
      </c>
      <c r="AA34" s="188">
        <f t="shared" si="16"/>
        <v>21.599999999999998</v>
      </c>
      <c r="AB34" s="188">
        <v>11</v>
      </c>
      <c r="AC34" s="188">
        <f t="shared" si="17"/>
        <v>4.4000000000000004</v>
      </c>
      <c r="AD34" s="188">
        <v>21</v>
      </c>
      <c r="AE34" s="188">
        <f t="shared" si="18"/>
        <v>12.6</v>
      </c>
      <c r="AF34" s="188">
        <v>14</v>
      </c>
      <c r="AG34" s="188">
        <f t="shared" si="19"/>
        <v>2.8000000000000003</v>
      </c>
      <c r="AH34" s="188">
        <f t="shared" si="20"/>
        <v>41.4</v>
      </c>
      <c r="AI34" s="330">
        <f t="shared" si="21"/>
        <v>59.15</v>
      </c>
      <c r="AL34" s="194">
        <v>27</v>
      </c>
      <c r="AM34" s="194" t="s">
        <v>753</v>
      </c>
      <c r="AN34" s="194" t="s">
        <v>623</v>
      </c>
      <c r="AO34" s="194" t="s">
        <v>414</v>
      </c>
      <c r="AP34" s="193">
        <v>10</v>
      </c>
      <c r="AQ34" s="193">
        <v>6.25</v>
      </c>
      <c r="AR34" s="193">
        <v>30.8</v>
      </c>
      <c r="AS34" s="352">
        <v>47.05</v>
      </c>
    </row>
    <row r="35" spans="1:45" ht="15.75" x14ac:dyDescent="0.25">
      <c r="A35" s="187">
        <v>24</v>
      </c>
      <c r="B35" s="187" t="s">
        <v>474</v>
      </c>
      <c r="C35" s="187" t="s">
        <v>436</v>
      </c>
      <c r="D35" s="187" t="s">
        <v>479</v>
      </c>
      <c r="E35" s="187">
        <v>3</v>
      </c>
      <c r="F35" s="187">
        <v>2</v>
      </c>
      <c r="G35" s="187">
        <v>3</v>
      </c>
      <c r="H35" s="187">
        <v>3</v>
      </c>
      <c r="I35" s="188">
        <f t="shared" si="11"/>
        <v>13.75</v>
      </c>
      <c r="J35" s="188">
        <v>2</v>
      </c>
      <c r="K35" s="188">
        <v>2</v>
      </c>
      <c r="L35" s="188">
        <v>2</v>
      </c>
      <c r="M35" s="188">
        <v>2</v>
      </c>
      <c r="N35" s="188">
        <f t="shared" si="12"/>
        <v>2</v>
      </c>
      <c r="O35" s="188">
        <v>2</v>
      </c>
      <c r="P35" s="188">
        <v>2</v>
      </c>
      <c r="Q35" s="188">
        <v>2</v>
      </c>
      <c r="R35" s="188">
        <v>3</v>
      </c>
      <c r="S35" s="188">
        <f t="shared" si="13"/>
        <v>2.25</v>
      </c>
      <c r="T35" s="188">
        <v>3</v>
      </c>
      <c r="U35" s="188">
        <v>3</v>
      </c>
      <c r="V35" s="188">
        <v>5</v>
      </c>
      <c r="W35" s="188">
        <v>3</v>
      </c>
      <c r="X35" s="188">
        <f t="shared" si="14"/>
        <v>3.5</v>
      </c>
      <c r="Y35" s="188">
        <f t="shared" si="15"/>
        <v>7.75</v>
      </c>
      <c r="Z35" s="188">
        <v>17</v>
      </c>
      <c r="AA35" s="188">
        <f t="shared" si="16"/>
        <v>20.399999999999999</v>
      </c>
      <c r="AB35" s="188">
        <v>11</v>
      </c>
      <c r="AC35" s="188">
        <f t="shared" si="17"/>
        <v>4.4000000000000004</v>
      </c>
      <c r="AD35" s="188">
        <v>17</v>
      </c>
      <c r="AE35" s="188">
        <f t="shared" si="18"/>
        <v>10.199999999999999</v>
      </c>
      <c r="AF35" s="188">
        <v>13</v>
      </c>
      <c r="AG35" s="188">
        <f t="shared" si="19"/>
        <v>2.6</v>
      </c>
      <c r="AH35" s="188">
        <f t="shared" si="20"/>
        <v>37.6</v>
      </c>
      <c r="AI35" s="330">
        <f t="shared" si="21"/>
        <v>59.1</v>
      </c>
      <c r="AL35" s="194">
        <v>28</v>
      </c>
      <c r="AM35" s="194" t="s">
        <v>469</v>
      </c>
      <c r="AN35" s="194" t="s">
        <v>415</v>
      </c>
      <c r="AO35" s="194" t="s">
        <v>3644</v>
      </c>
      <c r="AP35" s="193">
        <v>10</v>
      </c>
      <c r="AQ35" s="193">
        <v>6</v>
      </c>
      <c r="AR35" s="193">
        <v>27.4</v>
      </c>
      <c r="AS35" s="352">
        <v>43.4</v>
      </c>
    </row>
    <row r="36" spans="1:45" ht="15.75" x14ac:dyDescent="0.25">
      <c r="A36" s="187">
        <v>25</v>
      </c>
      <c r="B36" s="187" t="s">
        <v>3499</v>
      </c>
      <c r="C36" s="187" t="s">
        <v>337</v>
      </c>
      <c r="D36" s="187" t="s">
        <v>3500</v>
      </c>
      <c r="E36" s="187">
        <v>2</v>
      </c>
      <c r="F36" s="187">
        <v>2</v>
      </c>
      <c r="G36" s="187">
        <v>2</v>
      </c>
      <c r="H36" s="187">
        <v>2</v>
      </c>
      <c r="I36" s="188">
        <f t="shared" si="11"/>
        <v>10</v>
      </c>
      <c r="J36" s="188">
        <v>2</v>
      </c>
      <c r="K36" s="188">
        <v>2</v>
      </c>
      <c r="L36" s="188">
        <v>2</v>
      </c>
      <c r="M36" s="188">
        <v>2</v>
      </c>
      <c r="N36" s="188">
        <f t="shared" si="12"/>
        <v>2</v>
      </c>
      <c r="O36" s="188">
        <v>2</v>
      </c>
      <c r="P36" s="188">
        <v>2</v>
      </c>
      <c r="Q36" s="188">
        <v>2</v>
      </c>
      <c r="R36" s="188">
        <v>2</v>
      </c>
      <c r="S36" s="188">
        <f t="shared" si="13"/>
        <v>2</v>
      </c>
      <c r="T36" s="188">
        <v>2</v>
      </c>
      <c r="U36" s="188">
        <v>2</v>
      </c>
      <c r="V36" s="188">
        <v>2</v>
      </c>
      <c r="W36" s="188">
        <v>2</v>
      </c>
      <c r="X36" s="188">
        <f t="shared" si="14"/>
        <v>2</v>
      </c>
      <c r="Y36" s="188">
        <f t="shared" si="15"/>
        <v>6</v>
      </c>
      <c r="Z36" s="188">
        <v>20</v>
      </c>
      <c r="AA36" s="188">
        <f t="shared" si="16"/>
        <v>24</v>
      </c>
      <c r="AB36" s="188">
        <v>19</v>
      </c>
      <c r="AC36" s="188">
        <f t="shared" si="17"/>
        <v>7.6000000000000005</v>
      </c>
      <c r="AD36" s="188">
        <v>16</v>
      </c>
      <c r="AE36" s="188">
        <f t="shared" si="18"/>
        <v>9.6</v>
      </c>
      <c r="AF36" s="188">
        <v>6</v>
      </c>
      <c r="AG36" s="188">
        <f t="shared" si="19"/>
        <v>1.2000000000000002</v>
      </c>
      <c r="AH36" s="188">
        <f t="shared" si="20"/>
        <v>42.400000000000006</v>
      </c>
      <c r="AI36" s="330">
        <f t="shared" si="21"/>
        <v>58.400000000000006</v>
      </c>
      <c r="AL36" s="194">
        <v>29</v>
      </c>
      <c r="AM36" s="194" t="s">
        <v>3645</v>
      </c>
      <c r="AN36" s="194" t="s">
        <v>362</v>
      </c>
      <c r="AO36" s="194" t="s">
        <v>429</v>
      </c>
      <c r="AP36" s="193">
        <v>12.5</v>
      </c>
      <c r="AQ36" s="193">
        <v>7.5</v>
      </c>
      <c r="AR36" s="193">
        <v>36.200000000000003</v>
      </c>
      <c r="AS36" s="352">
        <v>56.2</v>
      </c>
    </row>
    <row r="37" spans="1:45" ht="15.75" x14ac:dyDescent="0.25">
      <c r="A37" s="187">
        <v>26</v>
      </c>
      <c r="B37" s="187" t="s">
        <v>3501</v>
      </c>
      <c r="C37" s="187" t="s">
        <v>639</v>
      </c>
      <c r="D37" s="187" t="s">
        <v>440</v>
      </c>
      <c r="E37" s="187">
        <v>3</v>
      </c>
      <c r="F37" s="187">
        <v>2</v>
      </c>
      <c r="G37" s="187">
        <v>3</v>
      </c>
      <c r="H37" s="187">
        <v>2</v>
      </c>
      <c r="I37" s="188">
        <f t="shared" si="11"/>
        <v>12.5</v>
      </c>
      <c r="J37" s="188">
        <v>2</v>
      </c>
      <c r="K37" s="188">
        <v>2</v>
      </c>
      <c r="L37" s="188">
        <v>2</v>
      </c>
      <c r="M37" s="188">
        <v>2</v>
      </c>
      <c r="N37" s="188">
        <f t="shared" si="12"/>
        <v>2</v>
      </c>
      <c r="O37" s="188">
        <v>2</v>
      </c>
      <c r="P37" s="188">
        <v>2</v>
      </c>
      <c r="Q37" s="188">
        <v>2</v>
      </c>
      <c r="R37" s="188">
        <v>2</v>
      </c>
      <c r="S37" s="188">
        <f t="shared" si="13"/>
        <v>2</v>
      </c>
      <c r="T37" s="188">
        <v>2</v>
      </c>
      <c r="U37" s="188">
        <v>2</v>
      </c>
      <c r="V37" s="188">
        <v>2</v>
      </c>
      <c r="W37" s="188">
        <v>2</v>
      </c>
      <c r="X37" s="188">
        <f t="shared" si="14"/>
        <v>2</v>
      </c>
      <c r="Y37" s="188">
        <f t="shared" si="15"/>
        <v>6</v>
      </c>
      <c r="Z37" s="188">
        <v>18</v>
      </c>
      <c r="AA37" s="188">
        <f t="shared" si="16"/>
        <v>21.599999999999998</v>
      </c>
      <c r="AB37" s="188">
        <v>14</v>
      </c>
      <c r="AC37" s="188">
        <f t="shared" si="17"/>
        <v>5.6000000000000005</v>
      </c>
      <c r="AD37" s="188">
        <v>15</v>
      </c>
      <c r="AE37" s="188">
        <f t="shared" si="18"/>
        <v>9</v>
      </c>
      <c r="AF37" s="188">
        <v>18</v>
      </c>
      <c r="AG37" s="188">
        <f t="shared" si="19"/>
        <v>3.6</v>
      </c>
      <c r="AH37" s="188">
        <f t="shared" si="20"/>
        <v>39.800000000000004</v>
      </c>
      <c r="AI37" s="330">
        <f t="shared" si="21"/>
        <v>58.300000000000004</v>
      </c>
      <c r="AL37" s="194">
        <v>30</v>
      </c>
      <c r="AM37" s="192" t="s">
        <v>3646</v>
      </c>
      <c r="AN37" s="192" t="s">
        <v>623</v>
      </c>
      <c r="AO37" s="192" t="s">
        <v>263</v>
      </c>
      <c r="AP37" s="193">
        <v>17.5</v>
      </c>
      <c r="AQ37" s="193">
        <v>9</v>
      </c>
      <c r="AR37" s="193">
        <v>32.200000000000003</v>
      </c>
      <c r="AS37" s="352">
        <v>58.7</v>
      </c>
    </row>
    <row r="38" spans="1:45" x14ac:dyDescent="0.25">
      <c r="A38" s="187">
        <v>27</v>
      </c>
      <c r="B38" s="190" t="s">
        <v>3502</v>
      </c>
      <c r="C38" s="187" t="s">
        <v>3503</v>
      </c>
      <c r="D38" s="187" t="s">
        <v>479</v>
      </c>
      <c r="E38" s="187">
        <v>3</v>
      </c>
      <c r="F38" s="187">
        <v>3</v>
      </c>
      <c r="G38" s="187">
        <v>2</v>
      </c>
      <c r="H38" s="187">
        <v>2</v>
      </c>
      <c r="I38" s="188">
        <f t="shared" si="11"/>
        <v>12.5</v>
      </c>
      <c r="J38" s="188">
        <v>2</v>
      </c>
      <c r="K38" s="188">
        <v>2</v>
      </c>
      <c r="L38" s="188">
        <v>2</v>
      </c>
      <c r="M38" s="188">
        <v>2</v>
      </c>
      <c r="N38" s="188">
        <f t="shared" si="12"/>
        <v>2</v>
      </c>
      <c r="O38" s="188">
        <v>3</v>
      </c>
      <c r="P38" s="188">
        <v>2</v>
      </c>
      <c r="Q38" s="188">
        <v>2</v>
      </c>
      <c r="R38" s="188">
        <v>2</v>
      </c>
      <c r="S38" s="188">
        <f t="shared" si="13"/>
        <v>2.25</v>
      </c>
      <c r="T38" s="188">
        <v>5</v>
      </c>
      <c r="U38" s="188">
        <v>2</v>
      </c>
      <c r="V38" s="188">
        <v>2</v>
      </c>
      <c r="W38" s="188">
        <v>2</v>
      </c>
      <c r="X38" s="188">
        <f t="shared" si="14"/>
        <v>2.75</v>
      </c>
      <c r="Y38" s="188">
        <v>8.5</v>
      </c>
      <c r="Z38" s="188">
        <v>11</v>
      </c>
      <c r="AA38" s="188">
        <f t="shared" si="16"/>
        <v>13.2</v>
      </c>
      <c r="AB38" s="188">
        <v>13</v>
      </c>
      <c r="AC38" s="188">
        <f t="shared" si="17"/>
        <v>5.2</v>
      </c>
      <c r="AD38" s="188">
        <v>12</v>
      </c>
      <c r="AE38" s="188">
        <f t="shared" si="18"/>
        <v>7.1999999999999993</v>
      </c>
      <c r="AF38" s="188">
        <v>10</v>
      </c>
      <c r="AG38" s="188">
        <f t="shared" si="19"/>
        <v>2</v>
      </c>
      <c r="AH38" s="188">
        <v>37.200000000000003</v>
      </c>
      <c r="AI38" s="330">
        <f t="shared" si="21"/>
        <v>58.2</v>
      </c>
    </row>
    <row r="39" spans="1:45" x14ac:dyDescent="0.25">
      <c r="A39" s="187">
        <v>28</v>
      </c>
      <c r="B39" s="187" t="s">
        <v>739</v>
      </c>
      <c r="C39" s="187" t="s">
        <v>3488</v>
      </c>
      <c r="D39" s="187" t="s">
        <v>663</v>
      </c>
      <c r="E39" s="187">
        <v>2</v>
      </c>
      <c r="F39" s="187">
        <v>3</v>
      </c>
      <c r="G39" s="187">
        <v>3</v>
      </c>
      <c r="H39" s="187">
        <v>2</v>
      </c>
      <c r="I39" s="188">
        <f t="shared" si="11"/>
        <v>12.5</v>
      </c>
      <c r="J39" s="188">
        <v>2</v>
      </c>
      <c r="K39" s="188">
        <v>2</v>
      </c>
      <c r="L39" s="188">
        <v>2</v>
      </c>
      <c r="M39" s="188">
        <v>2</v>
      </c>
      <c r="N39" s="188">
        <f t="shared" si="12"/>
        <v>2</v>
      </c>
      <c r="O39" s="188">
        <v>2</v>
      </c>
      <c r="P39" s="188">
        <v>2</v>
      </c>
      <c r="Q39" s="188">
        <v>2</v>
      </c>
      <c r="R39" s="188">
        <v>2</v>
      </c>
      <c r="S39" s="188">
        <f t="shared" si="13"/>
        <v>2</v>
      </c>
      <c r="T39" s="188">
        <v>3</v>
      </c>
      <c r="U39" s="188">
        <v>2</v>
      </c>
      <c r="V39" s="188">
        <v>2</v>
      </c>
      <c r="W39" s="188">
        <v>2</v>
      </c>
      <c r="X39" s="188">
        <f t="shared" si="14"/>
        <v>2.25</v>
      </c>
      <c r="Y39" s="188">
        <f t="shared" ref="Y39:Y47" si="22">N39+S39+X39</f>
        <v>6.25</v>
      </c>
      <c r="Z39" s="188">
        <v>16</v>
      </c>
      <c r="AA39" s="188">
        <f t="shared" si="16"/>
        <v>19.2</v>
      </c>
      <c r="AB39" s="188">
        <v>19</v>
      </c>
      <c r="AC39" s="188">
        <f t="shared" si="17"/>
        <v>7.6000000000000005</v>
      </c>
      <c r="AD39" s="188">
        <v>14</v>
      </c>
      <c r="AE39" s="188">
        <f t="shared" si="18"/>
        <v>8.4</v>
      </c>
      <c r="AF39" s="188">
        <v>13</v>
      </c>
      <c r="AG39" s="188">
        <f t="shared" si="19"/>
        <v>2.6</v>
      </c>
      <c r="AH39" s="188">
        <f t="shared" ref="AH39:AH47" si="23">AA39+AC39+AE39+AG39</f>
        <v>37.800000000000004</v>
      </c>
      <c r="AI39" s="330">
        <f t="shared" si="21"/>
        <v>56.550000000000004</v>
      </c>
    </row>
    <row r="40" spans="1:45" x14ac:dyDescent="0.25">
      <c r="A40" s="187">
        <v>29</v>
      </c>
      <c r="B40" s="187" t="s">
        <v>3504</v>
      </c>
      <c r="C40" s="187" t="s">
        <v>3505</v>
      </c>
      <c r="D40" s="187" t="s">
        <v>344</v>
      </c>
      <c r="E40" s="187">
        <v>2</v>
      </c>
      <c r="F40" s="187">
        <v>2</v>
      </c>
      <c r="G40" s="187">
        <v>2</v>
      </c>
      <c r="H40" s="187">
        <v>2</v>
      </c>
      <c r="I40" s="188">
        <f t="shared" si="11"/>
        <v>10</v>
      </c>
      <c r="J40" s="188">
        <v>2</v>
      </c>
      <c r="K40" s="188">
        <v>2</v>
      </c>
      <c r="L40" s="188">
        <v>2</v>
      </c>
      <c r="M40" s="188">
        <v>2</v>
      </c>
      <c r="N40" s="188">
        <f t="shared" si="12"/>
        <v>2</v>
      </c>
      <c r="O40" s="188">
        <v>2</v>
      </c>
      <c r="P40" s="188">
        <v>2</v>
      </c>
      <c r="Q40" s="188">
        <v>2</v>
      </c>
      <c r="R40" s="188">
        <v>2</v>
      </c>
      <c r="S40" s="188">
        <f t="shared" si="13"/>
        <v>2</v>
      </c>
      <c r="T40" s="188">
        <v>2</v>
      </c>
      <c r="U40" s="188">
        <v>2</v>
      </c>
      <c r="V40" s="188">
        <v>2</v>
      </c>
      <c r="W40" s="188">
        <v>2</v>
      </c>
      <c r="X40" s="188">
        <f t="shared" si="14"/>
        <v>2</v>
      </c>
      <c r="Y40" s="188">
        <f t="shared" si="22"/>
        <v>6</v>
      </c>
      <c r="Z40" s="188">
        <v>16</v>
      </c>
      <c r="AA40" s="188">
        <f t="shared" si="16"/>
        <v>19.2</v>
      </c>
      <c r="AB40" s="188">
        <v>18</v>
      </c>
      <c r="AC40" s="188">
        <f t="shared" si="17"/>
        <v>7.2</v>
      </c>
      <c r="AD40" s="188">
        <v>15</v>
      </c>
      <c r="AE40" s="188">
        <f t="shared" si="18"/>
        <v>9</v>
      </c>
      <c r="AF40" s="188">
        <v>19</v>
      </c>
      <c r="AG40" s="188">
        <f t="shared" si="19"/>
        <v>3.8000000000000003</v>
      </c>
      <c r="AH40" s="188">
        <f t="shared" si="23"/>
        <v>39.199999999999996</v>
      </c>
      <c r="AI40" s="330">
        <f t="shared" si="21"/>
        <v>55.199999999999996</v>
      </c>
    </row>
    <row r="41" spans="1:45" x14ac:dyDescent="0.25">
      <c r="A41" s="187">
        <v>30</v>
      </c>
      <c r="B41" s="187" t="s">
        <v>445</v>
      </c>
      <c r="C41" s="187" t="s">
        <v>443</v>
      </c>
      <c r="D41" s="187" t="s">
        <v>681</v>
      </c>
      <c r="E41" s="187">
        <v>3</v>
      </c>
      <c r="F41" s="187">
        <v>2</v>
      </c>
      <c r="G41" s="187">
        <v>2</v>
      </c>
      <c r="H41" s="187">
        <v>2</v>
      </c>
      <c r="I41" s="188">
        <f t="shared" si="11"/>
        <v>11.25</v>
      </c>
      <c r="J41" s="188">
        <v>2</v>
      </c>
      <c r="K41" s="188">
        <v>2</v>
      </c>
      <c r="L41" s="188">
        <v>2</v>
      </c>
      <c r="M41" s="188">
        <v>2</v>
      </c>
      <c r="N41" s="188">
        <f t="shared" si="12"/>
        <v>2</v>
      </c>
      <c r="O41" s="188">
        <v>2</v>
      </c>
      <c r="P41" s="188">
        <v>2</v>
      </c>
      <c r="Q41" s="188">
        <v>2</v>
      </c>
      <c r="R41" s="188">
        <v>2</v>
      </c>
      <c r="S41" s="188">
        <f t="shared" si="13"/>
        <v>2</v>
      </c>
      <c r="T41" s="188">
        <v>3</v>
      </c>
      <c r="U41" s="188">
        <v>2</v>
      </c>
      <c r="V41" s="188">
        <v>2</v>
      </c>
      <c r="W41" s="188">
        <v>2</v>
      </c>
      <c r="X41" s="188">
        <f t="shared" si="14"/>
        <v>2.25</v>
      </c>
      <c r="Y41" s="188">
        <f t="shared" si="22"/>
        <v>6.25</v>
      </c>
      <c r="Z41" s="188">
        <v>16</v>
      </c>
      <c r="AA41" s="188">
        <f t="shared" si="16"/>
        <v>19.2</v>
      </c>
      <c r="AB41" s="188">
        <v>16</v>
      </c>
      <c r="AC41" s="188">
        <f t="shared" si="17"/>
        <v>6.4</v>
      </c>
      <c r="AD41" s="188">
        <v>15</v>
      </c>
      <c r="AE41" s="188">
        <f t="shared" si="18"/>
        <v>9</v>
      </c>
      <c r="AF41" s="188">
        <v>12</v>
      </c>
      <c r="AG41" s="188">
        <f t="shared" si="19"/>
        <v>2.4000000000000004</v>
      </c>
      <c r="AH41" s="188">
        <f t="shared" si="23"/>
        <v>37</v>
      </c>
      <c r="AI41" s="330">
        <f t="shared" si="21"/>
        <v>54.5</v>
      </c>
    </row>
    <row r="42" spans="1:45" x14ac:dyDescent="0.25">
      <c r="A42" s="187">
        <v>31</v>
      </c>
      <c r="B42" s="187" t="s">
        <v>3506</v>
      </c>
      <c r="C42" s="187" t="s">
        <v>300</v>
      </c>
      <c r="D42" s="187" t="s">
        <v>479</v>
      </c>
      <c r="E42" s="187">
        <v>2</v>
      </c>
      <c r="F42" s="187">
        <v>2</v>
      </c>
      <c r="G42" s="187">
        <v>2</v>
      </c>
      <c r="H42" s="187">
        <v>2</v>
      </c>
      <c r="I42" s="188">
        <f t="shared" si="11"/>
        <v>10</v>
      </c>
      <c r="J42" s="188">
        <v>2</v>
      </c>
      <c r="K42" s="188">
        <v>2</v>
      </c>
      <c r="L42" s="188">
        <v>2</v>
      </c>
      <c r="M42" s="188">
        <v>2</v>
      </c>
      <c r="N42" s="188">
        <f t="shared" si="12"/>
        <v>2</v>
      </c>
      <c r="O42" s="188">
        <v>2</v>
      </c>
      <c r="P42" s="188">
        <v>2</v>
      </c>
      <c r="Q42" s="188">
        <v>2</v>
      </c>
      <c r="R42" s="188">
        <v>2</v>
      </c>
      <c r="S42" s="188">
        <f t="shared" si="13"/>
        <v>2</v>
      </c>
      <c r="T42" s="188">
        <v>2</v>
      </c>
      <c r="U42" s="188">
        <v>2</v>
      </c>
      <c r="V42" s="188">
        <v>2</v>
      </c>
      <c r="W42" s="188">
        <v>2</v>
      </c>
      <c r="X42" s="188">
        <f t="shared" si="14"/>
        <v>2</v>
      </c>
      <c r="Y42" s="188">
        <f t="shared" si="22"/>
        <v>6</v>
      </c>
      <c r="Z42" s="188">
        <v>15</v>
      </c>
      <c r="AA42" s="188">
        <f t="shared" si="16"/>
        <v>18</v>
      </c>
      <c r="AB42" s="188">
        <v>15</v>
      </c>
      <c r="AC42" s="188">
        <f t="shared" si="17"/>
        <v>6</v>
      </c>
      <c r="AD42" s="188">
        <v>19</v>
      </c>
      <c r="AE42" s="188">
        <f t="shared" si="18"/>
        <v>11.4</v>
      </c>
      <c r="AF42" s="188">
        <v>12</v>
      </c>
      <c r="AG42" s="188">
        <f t="shared" si="19"/>
        <v>2.4000000000000004</v>
      </c>
      <c r="AH42" s="188">
        <f t="shared" si="23"/>
        <v>37.799999999999997</v>
      </c>
      <c r="AI42" s="330">
        <f t="shared" si="21"/>
        <v>53.8</v>
      </c>
    </row>
    <row r="43" spans="1:45" x14ac:dyDescent="0.25">
      <c r="A43" s="187">
        <v>32</v>
      </c>
      <c r="B43" s="187" t="s">
        <v>3507</v>
      </c>
      <c r="C43" s="187" t="s">
        <v>3508</v>
      </c>
      <c r="D43" s="187" t="s">
        <v>263</v>
      </c>
      <c r="E43" s="187">
        <v>3</v>
      </c>
      <c r="F43" s="187">
        <v>3</v>
      </c>
      <c r="G43" s="187">
        <v>4</v>
      </c>
      <c r="H43" s="187">
        <v>4</v>
      </c>
      <c r="I43" s="188">
        <f t="shared" si="11"/>
        <v>17.5</v>
      </c>
      <c r="J43" s="188">
        <v>4</v>
      </c>
      <c r="K43" s="188">
        <v>3</v>
      </c>
      <c r="L43" s="188">
        <v>3</v>
      </c>
      <c r="M43" s="188">
        <v>3</v>
      </c>
      <c r="N43" s="188">
        <f t="shared" si="12"/>
        <v>3.25</v>
      </c>
      <c r="O43" s="188">
        <v>2</v>
      </c>
      <c r="P43" s="188">
        <v>2</v>
      </c>
      <c r="Q43" s="188">
        <v>2</v>
      </c>
      <c r="R43" s="188">
        <v>3</v>
      </c>
      <c r="S43" s="188">
        <f t="shared" si="13"/>
        <v>2.25</v>
      </c>
      <c r="T43" s="188">
        <v>4</v>
      </c>
      <c r="U43" s="188">
        <v>5</v>
      </c>
      <c r="V43" s="188">
        <v>5</v>
      </c>
      <c r="W43" s="188">
        <v>5</v>
      </c>
      <c r="X43" s="188">
        <f t="shared" si="14"/>
        <v>4.75</v>
      </c>
      <c r="Y43" s="188">
        <f t="shared" si="22"/>
        <v>10.25</v>
      </c>
      <c r="Z43" s="188">
        <v>8</v>
      </c>
      <c r="AA43" s="188">
        <f t="shared" si="16"/>
        <v>9.6</v>
      </c>
      <c r="AB43" s="188">
        <v>7</v>
      </c>
      <c r="AC43" s="188">
        <f t="shared" si="17"/>
        <v>2.8000000000000003</v>
      </c>
      <c r="AD43" s="188">
        <v>19</v>
      </c>
      <c r="AE43" s="188">
        <f t="shared" si="18"/>
        <v>11.4</v>
      </c>
      <c r="AF43" s="188">
        <v>9</v>
      </c>
      <c r="AG43" s="188">
        <f t="shared" si="19"/>
        <v>1.8</v>
      </c>
      <c r="AH43" s="188">
        <f t="shared" si="23"/>
        <v>25.6</v>
      </c>
      <c r="AI43" s="330">
        <f t="shared" si="21"/>
        <v>53.35</v>
      </c>
    </row>
    <row r="44" spans="1:45" x14ac:dyDescent="0.25">
      <c r="A44" s="187">
        <v>33</v>
      </c>
      <c r="B44" s="187" t="s">
        <v>3509</v>
      </c>
      <c r="C44" s="187" t="s">
        <v>3510</v>
      </c>
      <c r="D44" s="187" t="s">
        <v>727</v>
      </c>
      <c r="E44" s="187">
        <v>2</v>
      </c>
      <c r="F44" s="187">
        <v>2</v>
      </c>
      <c r="G44" s="187">
        <v>2</v>
      </c>
      <c r="H44" s="187">
        <v>2</v>
      </c>
      <c r="I44" s="188">
        <f t="shared" si="11"/>
        <v>10</v>
      </c>
      <c r="J44" s="188">
        <v>2</v>
      </c>
      <c r="K44" s="188">
        <v>2</v>
      </c>
      <c r="L44" s="188">
        <v>2</v>
      </c>
      <c r="M44" s="188">
        <v>2</v>
      </c>
      <c r="N44" s="188">
        <f t="shared" si="12"/>
        <v>2</v>
      </c>
      <c r="O44" s="188">
        <v>2</v>
      </c>
      <c r="P44" s="188">
        <v>2</v>
      </c>
      <c r="Q44" s="188">
        <v>2</v>
      </c>
      <c r="R44" s="188">
        <v>2</v>
      </c>
      <c r="S44" s="188">
        <f t="shared" si="13"/>
        <v>2</v>
      </c>
      <c r="T44" s="188">
        <v>2</v>
      </c>
      <c r="U44" s="188">
        <v>2</v>
      </c>
      <c r="V44" s="188">
        <v>2</v>
      </c>
      <c r="W44" s="188">
        <v>2</v>
      </c>
      <c r="X44" s="188">
        <f t="shared" si="14"/>
        <v>2</v>
      </c>
      <c r="Y44" s="188">
        <f t="shared" si="22"/>
        <v>6</v>
      </c>
      <c r="Z44" s="188">
        <v>17</v>
      </c>
      <c r="AA44" s="188">
        <f t="shared" si="16"/>
        <v>20.399999999999999</v>
      </c>
      <c r="AB44" s="188">
        <v>11</v>
      </c>
      <c r="AC44" s="188">
        <f t="shared" si="17"/>
        <v>4.4000000000000004</v>
      </c>
      <c r="AD44" s="188">
        <v>14</v>
      </c>
      <c r="AE44" s="188">
        <f t="shared" si="18"/>
        <v>8.4</v>
      </c>
      <c r="AF44" s="188">
        <v>18</v>
      </c>
      <c r="AG44" s="188">
        <f t="shared" si="19"/>
        <v>3.6</v>
      </c>
      <c r="AH44" s="188">
        <f t="shared" si="23"/>
        <v>36.799999999999997</v>
      </c>
      <c r="AI44" s="330">
        <f t="shared" si="21"/>
        <v>52.8</v>
      </c>
    </row>
    <row r="45" spans="1:45" x14ac:dyDescent="0.25">
      <c r="A45" s="187">
        <v>34</v>
      </c>
      <c r="B45" s="187" t="s">
        <v>3511</v>
      </c>
      <c r="C45" s="187" t="s">
        <v>367</v>
      </c>
      <c r="D45" s="187" t="s">
        <v>717</v>
      </c>
      <c r="E45" s="187">
        <v>3</v>
      </c>
      <c r="F45" s="187">
        <v>3</v>
      </c>
      <c r="G45" s="187">
        <v>3</v>
      </c>
      <c r="H45" s="187">
        <v>3</v>
      </c>
      <c r="I45" s="188">
        <f t="shared" si="11"/>
        <v>15</v>
      </c>
      <c r="J45" s="188">
        <v>4</v>
      </c>
      <c r="K45" s="188">
        <v>3</v>
      </c>
      <c r="L45" s="188">
        <v>4</v>
      </c>
      <c r="M45" s="188">
        <v>4</v>
      </c>
      <c r="N45" s="188">
        <f t="shared" si="12"/>
        <v>3.75</v>
      </c>
      <c r="O45" s="188">
        <v>3</v>
      </c>
      <c r="P45" s="188">
        <v>2</v>
      </c>
      <c r="Q45" s="188">
        <v>2</v>
      </c>
      <c r="R45" s="188">
        <v>2</v>
      </c>
      <c r="S45" s="188">
        <f t="shared" si="13"/>
        <v>2.25</v>
      </c>
      <c r="T45" s="188">
        <v>3</v>
      </c>
      <c r="U45" s="188">
        <v>4</v>
      </c>
      <c r="V45" s="188">
        <v>4</v>
      </c>
      <c r="W45" s="188">
        <v>3</v>
      </c>
      <c r="X45" s="188">
        <f t="shared" si="14"/>
        <v>3.5</v>
      </c>
      <c r="Y45" s="188">
        <f t="shared" si="22"/>
        <v>9.5</v>
      </c>
      <c r="Z45" s="188">
        <v>9</v>
      </c>
      <c r="AA45" s="188">
        <f t="shared" si="16"/>
        <v>10.799999999999999</v>
      </c>
      <c r="AB45" s="188">
        <v>11</v>
      </c>
      <c r="AC45" s="188">
        <f t="shared" si="17"/>
        <v>4.4000000000000004</v>
      </c>
      <c r="AD45" s="188">
        <v>16</v>
      </c>
      <c r="AE45" s="188">
        <f t="shared" si="18"/>
        <v>9.6</v>
      </c>
      <c r="AF45" s="188">
        <v>12</v>
      </c>
      <c r="AG45" s="188">
        <f t="shared" si="19"/>
        <v>2.4000000000000004</v>
      </c>
      <c r="AH45" s="188">
        <f t="shared" si="23"/>
        <v>27.199999999999996</v>
      </c>
      <c r="AI45" s="330">
        <f t="shared" si="21"/>
        <v>51.699999999999996</v>
      </c>
    </row>
    <row r="46" spans="1:45" x14ac:dyDescent="0.25">
      <c r="A46" s="187">
        <v>35</v>
      </c>
      <c r="B46" s="187" t="s">
        <v>659</v>
      </c>
      <c r="C46" s="187" t="s">
        <v>605</v>
      </c>
      <c r="D46" s="187" t="s">
        <v>435</v>
      </c>
      <c r="E46" s="187">
        <v>2</v>
      </c>
      <c r="F46" s="187">
        <v>3</v>
      </c>
      <c r="G46" s="187">
        <v>3</v>
      </c>
      <c r="H46" s="187">
        <v>3</v>
      </c>
      <c r="I46" s="188">
        <f t="shared" si="11"/>
        <v>13.75</v>
      </c>
      <c r="J46" s="188">
        <v>2</v>
      </c>
      <c r="K46" s="188">
        <v>2</v>
      </c>
      <c r="L46" s="188">
        <v>2</v>
      </c>
      <c r="M46" s="188">
        <v>2</v>
      </c>
      <c r="N46" s="188">
        <f t="shared" si="12"/>
        <v>2</v>
      </c>
      <c r="O46" s="188">
        <v>2</v>
      </c>
      <c r="P46" s="188">
        <v>2</v>
      </c>
      <c r="Q46" s="188">
        <v>2</v>
      </c>
      <c r="R46" s="188">
        <v>2</v>
      </c>
      <c r="S46" s="188">
        <f t="shared" si="13"/>
        <v>2</v>
      </c>
      <c r="T46" s="188">
        <v>2</v>
      </c>
      <c r="U46" s="188">
        <v>3</v>
      </c>
      <c r="V46" s="188">
        <v>2</v>
      </c>
      <c r="W46" s="188">
        <v>2</v>
      </c>
      <c r="X46" s="188">
        <f t="shared" si="14"/>
        <v>2.25</v>
      </c>
      <c r="Y46" s="188">
        <f t="shared" si="22"/>
        <v>6.25</v>
      </c>
      <c r="Z46" s="188">
        <v>11</v>
      </c>
      <c r="AA46" s="188">
        <f t="shared" si="16"/>
        <v>13.2</v>
      </c>
      <c r="AB46" s="188">
        <v>11</v>
      </c>
      <c r="AC46" s="188">
        <f t="shared" si="17"/>
        <v>4.4000000000000004</v>
      </c>
      <c r="AD46" s="188">
        <v>16</v>
      </c>
      <c r="AE46" s="188">
        <f t="shared" si="18"/>
        <v>9.6</v>
      </c>
      <c r="AF46" s="188">
        <v>15</v>
      </c>
      <c r="AG46" s="188">
        <f t="shared" si="19"/>
        <v>3</v>
      </c>
      <c r="AH46" s="188">
        <f t="shared" si="23"/>
        <v>30.200000000000003</v>
      </c>
      <c r="AI46" s="330">
        <f t="shared" si="21"/>
        <v>50.2</v>
      </c>
    </row>
    <row r="47" spans="1:45" x14ac:dyDescent="0.25">
      <c r="A47" s="187">
        <v>36</v>
      </c>
      <c r="B47" s="187" t="s">
        <v>314</v>
      </c>
      <c r="C47" s="187" t="s">
        <v>319</v>
      </c>
      <c r="D47" s="187" t="s">
        <v>404</v>
      </c>
      <c r="E47" s="187">
        <v>3</v>
      </c>
      <c r="F47" s="187">
        <v>2</v>
      </c>
      <c r="G47" s="187">
        <v>2</v>
      </c>
      <c r="H47" s="187">
        <v>2</v>
      </c>
      <c r="I47" s="188">
        <f t="shared" si="11"/>
        <v>11.25</v>
      </c>
      <c r="J47" s="188">
        <v>2</v>
      </c>
      <c r="K47" s="188">
        <v>2</v>
      </c>
      <c r="L47" s="188">
        <v>2</v>
      </c>
      <c r="M47" s="188">
        <v>2</v>
      </c>
      <c r="N47" s="188">
        <f t="shared" si="12"/>
        <v>2</v>
      </c>
      <c r="O47" s="188">
        <v>2</v>
      </c>
      <c r="P47" s="188">
        <v>2</v>
      </c>
      <c r="Q47" s="188">
        <v>2</v>
      </c>
      <c r="R47" s="188">
        <v>2</v>
      </c>
      <c r="S47" s="188">
        <f t="shared" si="13"/>
        <v>2</v>
      </c>
      <c r="T47" s="188">
        <v>3</v>
      </c>
      <c r="U47" s="188">
        <v>3</v>
      </c>
      <c r="V47" s="188">
        <v>2</v>
      </c>
      <c r="W47" s="188">
        <v>2</v>
      </c>
      <c r="X47" s="188">
        <f t="shared" si="14"/>
        <v>2.5</v>
      </c>
      <c r="Y47" s="188">
        <f t="shared" si="22"/>
        <v>6.5</v>
      </c>
      <c r="Z47" s="188">
        <v>13</v>
      </c>
      <c r="AA47" s="188">
        <f t="shared" si="16"/>
        <v>15.6</v>
      </c>
      <c r="AB47" s="188">
        <v>15</v>
      </c>
      <c r="AC47" s="188">
        <f t="shared" si="17"/>
        <v>6</v>
      </c>
      <c r="AD47" s="188">
        <v>15</v>
      </c>
      <c r="AE47" s="188">
        <f t="shared" si="18"/>
        <v>9</v>
      </c>
      <c r="AF47" s="188">
        <v>9</v>
      </c>
      <c r="AG47" s="188">
        <f t="shared" si="19"/>
        <v>1.8</v>
      </c>
      <c r="AH47" s="188">
        <f t="shared" si="23"/>
        <v>32.4</v>
      </c>
      <c r="AI47" s="330">
        <f t="shared" si="21"/>
        <v>50.15</v>
      </c>
    </row>
    <row r="48" spans="1:45" x14ac:dyDescent="0.25">
      <c r="A48" s="187">
        <v>37</v>
      </c>
      <c r="B48" s="187" t="s">
        <v>3512</v>
      </c>
      <c r="C48" s="187" t="s">
        <v>362</v>
      </c>
      <c r="D48" s="187" t="s">
        <v>324</v>
      </c>
      <c r="E48" s="187"/>
      <c r="F48" s="187"/>
      <c r="G48" s="187"/>
      <c r="H48" s="187"/>
      <c r="I48" s="188">
        <v>15</v>
      </c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>
        <v>7.5</v>
      </c>
      <c r="Z48" s="188"/>
      <c r="AA48" s="188"/>
      <c r="AB48" s="188"/>
      <c r="AC48" s="188"/>
      <c r="AD48" s="188"/>
      <c r="AE48" s="188"/>
      <c r="AF48" s="188"/>
      <c r="AG48" s="188"/>
      <c r="AH48" s="188">
        <v>27.200000000000003</v>
      </c>
      <c r="AI48" s="330">
        <v>49.7</v>
      </c>
    </row>
    <row r="49" spans="1:35" x14ac:dyDescent="0.25">
      <c r="A49" s="187">
        <v>38</v>
      </c>
      <c r="B49" s="190" t="s">
        <v>593</v>
      </c>
      <c r="C49" s="190" t="s">
        <v>3513</v>
      </c>
      <c r="D49" s="190" t="s">
        <v>3514</v>
      </c>
      <c r="E49" s="190">
        <v>3</v>
      </c>
      <c r="F49" s="190">
        <v>3</v>
      </c>
      <c r="G49" s="190">
        <v>3</v>
      </c>
      <c r="H49" s="190">
        <v>3</v>
      </c>
      <c r="I49" s="188">
        <f t="shared" ref="I49:I72" si="24">(E49+F49+G49+H49)*5/4</f>
        <v>15</v>
      </c>
      <c r="J49" s="188">
        <v>3</v>
      </c>
      <c r="K49" s="188">
        <v>4</v>
      </c>
      <c r="L49" s="188">
        <v>3</v>
      </c>
      <c r="M49" s="188">
        <v>2</v>
      </c>
      <c r="N49" s="188">
        <f t="shared" ref="N49:N63" si="25">(J49+K49+L49+M49)/4</f>
        <v>3</v>
      </c>
      <c r="O49" s="188">
        <v>2</v>
      </c>
      <c r="P49" s="188">
        <v>2</v>
      </c>
      <c r="Q49" s="188">
        <v>2</v>
      </c>
      <c r="R49" s="188">
        <v>3</v>
      </c>
      <c r="S49" s="188">
        <f t="shared" ref="S49:S72" si="26">(O49+P49+Q49+R49)/4</f>
        <v>2.25</v>
      </c>
      <c r="T49" s="188">
        <v>3</v>
      </c>
      <c r="U49" s="188">
        <v>3</v>
      </c>
      <c r="V49" s="188">
        <v>2</v>
      </c>
      <c r="W49" s="188">
        <v>3</v>
      </c>
      <c r="X49" s="188">
        <f t="shared" ref="X49:X72" si="27">(T49+U49+V49+W49)/4</f>
        <v>2.75</v>
      </c>
      <c r="Y49" s="188">
        <f t="shared" ref="Y49:Y72" si="28">N49+S49+X49</f>
        <v>8</v>
      </c>
      <c r="Z49" s="188">
        <v>7</v>
      </c>
      <c r="AA49" s="188">
        <f t="shared" ref="AA49:AA72" si="29">1.2*Z49</f>
        <v>8.4</v>
      </c>
      <c r="AB49" s="188">
        <v>18</v>
      </c>
      <c r="AC49" s="188">
        <f t="shared" ref="AC49:AC72" si="30">0.4*AB49</f>
        <v>7.2</v>
      </c>
      <c r="AD49" s="188">
        <v>14</v>
      </c>
      <c r="AE49" s="188">
        <f t="shared" ref="AE49:AE72" si="31">0.6*AD49</f>
        <v>8.4</v>
      </c>
      <c r="AF49" s="188">
        <v>13</v>
      </c>
      <c r="AG49" s="188">
        <f t="shared" ref="AG49:AG72" si="32">0.2*AF49</f>
        <v>2.6</v>
      </c>
      <c r="AH49" s="188">
        <f t="shared" ref="AH49:AH72" si="33">AA49+AC49+AE49+AG49</f>
        <v>26.6</v>
      </c>
      <c r="AI49" s="330">
        <f t="shared" ref="AI49:AI72" si="34">I49+Y49+AH49</f>
        <v>49.6</v>
      </c>
    </row>
    <row r="50" spans="1:35" x14ac:dyDescent="0.25">
      <c r="A50" s="187">
        <v>39</v>
      </c>
      <c r="B50" s="187" t="s">
        <v>635</v>
      </c>
      <c r="C50" s="187" t="s">
        <v>476</v>
      </c>
      <c r="D50" s="187" t="s">
        <v>329</v>
      </c>
      <c r="E50" s="187">
        <v>2</v>
      </c>
      <c r="F50" s="187">
        <v>3</v>
      </c>
      <c r="G50" s="187">
        <v>2</v>
      </c>
      <c r="H50" s="187">
        <v>3</v>
      </c>
      <c r="I50" s="188">
        <f t="shared" si="24"/>
        <v>12.5</v>
      </c>
      <c r="J50" s="188">
        <v>2</v>
      </c>
      <c r="K50" s="188">
        <v>3</v>
      </c>
      <c r="L50" s="188">
        <v>2</v>
      </c>
      <c r="M50" s="188">
        <v>2</v>
      </c>
      <c r="N50" s="188">
        <f t="shared" si="25"/>
        <v>2.25</v>
      </c>
      <c r="O50" s="188">
        <v>2</v>
      </c>
      <c r="P50" s="188">
        <v>2</v>
      </c>
      <c r="Q50" s="188">
        <v>2</v>
      </c>
      <c r="R50" s="188">
        <v>2</v>
      </c>
      <c r="S50" s="188">
        <f t="shared" si="26"/>
        <v>2</v>
      </c>
      <c r="T50" s="188">
        <v>2</v>
      </c>
      <c r="U50" s="188">
        <v>2</v>
      </c>
      <c r="V50" s="188">
        <v>2</v>
      </c>
      <c r="W50" s="188">
        <v>2</v>
      </c>
      <c r="X50" s="188">
        <f t="shared" si="27"/>
        <v>2</v>
      </c>
      <c r="Y50" s="188">
        <f t="shared" si="28"/>
        <v>6.25</v>
      </c>
      <c r="Z50" s="188">
        <v>11</v>
      </c>
      <c r="AA50" s="188">
        <f t="shared" si="29"/>
        <v>13.2</v>
      </c>
      <c r="AB50" s="188">
        <v>7</v>
      </c>
      <c r="AC50" s="188">
        <f t="shared" si="30"/>
        <v>2.8000000000000003</v>
      </c>
      <c r="AD50" s="188">
        <v>19</v>
      </c>
      <c r="AE50" s="188">
        <f t="shared" si="31"/>
        <v>11.4</v>
      </c>
      <c r="AF50" s="188">
        <v>15</v>
      </c>
      <c r="AG50" s="188">
        <f t="shared" si="32"/>
        <v>3</v>
      </c>
      <c r="AH50" s="188">
        <f t="shared" si="33"/>
        <v>30.4</v>
      </c>
      <c r="AI50" s="330">
        <f t="shared" si="34"/>
        <v>49.15</v>
      </c>
    </row>
    <row r="51" spans="1:35" x14ac:dyDescent="0.25">
      <c r="A51" s="187">
        <v>40</v>
      </c>
      <c r="B51" s="187" t="s">
        <v>3515</v>
      </c>
      <c r="C51" s="187" t="s">
        <v>406</v>
      </c>
      <c r="D51" s="187" t="s">
        <v>396</v>
      </c>
      <c r="E51" s="187">
        <v>3</v>
      </c>
      <c r="F51" s="187">
        <v>2</v>
      </c>
      <c r="G51" s="187">
        <v>2</v>
      </c>
      <c r="H51" s="187">
        <v>2</v>
      </c>
      <c r="I51" s="188">
        <f t="shared" si="24"/>
        <v>11.25</v>
      </c>
      <c r="J51" s="188">
        <v>3</v>
      </c>
      <c r="K51" s="188">
        <v>2</v>
      </c>
      <c r="L51" s="188">
        <v>2</v>
      </c>
      <c r="M51" s="188">
        <v>2</v>
      </c>
      <c r="N51" s="188">
        <f t="shared" si="25"/>
        <v>2.25</v>
      </c>
      <c r="O51" s="188">
        <v>2</v>
      </c>
      <c r="P51" s="188">
        <v>2</v>
      </c>
      <c r="Q51" s="188">
        <v>2</v>
      </c>
      <c r="R51" s="188">
        <v>2</v>
      </c>
      <c r="S51" s="188">
        <f t="shared" si="26"/>
        <v>2</v>
      </c>
      <c r="T51" s="188">
        <v>3</v>
      </c>
      <c r="U51" s="188">
        <v>2</v>
      </c>
      <c r="V51" s="188">
        <v>2</v>
      </c>
      <c r="W51" s="188">
        <v>2</v>
      </c>
      <c r="X51" s="188">
        <f t="shared" si="27"/>
        <v>2.25</v>
      </c>
      <c r="Y51" s="188">
        <f t="shared" si="28"/>
        <v>6.5</v>
      </c>
      <c r="Z51" s="188">
        <v>14</v>
      </c>
      <c r="AA51" s="188">
        <f t="shared" si="29"/>
        <v>16.8</v>
      </c>
      <c r="AB51" s="188">
        <v>15</v>
      </c>
      <c r="AC51" s="188">
        <f t="shared" si="30"/>
        <v>6</v>
      </c>
      <c r="AD51" s="188">
        <v>11</v>
      </c>
      <c r="AE51" s="188">
        <f t="shared" si="31"/>
        <v>6.6</v>
      </c>
      <c r="AF51" s="188">
        <v>4</v>
      </c>
      <c r="AG51" s="188">
        <f t="shared" si="32"/>
        <v>0.8</v>
      </c>
      <c r="AH51" s="188">
        <f t="shared" si="33"/>
        <v>30.2</v>
      </c>
      <c r="AI51" s="330">
        <f t="shared" si="34"/>
        <v>47.95</v>
      </c>
    </row>
    <row r="52" spans="1:35" x14ac:dyDescent="0.25">
      <c r="A52" s="187">
        <v>41</v>
      </c>
      <c r="B52" s="187" t="s">
        <v>697</v>
      </c>
      <c r="C52" s="187" t="s">
        <v>404</v>
      </c>
      <c r="D52" s="187" t="s">
        <v>3516</v>
      </c>
      <c r="E52" s="187">
        <v>4</v>
      </c>
      <c r="F52" s="187">
        <v>3</v>
      </c>
      <c r="G52" s="187">
        <v>4</v>
      </c>
      <c r="H52" s="187">
        <v>3</v>
      </c>
      <c r="I52" s="188">
        <f t="shared" si="24"/>
        <v>17.5</v>
      </c>
      <c r="J52" s="188">
        <v>4</v>
      </c>
      <c r="K52" s="188">
        <v>4</v>
      </c>
      <c r="L52" s="188">
        <v>5</v>
      </c>
      <c r="M52" s="188">
        <v>4</v>
      </c>
      <c r="N52" s="188">
        <f t="shared" si="25"/>
        <v>4.25</v>
      </c>
      <c r="O52" s="188">
        <v>5</v>
      </c>
      <c r="P52" s="188">
        <v>5</v>
      </c>
      <c r="Q52" s="188">
        <v>4</v>
      </c>
      <c r="R52" s="188">
        <v>5</v>
      </c>
      <c r="S52" s="188">
        <f t="shared" si="26"/>
        <v>4.75</v>
      </c>
      <c r="T52" s="188">
        <v>3</v>
      </c>
      <c r="U52" s="188">
        <v>3</v>
      </c>
      <c r="V52" s="188">
        <v>3</v>
      </c>
      <c r="W52" s="188">
        <v>3</v>
      </c>
      <c r="X52" s="188">
        <f t="shared" si="27"/>
        <v>3</v>
      </c>
      <c r="Y52" s="188">
        <f t="shared" si="28"/>
        <v>12</v>
      </c>
      <c r="Z52" s="188">
        <v>6</v>
      </c>
      <c r="AA52" s="188">
        <f t="shared" si="29"/>
        <v>7.1999999999999993</v>
      </c>
      <c r="AB52" s="188">
        <v>12</v>
      </c>
      <c r="AC52" s="188">
        <f t="shared" si="30"/>
        <v>4.8000000000000007</v>
      </c>
      <c r="AD52" s="188">
        <v>6</v>
      </c>
      <c r="AE52" s="188">
        <f t="shared" si="31"/>
        <v>3.5999999999999996</v>
      </c>
      <c r="AF52" s="188">
        <v>11</v>
      </c>
      <c r="AG52" s="188">
        <f t="shared" si="32"/>
        <v>2.2000000000000002</v>
      </c>
      <c r="AH52" s="188">
        <f t="shared" si="33"/>
        <v>17.8</v>
      </c>
      <c r="AI52" s="330">
        <f t="shared" si="34"/>
        <v>47.3</v>
      </c>
    </row>
    <row r="53" spans="1:35" x14ac:dyDescent="0.25">
      <c r="A53" s="187">
        <v>42</v>
      </c>
      <c r="B53" s="190" t="s">
        <v>3517</v>
      </c>
      <c r="C53" s="190" t="s">
        <v>711</v>
      </c>
      <c r="D53" s="190" t="s">
        <v>263</v>
      </c>
      <c r="E53" s="190">
        <v>2</v>
      </c>
      <c r="F53" s="190">
        <v>2</v>
      </c>
      <c r="G53" s="190">
        <v>2</v>
      </c>
      <c r="H53" s="190">
        <v>2</v>
      </c>
      <c r="I53" s="188">
        <f t="shared" si="24"/>
        <v>10</v>
      </c>
      <c r="J53" s="188">
        <v>2</v>
      </c>
      <c r="K53" s="188">
        <v>2</v>
      </c>
      <c r="L53" s="188">
        <v>2</v>
      </c>
      <c r="M53" s="188">
        <v>2</v>
      </c>
      <c r="N53" s="188">
        <f t="shared" si="25"/>
        <v>2</v>
      </c>
      <c r="O53" s="188">
        <v>2</v>
      </c>
      <c r="P53" s="188">
        <v>2</v>
      </c>
      <c r="Q53" s="188">
        <v>2</v>
      </c>
      <c r="R53" s="188">
        <v>2</v>
      </c>
      <c r="S53" s="188">
        <f t="shared" si="26"/>
        <v>2</v>
      </c>
      <c r="T53" s="188">
        <v>3</v>
      </c>
      <c r="U53" s="188">
        <v>3</v>
      </c>
      <c r="V53" s="188">
        <v>3</v>
      </c>
      <c r="W53" s="188">
        <v>4</v>
      </c>
      <c r="X53" s="188">
        <f t="shared" si="27"/>
        <v>3.25</v>
      </c>
      <c r="Y53" s="188">
        <f t="shared" si="28"/>
        <v>7.25</v>
      </c>
      <c r="Z53" s="188">
        <v>11</v>
      </c>
      <c r="AA53" s="188">
        <f t="shared" si="29"/>
        <v>13.2</v>
      </c>
      <c r="AB53" s="188">
        <v>14</v>
      </c>
      <c r="AC53" s="188">
        <f t="shared" si="30"/>
        <v>5.6000000000000005</v>
      </c>
      <c r="AD53" s="188">
        <v>13</v>
      </c>
      <c r="AE53" s="188">
        <f t="shared" si="31"/>
        <v>7.8</v>
      </c>
      <c r="AF53" s="188">
        <v>15</v>
      </c>
      <c r="AG53" s="188">
        <f t="shared" si="32"/>
        <v>3</v>
      </c>
      <c r="AH53" s="188">
        <f t="shared" si="33"/>
        <v>29.6</v>
      </c>
      <c r="AI53" s="330">
        <f t="shared" si="34"/>
        <v>46.85</v>
      </c>
    </row>
    <row r="54" spans="1:35" x14ac:dyDescent="0.25">
      <c r="A54" s="187">
        <v>43</v>
      </c>
      <c r="B54" s="187" t="s">
        <v>3512</v>
      </c>
      <c r="C54" s="187" t="s">
        <v>416</v>
      </c>
      <c r="D54" s="187" t="s">
        <v>284</v>
      </c>
      <c r="E54" s="187">
        <v>3</v>
      </c>
      <c r="F54" s="187">
        <v>3</v>
      </c>
      <c r="G54" s="187">
        <v>3</v>
      </c>
      <c r="H54" s="187">
        <v>3</v>
      </c>
      <c r="I54" s="188">
        <f t="shared" si="24"/>
        <v>15</v>
      </c>
      <c r="J54" s="188">
        <v>3</v>
      </c>
      <c r="K54" s="188">
        <v>2</v>
      </c>
      <c r="L54" s="188">
        <v>2</v>
      </c>
      <c r="M54" s="188">
        <v>2</v>
      </c>
      <c r="N54" s="188">
        <f t="shared" si="25"/>
        <v>2.25</v>
      </c>
      <c r="O54" s="188">
        <v>4</v>
      </c>
      <c r="P54" s="188">
        <v>3</v>
      </c>
      <c r="Q54" s="188">
        <v>2</v>
      </c>
      <c r="R54" s="188">
        <v>3</v>
      </c>
      <c r="S54" s="188">
        <f t="shared" si="26"/>
        <v>3</v>
      </c>
      <c r="T54" s="188">
        <v>4</v>
      </c>
      <c r="U54" s="188">
        <v>3</v>
      </c>
      <c r="V54" s="188">
        <v>3</v>
      </c>
      <c r="W54" s="188">
        <v>4</v>
      </c>
      <c r="X54" s="188">
        <f t="shared" si="27"/>
        <v>3.5</v>
      </c>
      <c r="Y54" s="188">
        <f t="shared" si="28"/>
        <v>8.75</v>
      </c>
      <c r="Z54" s="188">
        <v>8</v>
      </c>
      <c r="AA54" s="188">
        <f t="shared" si="29"/>
        <v>9.6</v>
      </c>
      <c r="AB54" s="188">
        <v>5</v>
      </c>
      <c r="AC54" s="188">
        <f t="shared" si="30"/>
        <v>2</v>
      </c>
      <c r="AD54" s="188">
        <v>15</v>
      </c>
      <c r="AE54" s="188">
        <f t="shared" si="31"/>
        <v>9</v>
      </c>
      <c r="AF54" s="188">
        <v>12</v>
      </c>
      <c r="AG54" s="188">
        <f t="shared" si="32"/>
        <v>2.4000000000000004</v>
      </c>
      <c r="AH54" s="188">
        <f t="shared" si="33"/>
        <v>23</v>
      </c>
      <c r="AI54" s="330">
        <f t="shared" si="34"/>
        <v>46.75</v>
      </c>
    </row>
    <row r="55" spans="1:35" x14ac:dyDescent="0.25">
      <c r="A55" s="187">
        <v>44</v>
      </c>
      <c r="B55" s="190" t="s">
        <v>356</v>
      </c>
      <c r="C55" s="190" t="s">
        <v>3518</v>
      </c>
      <c r="D55" s="190" t="s">
        <v>1461</v>
      </c>
      <c r="E55" s="190">
        <v>2</v>
      </c>
      <c r="F55" s="190">
        <v>2</v>
      </c>
      <c r="G55" s="190">
        <v>2</v>
      </c>
      <c r="H55" s="190">
        <v>3</v>
      </c>
      <c r="I55" s="188">
        <f t="shared" si="24"/>
        <v>11.25</v>
      </c>
      <c r="J55" s="188">
        <v>2</v>
      </c>
      <c r="K55" s="188">
        <v>2</v>
      </c>
      <c r="L55" s="188">
        <v>2</v>
      </c>
      <c r="M55" s="188">
        <v>2</v>
      </c>
      <c r="N55" s="188">
        <f t="shared" si="25"/>
        <v>2</v>
      </c>
      <c r="O55" s="188">
        <v>2</v>
      </c>
      <c r="P55" s="188">
        <v>2</v>
      </c>
      <c r="Q55" s="188">
        <v>2</v>
      </c>
      <c r="R55" s="188">
        <v>3</v>
      </c>
      <c r="S55" s="188">
        <f t="shared" si="26"/>
        <v>2.25</v>
      </c>
      <c r="T55" s="188">
        <v>3</v>
      </c>
      <c r="U55" s="188">
        <v>2</v>
      </c>
      <c r="V55" s="188">
        <v>3</v>
      </c>
      <c r="W55" s="188">
        <v>3</v>
      </c>
      <c r="X55" s="188">
        <f t="shared" si="27"/>
        <v>2.75</v>
      </c>
      <c r="Y55" s="188">
        <f t="shared" si="28"/>
        <v>7</v>
      </c>
      <c r="Z55" s="188">
        <v>11</v>
      </c>
      <c r="AA55" s="188">
        <f t="shared" si="29"/>
        <v>13.2</v>
      </c>
      <c r="AB55" s="188">
        <v>12</v>
      </c>
      <c r="AC55" s="188">
        <f t="shared" si="30"/>
        <v>4.8000000000000007</v>
      </c>
      <c r="AD55" s="188">
        <v>12</v>
      </c>
      <c r="AE55" s="188">
        <f t="shared" si="31"/>
        <v>7.1999999999999993</v>
      </c>
      <c r="AF55" s="188">
        <v>11</v>
      </c>
      <c r="AG55" s="188">
        <f t="shared" si="32"/>
        <v>2.2000000000000002</v>
      </c>
      <c r="AH55" s="188">
        <f t="shared" si="33"/>
        <v>27.4</v>
      </c>
      <c r="AI55" s="330">
        <f t="shared" si="34"/>
        <v>45.65</v>
      </c>
    </row>
    <row r="56" spans="1:35" x14ac:dyDescent="0.25">
      <c r="A56" s="187">
        <v>45</v>
      </c>
      <c r="B56" s="187" t="s">
        <v>3519</v>
      </c>
      <c r="C56" s="187" t="s">
        <v>3520</v>
      </c>
      <c r="D56" s="187" t="s">
        <v>354</v>
      </c>
      <c r="E56" s="187">
        <v>3</v>
      </c>
      <c r="F56" s="187">
        <v>4</v>
      </c>
      <c r="G56" s="187">
        <v>3</v>
      </c>
      <c r="H56" s="187">
        <v>2</v>
      </c>
      <c r="I56" s="188">
        <f t="shared" si="24"/>
        <v>15</v>
      </c>
      <c r="J56" s="188">
        <v>2</v>
      </c>
      <c r="K56" s="188">
        <v>3</v>
      </c>
      <c r="L56" s="188">
        <v>2</v>
      </c>
      <c r="M56" s="188">
        <v>2</v>
      </c>
      <c r="N56" s="188">
        <f t="shared" si="25"/>
        <v>2.25</v>
      </c>
      <c r="O56" s="188">
        <v>4</v>
      </c>
      <c r="P56" s="188">
        <v>3</v>
      </c>
      <c r="Q56" s="188">
        <v>2</v>
      </c>
      <c r="R56" s="188">
        <v>2</v>
      </c>
      <c r="S56" s="188">
        <f t="shared" si="26"/>
        <v>2.75</v>
      </c>
      <c r="T56" s="188">
        <v>2</v>
      </c>
      <c r="U56" s="188">
        <v>4</v>
      </c>
      <c r="V56" s="188">
        <v>3</v>
      </c>
      <c r="W56" s="188">
        <v>3</v>
      </c>
      <c r="X56" s="188">
        <f t="shared" si="27"/>
        <v>3</v>
      </c>
      <c r="Y56" s="188">
        <f t="shared" si="28"/>
        <v>8</v>
      </c>
      <c r="Z56" s="188">
        <v>8</v>
      </c>
      <c r="AA56" s="188">
        <f t="shared" si="29"/>
        <v>9.6</v>
      </c>
      <c r="AB56" s="188">
        <v>7</v>
      </c>
      <c r="AC56" s="188">
        <f t="shared" si="30"/>
        <v>2.8000000000000003</v>
      </c>
      <c r="AD56" s="188">
        <v>16</v>
      </c>
      <c r="AE56" s="188">
        <f t="shared" si="31"/>
        <v>9.6</v>
      </c>
      <c r="AF56" s="188">
        <v>3</v>
      </c>
      <c r="AG56" s="188">
        <f t="shared" si="32"/>
        <v>0.60000000000000009</v>
      </c>
      <c r="AH56" s="188">
        <f t="shared" si="33"/>
        <v>22.6</v>
      </c>
      <c r="AI56" s="330">
        <f t="shared" si="34"/>
        <v>45.6</v>
      </c>
    </row>
    <row r="57" spans="1:35" x14ac:dyDescent="0.25">
      <c r="A57" s="187">
        <v>46</v>
      </c>
      <c r="B57" s="190" t="s">
        <v>450</v>
      </c>
      <c r="C57" s="190" t="s">
        <v>1574</v>
      </c>
      <c r="D57" s="190" t="s">
        <v>706</v>
      </c>
      <c r="E57" s="190">
        <v>2</v>
      </c>
      <c r="F57" s="190">
        <v>2</v>
      </c>
      <c r="G57" s="190">
        <v>2</v>
      </c>
      <c r="H57" s="190">
        <v>2</v>
      </c>
      <c r="I57" s="188">
        <f t="shared" si="24"/>
        <v>10</v>
      </c>
      <c r="J57" s="188">
        <v>2</v>
      </c>
      <c r="K57" s="188">
        <v>2</v>
      </c>
      <c r="L57" s="188">
        <v>2</v>
      </c>
      <c r="M57" s="188">
        <v>2</v>
      </c>
      <c r="N57" s="188">
        <f t="shared" si="25"/>
        <v>2</v>
      </c>
      <c r="O57" s="188">
        <v>2</v>
      </c>
      <c r="P57" s="188">
        <v>2</v>
      </c>
      <c r="Q57" s="188">
        <v>2</v>
      </c>
      <c r="R57" s="188">
        <v>2</v>
      </c>
      <c r="S57" s="188">
        <f t="shared" si="26"/>
        <v>2</v>
      </c>
      <c r="T57" s="188">
        <v>2</v>
      </c>
      <c r="U57" s="188">
        <v>2</v>
      </c>
      <c r="V57" s="188">
        <v>2</v>
      </c>
      <c r="W57" s="188">
        <v>2</v>
      </c>
      <c r="X57" s="188">
        <f t="shared" si="27"/>
        <v>2</v>
      </c>
      <c r="Y57" s="188">
        <f t="shared" si="28"/>
        <v>6</v>
      </c>
      <c r="Z57" s="188">
        <v>12</v>
      </c>
      <c r="AA57" s="188">
        <f t="shared" si="29"/>
        <v>14.399999999999999</v>
      </c>
      <c r="AB57" s="188">
        <v>13</v>
      </c>
      <c r="AC57" s="188">
        <f t="shared" si="30"/>
        <v>5.2</v>
      </c>
      <c r="AD57" s="188">
        <v>13</v>
      </c>
      <c r="AE57" s="188">
        <f t="shared" si="31"/>
        <v>7.8</v>
      </c>
      <c r="AF57" s="188">
        <v>10</v>
      </c>
      <c r="AG57" s="188">
        <f t="shared" si="32"/>
        <v>2</v>
      </c>
      <c r="AH57" s="188">
        <f t="shared" si="33"/>
        <v>29.4</v>
      </c>
      <c r="AI57" s="330">
        <f t="shared" si="34"/>
        <v>45.4</v>
      </c>
    </row>
    <row r="58" spans="1:35" x14ac:dyDescent="0.25">
      <c r="A58" s="187">
        <v>47</v>
      </c>
      <c r="B58" s="187" t="s">
        <v>3521</v>
      </c>
      <c r="C58" s="187" t="s">
        <v>3522</v>
      </c>
      <c r="D58" s="187" t="s">
        <v>3523</v>
      </c>
      <c r="E58" s="187">
        <v>3</v>
      </c>
      <c r="F58" s="187">
        <v>3</v>
      </c>
      <c r="G58" s="187">
        <v>2</v>
      </c>
      <c r="H58" s="187">
        <v>2</v>
      </c>
      <c r="I58" s="188">
        <f t="shared" si="24"/>
        <v>12.5</v>
      </c>
      <c r="J58" s="188">
        <v>2</v>
      </c>
      <c r="K58" s="188">
        <v>2</v>
      </c>
      <c r="L58" s="188">
        <v>2</v>
      </c>
      <c r="M58" s="188">
        <v>2</v>
      </c>
      <c r="N58" s="188">
        <f t="shared" si="25"/>
        <v>2</v>
      </c>
      <c r="O58" s="188">
        <v>2</v>
      </c>
      <c r="P58" s="188">
        <v>2</v>
      </c>
      <c r="Q58" s="188">
        <v>2</v>
      </c>
      <c r="R58" s="188">
        <v>2</v>
      </c>
      <c r="S58" s="188">
        <f t="shared" si="26"/>
        <v>2</v>
      </c>
      <c r="T58" s="188">
        <v>2</v>
      </c>
      <c r="U58" s="188">
        <v>2</v>
      </c>
      <c r="V58" s="188">
        <v>3</v>
      </c>
      <c r="W58" s="188">
        <v>2</v>
      </c>
      <c r="X58" s="188">
        <f t="shared" si="27"/>
        <v>2.25</v>
      </c>
      <c r="Y58" s="188">
        <f t="shared" si="28"/>
        <v>6.25</v>
      </c>
      <c r="Z58" s="188">
        <v>11</v>
      </c>
      <c r="AA58" s="188">
        <f t="shared" si="29"/>
        <v>13.2</v>
      </c>
      <c r="AB58" s="188">
        <v>14</v>
      </c>
      <c r="AC58" s="188">
        <f t="shared" si="30"/>
        <v>5.6000000000000005</v>
      </c>
      <c r="AD58" s="188">
        <v>9</v>
      </c>
      <c r="AE58" s="188">
        <f t="shared" si="31"/>
        <v>5.3999999999999995</v>
      </c>
      <c r="AF58" s="188">
        <v>12</v>
      </c>
      <c r="AG58" s="188">
        <f t="shared" si="32"/>
        <v>2.4000000000000004</v>
      </c>
      <c r="AH58" s="188">
        <f t="shared" si="33"/>
        <v>26.6</v>
      </c>
      <c r="AI58" s="330">
        <f t="shared" si="34"/>
        <v>45.35</v>
      </c>
    </row>
    <row r="59" spans="1:35" x14ac:dyDescent="0.25">
      <c r="A59" s="187">
        <v>48</v>
      </c>
      <c r="B59" s="187" t="s">
        <v>347</v>
      </c>
      <c r="C59" s="187" t="s">
        <v>1574</v>
      </c>
      <c r="D59" s="187" t="s">
        <v>621</v>
      </c>
      <c r="E59" s="187">
        <v>3</v>
      </c>
      <c r="F59" s="187">
        <v>2</v>
      </c>
      <c r="G59" s="187">
        <v>3</v>
      </c>
      <c r="H59" s="187">
        <v>3</v>
      </c>
      <c r="I59" s="188">
        <f t="shared" si="24"/>
        <v>13.75</v>
      </c>
      <c r="J59" s="188">
        <v>3</v>
      </c>
      <c r="K59" s="188">
        <v>2</v>
      </c>
      <c r="L59" s="188">
        <v>2</v>
      </c>
      <c r="M59" s="188">
        <v>2</v>
      </c>
      <c r="N59" s="188">
        <f t="shared" si="25"/>
        <v>2.25</v>
      </c>
      <c r="O59" s="188">
        <v>2</v>
      </c>
      <c r="P59" s="188">
        <v>2</v>
      </c>
      <c r="Q59" s="188">
        <v>2</v>
      </c>
      <c r="R59" s="188">
        <v>2</v>
      </c>
      <c r="S59" s="188">
        <f t="shared" si="26"/>
        <v>2</v>
      </c>
      <c r="T59" s="188">
        <v>2</v>
      </c>
      <c r="U59" s="188">
        <v>3</v>
      </c>
      <c r="V59" s="188">
        <v>2</v>
      </c>
      <c r="W59" s="188">
        <v>2</v>
      </c>
      <c r="X59" s="188">
        <f t="shared" si="27"/>
        <v>2.25</v>
      </c>
      <c r="Y59" s="188">
        <f t="shared" si="28"/>
        <v>6.5</v>
      </c>
      <c r="Z59" s="188">
        <v>8</v>
      </c>
      <c r="AA59" s="188">
        <f t="shared" si="29"/>
        <v>9.6</v>
      </c>
      <c r="AB59" s="188">
        <v>11</v>
      </c>
      <c r="AC59" s="188">
        <f t="shared" si="30"/>
        <v>4.4000000000000004</v>
      </c>
      <c r="AD59" s="188">
        <v>14</v>
      </c>
      <c r="AE59" s="188">
        <f t="shared" si="31"/>
        <v>8.4</v>
      </c>
      <c r="AF59" s="188">
        <v>10</v>
      </c>
      <c r="AG59" s="188">
        <f t="shared" si="32"/>
        <v>2</v>
      </c>
      <c r="AH59" s="188">
        <f t="shared" si="33"/>
        <v>24.4</v>
      </c>
      <c r="AI59" s="330">
        <f t="shared" si="34"/>
        <v>44.65</v>
      </c>
    </row>
    <row r="60" spans="1:35" x14ac:dyDescent="0.25">
      <c r="A60" s="187">
        <v>49</v>
      </c>
      <c r="B60" s="187" t="s">
        <v>433</v>
      </c>
      <c r="C60" s="187" t="s">
        <v>3486</v>
      </c>
      <c r="D60" s="187" t="s">
        <v>3524</v>
      </c>
      <c r="E60" s="187">
        <v>2</v>
      </c>
      <c r="F60" s="187">
        <v>2</v>
      </c>
      <c r="G60" s="187">
        <v>2</v>
      </c>
      <c r="H60" s="187">
        <v>2</v>
      </c>
      <c r="I60" s="188">
        <f t="shared" si="24"/>
        <v>10</v>
      </c>
      <c r="J60" s="188">
        <v>2</v>
      </c>
      <c r="K60" s="188">
        <v>2</v>
      </c>
      <c r="L60" s="188">
        <v>2</v>
      </c>
      <c r="M60" s="188">
        <v>2</v>
      </c>
      <c r="N60" s="188">
        <f t="shared" si="25"/>
        <v>2</v>
      </c>
      <c r="O60" s="188">
        <v>2</v>
      </c>
      <c r="P60" s="188">
        <v>2</v>
      </c>
      <c r="Q60" s="188">
        <v>2</v>
      </c>
      <c r="R60" s="188">
        <v>2</v>
      </c>
      <c r="S60" s="188">
        <f t="shared" si="26"/>
        <v>2</v>
      </c>
      <c r="T60" s="188">
        <v>2</v>
      </c>
      <c r="U60" s="188">
        <v>2</v>
      </c>
      <c r="V60" s="188">
        <v>2</v>
      </c>
      <c r="W60" s="188">
        <v>2</v>
      </c>
      <c r="X60" s="188">
        <f t="shared" si="27"/>
        <v>2</v>
      </c>
      <c r="Y60" s="188">
        <f t="shared" si="28"/>
        <v>6</v>
      </c>
      <c r="Z60" s="188">
        <v>11</v>
      </c>
      <c r="AA60" s="188">
        <f t="shared" si="29"/>
        <v>13.2</v>
      </c>
      <c r="AB60" s="188">
        <v>10</v>
      </c>
      <c r="AC60" s="188">
        <f t="shared" si="30"/>
        <v>4</v>
      </c>
      <c r="AD60" s="188">
        <v>12</v>
      </c>
      <c r="AE60" s="188">
        <f t="shared" si="31"/>
        <v>7.1999999999999993</v>
      </c>
      <c r="AF60" s="188">
        <v>10</v>
      </c>
      <c r="AG60" s="188">
        <f t="shared" si="32"/>
        <v>2</v>
      </c>
      <c r="AH60" s="188">
        <f t="shared" si="33"/>
        <v>26.4</v>
      </c>
      <c r="AI60" s="330">
        <f t="shared" si="34"/>
        <v>42.4</v>
      </c>
    </row>
    <row r="61" spans="1:35" x14ac:dyDescent="0.25">
      <c r="A61" s="187">
        <v>50</v>
      </c>
      <c r="B61" s="187" t="s">
        <v>3525</v>
      </c>
      <c r="C61" s="187" t="s">
        <v>3526</v>
      </c>
      <c r="D61" s="187" t="s">
        <v>3516</v>
      </c>
      <c r="E61" s="187">
        <v>3</v>
      </c>
      <c r="F61" s="187">
        <v>3</v>
      </c>
      <c r="G61" s="187">
        <v>3</v>
      </c>
      <c r="H61" s="187">
        <v>3</v>
      </c>
      <c r="I61" s="188">
        <f t="shared" si="24"/>
        <v>15</v>
      </c>
      <c r="J61" s="188">
        <v>3</v>
      </c>
      <c r="K61" s="188">
        <v>3</v>
      </c>
      <c r="L61" s="188">
        <v>3</v>
      </c>
      <c r="M61" s="188">
        <v>3</v>
      </c>
      <c r="N61" s="188">
        <f t="shared" si="25"/>
        <v>3</v>
      </c>
      <c r="O61" s="188">
        <v>3</v>
      </c>
      <c r="P61" s="188">
        <v>3</v>
      </c>
      <c r="Q61" s="188">
        <v>2</v>
      </c>
      <c r="R61" s="188">
        <v>3</v>
      </c>
      <c r="S61" s="188">
        <f t="shared" si="26"/>
        <v>2.75</v>
      </c>
      <c r="T61" s="188">
        <v>4</v>
      </c>
      <c r="U61" s="188">
        <v>2</v>
      </c>
      <c r="V61" s="188">
        <v>4</v>
      </c>
      <c r="W61" s="188">
        <v>3</v>
      </c>
      <c r="X61" s="188">
        <f t="shared" si="27"/>
        <v>3.25</v>
      </c>
      <c r="Y61" s="188">
        <f t="shared" si="28"/>
        <v>9</v>
      </c>
      <c r="Z61" s="188">
        <v>8</v>
      </c>
      <c r="AA61" s="188">
        <f t="shared" si="29"/>
        <v>9.6</v>
      </c>
      <c r="AB61" s="188">
        <v>11</v>
      </c>
      <c r="AC61" s="188">
        <f t="shared" si="30"/>
        <v>4.4000000000000004</v>
      </c>
      <c r="AD61" s="188">
        <v>4</v>
      </c>
      <c r="AE61" s="188">
        <f t="shared" si="31"/>
        <v>2.4</v>
      </c>
      <c r="AF61" s="188">
        <v>9</v>
      </c>
      <c r="AG61" s="188">
        <f t="shared" si="32"/>
        <v>1.8</v>
      </c>
      <c r="AH61" s="188">
        <f t="shared" si="33"/>
        <v>18.2</v>
      </c>
      <c r="AI61" s="330">
        <f t="shared" si="34"/>
        <v>42.2</v>
      </c>
    </row>
    <row r="62" spans="1:35" x14ac:dyDescent="0.25">
      <c r="A62" s="187">
        <v>51</v>
      </c>
      <c r="B62" s="190" t="s">
        <v>697</v>
      </c>
      <c r="C62" s="190" t="s">
        <v>3522</v>
      </c>
      <c r="D62" s="190" t="s">
        <v>263</v>
      </c>
      <c r="E62" s="190">
        <v>3</v>
      </c>
      <c r="F62" s="190">
        <v>3</v>
      </c>
      <c r="G62" s="190">
        <v>2</v>
      </c>
      <c r="H62" s="190">
        <v>2</v>
      </c>
      <c r="I62" s="188">
        <f t="shared" si="24"/>
        <v>12.5</v>
      </c>
      <c r="J62" s="188">
        <v>2</v>
      </c>
      <c r="K62" s="188">
        <v>2</v>
      </c>
      <c r="L62" s="188">
        <v>2</v>
      </c>
      <c r="M62" s="188">
        <v>2</v>
      </c>
      <c r="N62" s="188">
        <f t="shared" si="25"/>
        <v>2</v>
      </c>
      <c r="O62" s="188">
        <v>2</v>
      </c>
      <c r="P62" s="188">
        <v>2</v>
      </c>
      <c r="Q62" s="188">
        <v>2</v>
      </c>
      <c r="R62" s="188">
        <v>2</v>
      </c>
      <c r="S62" s="188">
        <f t="shared" si="26"/>
        <v>2</v>
      </c>
      <c r="T62" s="188">
        <v>3</v>
      </c>
      <c r="U62" s="188">
        <v>5</v>
      </c>
      <c r="V62" s="188">
        <v>2</v>
      </c>
      <c r="W62" s="188">
        <v>2</v>
      </c>
      <c r="X62" s="188">
        <f t="shared" si="27"/>
        <v>3</v>
      </c>
      <c r="Y62" s="188">
        <f t="shared" si="28"/>
        <v>7</v>
      </c>
      <c r="Z62" s="188">
        <v>8</v>
      </c>
      <c r="AA62" s="188">
        <f t="shared" si="29"/>
        <v>9.6</v>
      </c>
      <c r="AB62" s="188">
        <v>8</v>
      </c>
      <c r="AC62" s="188">
        <f t="shared" si="30"/>
        <v>3.2</v>
      </c>
      <c r="AD62" s="188">
        <v>13</v>
      </c>
      <c r="AE62" s="188">
        <f t="shared" si="31"/>
        <v>7.8</v>
      </c>
      <c r="AF62" s="188">
        <v>6</v>
      </c>
      <c r="AG62" s="188">
        <f t="shared" si="32"/>
        <v>1.2000000000000002</v>
      </c>
      <c r="AH62" s="188">
        <f t="shared" si="33"/>
        <v>21.8</v>
      </c>
      <c r="AI62" s="330">
        <f t="shared" si="34"/>
        <v>41.3</v>
      </c>
    </row>
    <row r="63" spans="1:35" x14ac:dyDescent="0.25">
      <c r="A63" s="187">
        <v>52</v>
      </c>
      <c r="B63" s="190" t="s">
        <v>3527</v>
      </c>
      <c r="C63" s="190" t="s">
        <v>3528</v>
      </c>
      <c r="D63" s="190" t="s">
        <v>263</v>
      </c>
      <c r="E63" s="190">
        <v>3</v>
      </c>
      <c r="F63" s="190">
        <v>2</v>
      </c>
      <c r="G63" s="190">
        <v>2</v>
      </c>
      <c r="H63" s="190">
        <v>3</v>
      </c>
      <c r="I63" s="188">
        <f t="shared" si="24"/>
        <v>12.5</v>
      </c>
      <c r="J63" s="188">
        <v>2</v>
      </c>
      <c r="K63" s="188">
        <v>2</v>
      </c>
      <c r="L63" s="188">
        <v>2</v>
      </c>
      <c r="M63" s="188">
        <v>2</v>
      </c>
      <c r="N63" s="188">
        <f t="shared" si="25"/>
        <v>2</v>
      </c>
      <c r="O63" s="188">
        <v>2</v>
      </c>
      <c r="P63" s="188">
        <v>2</v>
      </c>
      <c r="Q63" s="188">
        <v>2</v>
      </c>
      <c r="R63" s="188">
        <v>3</v>
      </c>
      <c r="S63" s="188">
        <f t="shared" si="26"/>
        <v>2.25</v>
      </c>
      <c r="T63" s="188">
        <v>2</v>
      </c>
      <c r="U63" s="188">
        <v>3</v>
      </c>
      <c r="V63" s="188">
        <v>3</v>
      </c>
      <c r="W63" s="188">
        <v>2</v>
      </c>
      <c r="X63" s="188">
        <f t="shared" si="27"/>
        <v>2.5</v>
      </c>
      <c r="Y63" s="188">
        <f t="shared" si="28"/>
        <v>6.75</v>
      </c>
      <c r="Z63" s="188">
        <v>6</v>
      </c>
      <c r="AA63" s="188">
        <f t="shared" si="29"/>
        <v>7.1999999999999993</v>
      </c>
      <c r="AB63" s="188">
        <v>11</v>
      </c>
      <c r="AC63" s="188">
        <f t="shared" si="30"/>
        <v>4.4000000000000004</v>
      </c>
      <c r="AD63" s="188">
        <v>14</v>
      </c>
      <c r="AE63" s="188">
        <f t="shared" si="31"/>
        <v>8.4</v>
      </c>
      <c r="AF63" s="188">
        <v>10</v>
      </c>
      <c r="AG63" s="188">
        <f t="shared" si="32"/>
        <v>2</v>
      </c>
      <c r="AH63" s="188">
        <f t="shared" si="33"/>
        <v>22</v>
      </c>
      <c r="AI63" s="330">
        <f t="shared" si="34"/>
        <v>41.25</v>
      </c>
    </row>
    <row r="64" spans="1:35" x14ac:dyDescent="0.25">
      <c r="A64" s="187">
        <v>53</v>
      </c>
      <c r="B64" s="187" t="s">
        <v>630</v>
      </c>
      <c r="C64" s="187" t="s">
        <v>643</v>
      </c>
      <c r="D64" s="187" t="s">
        <v>3516</v>
      </c>
      <c r="E64" s="187">
        <v>3</v>
      </c>
      <c r="F64" s="187">
        <v>3</v>
      </c>
      <c r="G64" s="187">
        <v>3</v>
      </c>
      <c r="H64" s="187">
        <v>3</v>
      </c>
      <c r="I64" s="188">
        <f t="shared" si="24"/>
        <v>15</v>
      </c>
      <c r="J64" s="188">
        <v>2</v>
      </c>
      <c r="K64" s="188">
        <v>3</v>
      </c>
      <c r="L64" s="188">
        <v>3</v>
      </c>
      <c r="M64" s="188">
        <v>3</v>
      </c>
      <c r="N64" s="188">
        <v>2</v>
      </c>
      <c r="O64" s="188">
        <v>2</v>
      </c>
      <c r="P64" s="188">
        <v>3</v>
      </c>
      <c r="Q64" s="188">
        <v>4</v>
      </c>
      <c r="R64" s="188">
        <v>3</v>
      </c>
      <c r="S64" s="188">
        <f t="shared" si="26"/>
        <v>3</v>
      </c>
      <c r="T64" s="188">
        <v>2</v>
      </c>
      <c r="U64" s="188">
        <v>2</v>
      </c>
      <c r="V64" s="188">
        <v>3</v>
      </c>
      <c r="W64" s="188">
        <v>3</v>
      </c>
      <c r="X64" s="188">
        <f t="shared" si="27"/>
        <v>2.5</v>
      </c>
      <c r="Y64" s="188">
        <f t="shared" si="28"/>
        <v>7.5</v>
      </c>
      <c r="Z64" s="188">
        <v>6</v>
      </c>
      <c r="AA64" s="188">
        <f t="shared" si="29"/>
        <v>7.1999999999999993</v>
      </c>
      <c r="AB64" s="188">
        <v>7</v>
      </c>
      <c r="AC64" s="188">
        <f t="shared" si="30"/>
        <v>2.8000000000000003</v>
      </c>
      <c r="AD64" s="188">
        <v>8</v>
      </c>
      <c r="AE64" s="188">
        <f t="shared" si="31"/>
        <v>4.8</v>
      </c>
      <c r="AF64" s="188">
        <v>13</v>
      </c>
      <c r="AG64" s="188">
        <f t="shared" si="32"/>
        <v>2.6</v>
      </c>
      <c r="AH64" s="188">
        <f t="shared" si="33"/>
        <v>17.400000000000002</v>
      </c>
      <c r="AI64" s="330">
        <f t="shared" si="34"/>
        <v>39.900000000000006</v>
      </c>
    </row>
    <row r="65" spans="1:35" x14ac:dyDescent="0.25">
      <c r="A65" s="187">
        <v>54</v>
      </c>
      <c r="B65" s="187" t="s">
        <v>3529</v>
      </c>
      <c r="C65" s="187" t="s">
        <v>3530</v>
      </c>
      <c r="D65" s="187" t="s">
        <v>326</v>
      </c>
      <c r="E65" s="187">
        <v>2</v>
      </c>
      <c r="F65" s="187">
        <v>2</v>
      </c>
      <c r="G65" s="187">
        <v>2</v>
      </c>
      <c r="H65" s="187">
        <v>2</v>
      </c>
      <c r="I65" s="188">
        <f t="shared" si="24"/>
        <v>10</v>
      </c>
      <c r="J65" s="188">
        <v>2</v>
      </c>
      <c r="K65" s="188">
        <v>2</v>
      </c>
      <c r="L65" s="188">
        <v>2</v>
      </c>
      <c r="M65" s="188">
        <v>2</v>
      </c>
      <c r="N65" s="188">
        <f t="shared" ref="N65:N72" si="35">(J65+K65+L65+M65)/4</f>
        <v>2</v>
      </c>
      <c r="O65" s="188">
        <v>2</v>
      </c>
      <c r="P65" s="188">
        <v>2</v>
      </c>
      <c r="Q65" s="188">
        <v>2</v>
      </c>
      <c r="R65" s="188">
        <v>2</v>
      </c>
      <c r="S65" s="188">
        <f t="shared" si="26"/>
        <v>2</v>
      </c>
      <c r="T65" s="188">
        <v>2</v>
      </c>
      <c r="U65" s="188">
        <v>2</v>
      </c>
      <c r="V65" s="188">
        <v>2</v>
      </c>
      <c r="W65" s="188">
        <v>2</v>
      </c>
      <c r="X65" s="188">
        <f t="shared" si="27"/>
        <v>2</v>
      </c>
      <c r="Y65" s="188">
        <f t="shared" si="28"/>
        <v>6</v>
      </c>
      <c r="Z65" s="188">
        <v>9</v>
      </c>
      <c r="AA65" s="188">
        <f t="shared" si="29"/>
        <v>10.799999999999999</v>
      </c>
      <c r="AB65" s="188">
        <v>11</v>
      </c>
      <c r="AC65" s="188">
        <f t="shared" si="30"/>
        <v>4.4000000000000004</v>
      </c>
      <c r="AD65" s="188">
        <v>11</v>
      </c>
      <c r="AE65" s="188">
        <f t="shared" si="31"/>
        <v>6.6</v>
      </c>
      <c r="AF65" s="188">
        <v>5</v>
      </c>
      <c r="AG65" s="188">
        <f t="shared" si="32"/>
        <v>1</v>
      </c>
      <c r="AH65" s="188">
        <f t="shared" si="33"/>
        <v>22.799999999999997</v>
      </c>
      <c r="AI65" s="330">
        <f t="shared" si="34"/>
        <v>38.799999999999997</v>
      </c>
    </row>
    <row r="66" spans="1:35" x14ac:dyDescent="0.25">
      <c r="A66" s="187">
        <v>55</v>
      </c>
      <c r="B66" s="187" t="s">
        <v>3531</v>
      </c>
      <c r="C66" s="187" t="s">
        <v>391</v>
      </c>
      <c r="D66" s="187" t="s">
        <v>738</v>
      </c>
      <c r="E66" s="187">
        <v>3</v>
      </c>
      <c r="F66" s="187">
        <v>2</v>
      </c>
      <c r="G66" s="187">
        <v>2</v>
      </c>
      <c r="H66" s="187">
        <v>3</v>
      </c>
      <c r="I66" s="188">
        <f t="shared" si="24"/>
        <v>12.5</v>
      </c>
      <c r="J66" s="188">
        <v>2</v>
      </c>
      <c r="K66" s="188">
        <v>2</v>
      </c>
      <c r="L66" s="188">
        <v>2</v>
      </c>
      <c r="M66" s="188">
        <v>2</v>
      </c>
      <c r="N66" s="188">
        <f t="shared" si="35"/>
        <v>2</v>
      </c>
      <c r="O66" s="188">
        <v>2</v>
      </c>
      <c r="P66" s="188">
        <v>2</v>
      </c>
      <c r="Q66" s="188">
        <v>2</v>
      </c>
      <c r="R66" s="188">
        <v>2</v>
      </c>
      <c r="S66" s="188">
        <f t="shared" si="26"/>
        <v>2</v>
      </c>
      <c r="T66" s="188">
        <v>2</v>
      </c>
      <c r="U66" s="188">
        <v>2</v>
      </c>
      <c r="V66" s="188">
        <v>3</v>
      </c>
      <c r="W66" s="188">
        <v>3</v>
      </c>
      <c r="X66" s="188">
        <f t="shared" si="27"/>
        <v>2.5</v>
      </c>
      <c r="Y66" s="188">
        <f t="shared" si="28"/>
        <v>6.5</v>
      </c>
      <c r="Z66" s="188">
        <v>6</v>
      </c>
      <c r="AA66" s="188">
        <f t="shared" si="29"/>
        <v>7.1999999999999993</v>
      </c>
      <c r="AB66" s="188">
        <v>9</v>
      </c>
      <c r="AC66" s="188">
        <f t="shared" si="30"/>
        <v>3.6</v>
      </c>
      <c r="AD66" s="188">
        <v>10</v>
      </c>
      <c r="AE66" s="188">
        <f t="shared" si="31"/>
        <v>6</v>
      </c>
      <c r="AF66" s="188">
        <v>11</v>
      </c>
      <c r="AG66" s="188">
        <f t="shared" si="32"/>
        <v>2.2000000000000002</v>
      </c>
      <c r="AH66" s="188">
        <f t="shared" si="33"/>
        <v>18.999999999999996</v>
      </c>
      <c r="AI66" s="330">
        <f t="shared" si="34"/>
        <v>38</v>
      </c>
    </row>
    <row r="67" spans="1:35" x14ac:dyDescent="0.25">
      <c r="A67" s="187">
        <v>56</v>
      </c>
      <c r="B67" s="187" t="s">
        <v>433</v>
      </c>
      <c r="C67" s="187" t="s">
        <v>436</v>
      </c>
      <c r="D67" s="187" t="s">
        <v>3516</v>
      </c>
      <c r="E67" s="187">
        <v>4</v>
      </c>
      <c r="F67" s="187">
        <v>3</v>
      </c>
      <c r="G67" s="187">
        <v>3</v>
      </c>
      <c r="H67" s="187">
        <v>3</v>
      </c>
      <c r="I67" s="188">
        <f t="shared" si="24"/>
        <v>16.25</v>
      </c>
      <c r="J67" s="188">
        <v>3</v>
      </c>
      <c r="K67" s="188">
        <v>3</v>
      </c>
      <c r="L67" s="188">
        <v>4</v>
      </c>
      <c r="M67" s="188">
        <v>3</v>
      </c>
      <c r="N67" s="188">
        <f t="shared" si="35"/>
        <v>3.25</v>
      </c>
      <c r="O67" s="188">
        <v>4</v>
      </c>
      <c r="P67" s="188">
        <v>3</v>
      </c>
      <c r="Q67" s="188">
        <v>4</v>
      </c>
      <c r="R67" s="188">
        <v>3</v>
      </c>
      <c r="S67" s="188">
        <f t="shared" si="26"/>
        <v>3.5</v>
      </c>
      <c r="T67" s="188">
        <v>3</v>
      </c>
      <c r="U67" s="188">
        <v>3</v>
      </c>
      <c r="V67" s="188">
        <v>3</v>
      </c>
      <c r="W67" s="188">
        <v>3</v>
      </c>
      <c r="X67" s="188">
        <f t="shared" si="27"/>
        <v>3</v>
      </c>
      <c r="Y67" s="188">
        <f t="shared" si="28"/>
        <v>9.75</v>
      </c>
      <c r="Z67" s="188">
        <v>3</v>
      </c>
      <c r="AA67" s="188">
        <f t="shared" si="29"/>
        <v>3.5999999999999996</v>
      </c>
      <c r="AB67" s="188">
        <v>6</v>
      </c>
      <c r="AC67" s="188">
        <f t="shared" si="30"/>
        <v>2.4000000000000004</v>
      </c>
      <c r="AD67" s="188">
        <v>7</v>
      </c>
      <c r="AE67" s="188">
        <f t="shared" si="31"/>
        <v>4.2</v>
      </c>
      <c r="AF67" s="188">
        <v>5</v>
      </c>
      <c r="AG67" s="188">
        <f t="shared" si="32"/>
        <v>1</v>
      </c>
      <c r="AH67" s="188">
        <f t="shared" si="33"/>
        <v>11.2</v>
      </c>
      <c r="AI67" s="330">
        <f t="shared" si="34"/>
        <v>37.200000000000003</v>
      </c>
    </row>
    <row r="68" spans="1:35" x14ac:dyDescent="0.25">
      <c r="A68" s="187">
        <v>57</v>
      </c>
      <c r="B68" s="187" t="s">
        <v>3532</v>
      </c>
      <c r="C68" s="187" t="s">
        <v>360</v>
      </c>
      <c r="D68" s="187" t="s">
        <v>702</v>
      </c>
      <c r="E68" s="187">
        <v>2</v>
      </c>
      <c r="F68" s="187">
        <v>2</v>
      </c>
      <c r="G68" s="187">
        <v>2</v>
      </c>
      <c r="H68" s="187">
        <v>2</v>
      </c>
      <c r="I68" s="188">
        <f t="shared" si="24"/>
        <v>10</v>
      </c>
      <c r="J68" s="188">
        <v>2</v>
      </c>
      <c r="K68" s="188">
        <v>2</v>
      </c>
      <c r="L68" s="188">
        <v>2</v>
      </c>
      <c r="M68" s="188">
        <v>2</v>
      </c>
      <c r="N68" s="188">
        <f t="shared" si="35"/>
        <v>2</v>
      </c>
      <c r="O68" s="188">
        <v>2</v>
      </c>
      <c r="P68" s="188">
        <v>2</v>
      </c>
      <c r="Q68" s="188">
        <v>2</v>
      </c>
      <c r="R68" s="188">
        <v>2</v>
      </c>
      <c r="S68" s="188">
        <f t="shared" si="26"/>
        <v>2</v>
      </c>
      <c r="T68" s="188">
        <v>2</v>
      </c>
      <c r="U68" s="188">
        <v>2</v>
      </c>
      <c r="V68" s="188">
        <v>2</v>
      </c>
      <c r="W68" s="188">
        <v>2</v>
      </c>
      <c r="X68" s="188">
        <f t="shared" si="27"/>
        <v>2</v>
      </c>
      <c r="Y68" s="188">
        <f t="shared" si="28"/>
        <v>6</v>
      </c>
      <c r="Z68" s="188">
        <v>5</v>
      </c>
      <c r="AA68" s="188">
        <f t="shared" si="29"/>
        <v>6</v>
      </c>
      <c r="AB68" s="188">
        <v>11</v>
      </c>
      <c r="AC68" s="188">
        <f t="shared" si="30"/>
        <v>4.4000000000000004</v>
      </c>
      <c r="AD68" s="188">
        <v>12</v>
      </c>
      <c r="AE68" s="188">
        <f t="shared" si="31"/>
        <v>7.1999999999999993</v>
      </c>
      <c r="AF68" s="188">
        <v>16</v>
      </c>
      <c r="AG68" s="188">
        <f t="shared" si="32"/>
        <v>3.2</v>
      </c>
      <c r="AH68" s="188">
        <f t="shared" si="33"/>
        <v>20.8</v>
      </c>
      <c r="AI68" s="330">
        <f t="shared" si="34"/>
        <v>36.799999999999997</v>
      </c>
    </row>
    <row r="69" spans="1:35" x14ac:dyDescent="0.25">
      <c r="A69" s="187">
        <v>58</v>
      </c>
      <c r="B69" s="187" t="s">
        <v>475</v>
      </c>
      <c r="C69" s="187" t="s">
        <v>591</v>
      </c>
      <c r="D69" s="187" t="s">
        <v>1695</v>
      </c>
      <c r="E69" s="187">
        <v>2</v>
      </c>
      <c r="F69" s="187">
        <v>2</v>
      </c>
      <c r="G69" s="187">
        <v>2</v>
      </c>
      <c r="H69" s="187">
        <v>2</v>
      </c>
      <c r="I69" s="188">
        <f t="shared" si="24"/>
        <v>10</v>
      </c>
      <c r="J69" s="188">
        <v>2</v>
      </c>
      <c r="K69" s="188">
        <v>2</v>
      </c>
      <c r="L69" s="188">
        <v>2</v>
      </c>
      <c r="M69" s="188">
        <v>2</v>
      </c>
      <c r="N69" s="188">
        <f t="shared" si="35"/>
        <v>2</v>
      </c>
      <c r="O69" s="188">
        <v>3</v>
      </c>
      <c r="P69" s="188">
        <v>2</v>
      </c>
      <c r="Q69" s="188">
        <v>2</v>
      </c>
      <c r="R69" s="188">
        <v>2</v>
      </c>
      <c r="S69" s="188">
        <f t="shared" si="26"/>
        <v>2.25</v>
      </c>
      <c r="T69" s="188">
        <v>2</v>
      </c>
      <c r="U69" s="188">
        <v>2</v>
      </c>
      <c r="V69" s="188">
        <v>2</v>
      </c>
      <c r="W69" s="188">
        <v>2</v>
      </c>
      <c r="X69" s="188">
        <f t="shared" si="27"/>
        <v>2</v>
      </c>
      <c r="Y69" s="188">
        <f t="shared" si="28"/>
        <v>6.25</v>
      </c>
      <c r="Z69" s="188">
        <v>6</v>
      </c>
      <c r="AA69" s="188">
        <f t="shared" si="29"/>
        <v>7.1999999999999993</v>
      </c>
      <c r="AB69" s="188">
        <v>10</v>
      </c>
      <c r="AC69" s="188">
        <f t="shared" si="30"/>
        <v>4</v>
      </c>
      <c r="AD69" s="188">
        <v>13</v>
      </c>
      <c r="AE69" s="188">
        <f t="shared" si="31"/>
        <v>7.8</v>
      </c>
      <c r="AF69" s="188">
        <v>5</v>
      </c>
      <c r="AG69" s="188">
        <f t="shared" si="32"/>
        <v>1</v>
      </c>
      <c r="AH69" s="188">
        <f t="shared" si="33"/>
        <v>20</v>
      </c>
      <c r="AI69" s="330">
        <f t="shared" si="34"/>
        <v>36.25</v>
      </c>
    </row>
    <row r="70" spans="1:35" x14ac:dyDescent="0.25">
      <c r="A70" s="187">
        <v>59</v>
      </c>
      <c r="B70" s="190" t="s">
        <v>748</v>
      </c>
      <c r="C70" s="190" t="s">
        <v>605</v>
      </c>
      <c r="D70" s="190" t="s">
        <v>636</v>
      </c>
      <c r="E70" s="190">
        <v>2</v>
      </c>
      <c r="F70" s="190">
        <v>2</v>
      </c>
      <c r="G70" s="190">
        <v>2</v>
      </c>
      <c r="H70" s="190">
        <v>3</v>
      </c>
      <c r="I70" s="188">
        <f t="shared" si="24"/>
        <v>11.25</v>
      </c>
      <c r="J70" s="188">
        <v>2</v>
      </c>
      <c r="K70" s="188">
        <v>2</v>
      </c>
      <c r="L70" s="188">
        <v>2</v>
      </c>
      <c r="M70" s="188">
        <v>2</v>
      </c>
      <c r="N70" s="188">
        <f t="shared" si="35"/>
        <v>2</v>
      </c>
      <c r="O70" s="188">
        <v>2</v>
      </c>
      <c r="P70" s="188">
        <v>2</v>
      </c>
      <c r="Q70" s="188">
        <v>2</v>
      </c>
      <c r="R70" s="188">
        <v>3</v>
      </c>
      <c r="S70" s="188">
        <f t="shared" si="26"/>
        <v>2.25</v>
      </c>
      <c r="T70" s="188">
        <v>2</v>
      </c>
      <c r="U70" s="188">
        <v>2</v>
      </c>
      <c r="V70" s="188">
        <v>3</v>
      </c>
      <c r="W70" s="188">
        <v>3</v>
      </c>
      <c r="X70" s="188">
        <f t="shared" si="27"/>
        <v>2.5</v>
      </c>
      <c r="Y70" s="188">
        <f t="shared" si="28"/>
        <v>6.75</v>
      </c>
      <c r="Z70" s="188">
        <v>6</v>
      </c>
      <c r="AA70" s="188">
        <f t="shared" si="29"/>
        <v>7.1999999999999993</v>
      </c>
      <c r="AB70" s="188">
        <v>7</v>
      </c>
      <c r="AC70" s="188">
        <f t="shared" si="30"/>
        <v>2.8000000000000003</v>
      </c>
      <c r="AD70" s="188">
        <v>10</v>
      </c>
      <c r="AE70" s="188">
        <f t="shared" si="31"/>
        <v>6</v>
      </c>
      <c r="AF70" s="188">
        <v>7</v>
      </c>
      <c r="AG70" s="188">
        <f t="shared" si="32"/>
        <v>1.4000000000000001</v>
      </c>
      <c r="AH70" s="188">
        <f t="shared" si="33"/>
        <v>17.399999999999999</v>
      </c>
      <c r="AI70" s="330">
        <f t="shared" si="34"/>
        <v>35.4</v>
      </c>
    </row>
    <row r="71" spans="1:35" x14ac:dyDescent="0.25">
      <c r="A71" s="190">
        <v>60</v>
      </c>
      <c r="B71" s="187" t="s">
        <v>400</v>
      </c>
      <c r="C71" s="187" t="s">
        <v>441</v>
      </c>
      <c r="D71" s="187" t="s">
        <v>306</v>
      </c>
      <c r="E71" s="187">
        <v>2</v>
      </c>
      <c r="F71" s="187">
        <v>3</v>
      </c>
      <c r="G71" s="187">
        <v>3</v>
      </c>
      <c r="H71" s="187">
        <v>2</v>
      </c>
      <c r="I71" s="188">
        <f t="shared" si="24"/>
        <v>12.5</v>
      </c>
      <c r="J71" s="188">
        <v>2</v>
      </c>
      <c r="K71" s="188">
        <v>3</v>
      </c>
      <c r="L71" s="188">
        <v>3</v>
      </c>
      <c r="M71" s="188">
        <v>2</v>
      </c>
      <c r="N71" s="188">
        <f t="shared" si="35"/>
        <v>2.5</v>
      </c>
      <c r="O71" s="188">
        <v>2</v>
      </c>
      <c r="P71" s="188">
        <v>2</v>
      </c>
      <c r="Q71" s="188">
        <v>2</v>
      </c>
      <c r="R71" s="188">
        <v>2</v>
      </c>
      <c r="S71" s="188">
        <f t="shared" si="26"/>
        <v>2</v>
      </c>
      <c r="T71" s="188">
        <v>2</v>
      </c>
      <c r="U71" s="188">
        <v>4</v>
      </c>
      <c r="V71" s="188">
        <v>3</v>
      </c>
      <c r="W71" s="188">
        <v>2</v>
      </c>
      <c r="X71" s="188">
        <f t="shared" si="27"/>
        <v>2.75</v>
      </c>
      <c r="Y71" s="188">
        <f t="shared" si="28"/>
        <v>7.25</v>
      </c>
      <c r="Z71" s="188">
        <v>3</v>
      </c>
      <c r="AA71" s="188">
        <f t="shared" si="29"/>
        <v>3.5999999999999996</v>
      </c>
      <c r="AB71" s="188">
        <v>4</v>
      </c>
      <c r="AC71" s="188">
        <f t="shared" si="30"/>
        <v>1.6</v>
      </c>
      <c r="AD71" s="188">
        <v>12</v>
      </c>
      <c r="AE71" s="188">
        <f t="shared" si="31"/>
        <v>7.1999999999999993</v>
      </c>
      <c r="AF71" s="188">
        <v>10</v>
      </c>
      <c r="AG71" s="188">
        <f t="shared" si="32"/>
        <v>2</v>
      </c>
      <c r="AH71" s="188">
        <f t="shared" si="33"/>
        <v>14.399999999999999</v>
      </c>
      <c r="AI71" s="330">
        <f t="shared" si="34"/>
        <v>34.15</v>
      </c>
    </row>
    <row r="72" spans="1:35" x14ac:dyDescent="0.25">
      <c r="A72" s="190">
        <v>61</v>
      </c>
      <c r="B72" s="187" t="s">
        <v>678</v>
      </c>
      <c r="C72" s="187" t="s">
        <v>367</v>
      </c>
      <c r="D72" s="187" t="s">
        <v>3533</v>
      </c>
      <c r="E72" s="187">
        <v>3</v>
      </c>
      <c r="F72" s="187">
        <v>2</v>
      </c>
      <c r="G72" s="187">
        <v>2</v>
      </c>
      <c r="H72" s="187">
        <v>2</v>
      </c>
      <c r="I72" s="188">
        <f t="shared" si="24"/>
        <v>11.25</v>
      </c>
      <c r="J72" s="188">
        <v>2</v>
      </c>
      <c r="K72" s="188">
        <v>2</v>
      </c>
      <c r="L72" s="188">
        <v>2</v>
      </c>
      <c r="M72" s="188">
        <v>2</v>
      </c>
      <c r="N72" s="188">
        <f t="shared" si="35"/>
        <v>2</v>
      </c>
      <c r="O72" s="188">
        <v>2</v>
      </c>
      <c r="P72" s="188">
        <v>2</v>
      </c>
      <c r="Q72" s="188">
        <v>2</v>
      </c>
      <c r="R72" s="188">
        <v>2</v>
      </c>
      <c r="S72" s="188">
        <f t="shared" si="26"/>
        <v>2</v>
      </c>
      <c r="T72" s="188">
        <v>4</v>
      </c>
      <c r="U72" s="188">
        <v>2</v>
      </c>
      <c r="V72" s="188">
        <v>3</v>
      </c>
      <c r="W72" s="188">
        <v>2</v>
      </c>
      <c r="X72" s="188">
        <f t="shared" si="27"/>
        <v>2.75</v>
      </c>
      <c r="Y72" s="188">
        <f t="shared" si="28"/>
        <v>6.75</v>
      </c>
      <c r="Z72" s="188">
        <v>4</v>
      </c>
      <c r="AA72" s="188">
        <f t="shared" si="29"/>
        <v>4.8</v>
      </c>
      <c r="AB72" s="188">
        <v>8</v>
      </c>
      <c r="AC72" s="188">
        <f t="shared" si="30"/>
        <v>3.2</v>
      </c>
      <c r="AD72" s="188">
        <v>5</v>
      </c>
      <c r="AE72" s="188">
        <f t="shared" si="31"/>
        <v>3</v>
      </c>
      <c r="AF72" s="188">
        <v>6</v>
      </c>
      <c r="AG72" s="188">
        <f t="shared" si="32"/>
        <v>1.2000000000000002</v>
      </c>
      <c r="AH72" s="188">
        <f t="shared" si="33"/>
        <v>12.2</v>
      </c>
      <c r="AI72" s="330">
        <f t="shared" si="34"/>
        <v>30.2</v>
      </c>
    </row>
    <row r="79" spans="1:35" ht="15.75" x14ac:dyDescent="0.25">
      <c r="A79" s="150" t="s">
        <v>3535</v>
      </c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316"/>
    </row>
    <row r="80" spans="1:35" ht="15.75" x14ac:dyDescent="0.25">
      <c r="A80" s="338" t="s">
        <v>3536</v>
      </c>
      <c r="B80" s="338"/>
      <c r="C80" s="338"/>
      <c r="D80" s="338"/>
      <c r="E80" s="338"/>
      <c r="F80" s="338"/>
      <c r="G80" s="338"/>
      <c r="H80" s="338"/>
      <c r="I80" s="338"/>
      <c r="J80" s="338"/>
      <c r="K80" s="338"/>
      <c r="L80" s="338"/>
      <c r="M80" s="338"/>
      <c r="N80" s="338"/>
      <c r="O80" s="338"/>
      <c r="P80" s="338"/>
      <c r="Q80" s="338"/>
      <c r="R80" s="338"/>
      <c r="S80" s="338"/>
      <c r="T80" s="338"/>
      <c r="U80" s="338"/>
      <c r="V80" s="338"/>
      <c r="W80" s="338"/>
      <c r="X80" s="338"/>
      <c r="Y80" s="338"/>
      <c r="Z80" s="338"/>
      <c r="AA80" s="338"/>
      <c r="AB80" s="338"/>
      <c r="AC80" s="338"/>
      <c r="AD80" s="338"/>
      <c r="AE80" s="338"/>
      <c r="AF80" s="338"/>
      <c r="AG80" s="338"/>
      <c r="AH80" s="338"/>
      <c r="AI80" s="316"/>
    </row>
    <row r="81" spans="1:35" ht="18.75" thickBot="1" x14ac:dyDescent="0.3">
      <c r="A81" s="473"/>
      <c r="B81" s="473"/>
      <c r="C81" s="473"/>
      <c r="D81" s="473"/>
      <c r="E81" s="473"/>
      <c r="F81" s="473"/>
      <c r="G81" s="473"/>
      <c r="H81" s="473"/>
      <c r="I81" s="473"/>
      <c r="J81" s="473"/>
      <c r="K81" s="473"/>
      <c r="L81" s="473"/>
      <c r="M81" s="473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316"/>
    </row>
    <row r="82" spans="1:35" ht="16.5" thickBot="1" x14ac:dyDescent="0.3">
      <c r="A82" s="474"/>
      <c r="B82" s="475"/>
      <c r="C82" s="475"/>
      <c r="D82" s="475"/>
      <c r="E82" s="475"/>
      <c r="F82" s="475"/>
      <c r="G82" s="475"/>
      <c r="H82" s="475"/>
      <c r="I82" s="317"/>
      <c r="J82" s="476" t="s">
        <v>553</v>
      </c>
      <c r="K82" s="477"/>
      <c r="L82" s="477"/>
      <c r="M82" s="477"/>
      <c r="N82" s="478"/>
      <c r="O82" s="478"/>
      <c r="P82" s="478"/>
      <c r="Q82" s="478"/>
      <c r="R82" s="478"/>
      <c r="S82" s="478"/>
      <c r="T82" s="478"/>
      <c r="U82" s="478"/>
      <c r="V82" s="478"/>
      <c r="W82" s="478"/>
      <c r="X82" s="479"/>
      <c r="Y82" s="339" t="s">
        <v>259</v>
      </c>
      <c r="Z82" s="480" t="s">
        <v>554</v>
      </c>
      <c r="AA82" s="480"/>
      <c r="AB82" s="480"/>
      <c r="AC82" s="480"/>
      <c r="AD82" s="480"/>
      <c r="AE82" s="480"/>
      <c r="AF82" s="480"/>
      <c r="AG82" s="480"/>
      <c r="AH82" s="340" t="s">
        <v>555</v>
      </c>
      <c r="AI82" s="341" t="s">
        <v>555</v>
      </c>
    </row>
    <row r="83" spans="1:35" ht="16.5" thickBot="1" x14ac:dyDescent="0.3">
      <c r="A83" s="481"/>
      <c r="B83" s="482"/>
      <c r="C83" s="482"/>
      <c r="D83" s="483"/>
      <c r="E83" s="476" t="s">
        <v>556</v>
      </c>
      <c r="F83" s="477"/>
      <c r="G83" s="477"/>
      <c r="H83" s="484"/>
      <c r="I83" s="342" t="s">
        <v>259</v>
      </c>
      <c r="J83" s="476" t="s">
        <v>524</v>
      </c>
      <c r="K83" s="477"/>
      <c r="L83" s="477"/>
      <c r="M83" s="477"/>
      <c r="N83" s="484"/>
      <c r="O83" s="476" t="s">
        <v>557</v>
      </c>
      <c r="P83" s="477"/>
      <c r="Q83" s="477"/>
      <c r="R83" s="477"/>
      <c r="S83" s="484"/>
      <c r="T83" s="485" t="s">
        <v>558</v>
      </c>
      <c r="U83" s="486"/>
      <c r="V83" s="486"/>
      <c r="W83" s="486"/>
      <c r="X83" s="486"/>
      <c r="Y83" s="343" t="s">
        <v>559</v>
      </c>
      <c r="Z83" s="459" t="s">
        <v>560</v>
      </c>
      <c r="AA83" s="459"/>
      <c r="AB83" s="459" t="s">
        <v>528</v>
      </c>
      <c r="AC83" s="459"/>
      <c r="AD83" s="459" t="s">
        <v>561</v>
      </c>
      <c r="AE83" s="459"/>
      <c r="AF83" s="459" t="s">
        <v>562</v>
      </c>
      <c r="AG83" s="459"/>
      <c r="AH83" s="343" t="s">
        <v>563</v>
      </c>
      <c r="AI83" s="344" t="s">
        <v>564</v>
      </c>
    </row>
    <row r="84" spans="1:35" ht="16.5" thickBot="1" x14ac:dyDescent="0.3">
      <c r="A84" s="317" t="s">
        <v>516</v>
      </c>
      <c r="B84" s="317" t="s">
        <v>257</v>
      </c>
      <c r="C84" s="317" t="s">
        <v>565</v>
      </c>
      <c r="D84" s="317" t="s">
        <v>566</v>
      </c>
      <c r="E84" s="318" t="s">
        <v>567</v>
      </c>
      <c r="F84" s="319" t="s">
        <v>568</v>
      </c>
      <c r="G84" s="319" t="s">
        <v>569</v>
      </c>
      <c r="H84" s="320" t="s">
        <v>570</v>
      </c>
      <c r="I84" s="321" t="s">
        <v>571</v>
      </c>
      <c r="J84" s="318" t="s">
        <v>567</v>
      </c>
      <c r="K84" s="319" t="s">
        <v>568</v>
      </c>
      <c r="L84" s="319" t="s">
        <v>568</v>
      </c>
      <c r="M84" s="320" t="s">
        <v>570</v>
      </c>
      <c r="N84" s="322" t="s">
        <v>572</v>
      </c>
      <c r="O84" s="318" t="s">
        <v>567</v>
      </c>
      <c r="P84" s="319" t="s">
        <v>568</v>
      </c>
      <c r="Q84" s="319" t="s">
        <v>569</v>
      </c>
      <c r="R84" s="320" t="s">
        <v>570</v>
      </c>
      <c r="S84" s="322" t="s">
        <v>572</v>
      </c>
      <c r="T84" s="323" t="s">
        <v>567</v>
      </c>
      <c r="U84" s="324" t="s">
        <v>568</v>
      </c>
      <c r="V84" s="324" t="s">
        <v>569</v>
      </c>
      <c r="W84" s="324" t="s">
        <v>570</v>
      </c>
      <c r="X84" s="325" t="s">
        <v>572</v>
      </c>
      <c r="Y84" s="325" t="s">
        <v>573</v>
      </c>
      <c r="Z84" s="326" t="s">
        <v>574</v>
      </c>
      <c r="AA84" s="327" t="s">
        <v>575</v>
      </c>
      <c r="AB84" s="327" t="s">
        <v>576</v>
      </c>
      <c r="AC84" s="327" t="s">
        <v>577</v>
      </c>
      <c r="AD84" s="327" t="s">
        <v>578</v>
      </c>
      <c r="AE84" s="327" t="s">
        <v>579</v>
      </c>
      <c r="AF84" s="327" t="s">
        <v>580</v>
      </c>
      <c r="AG84" s="327" t="s">
        <v>581</v>
      </c>
      <c r="AH84" s="327" t="s">
        <v>582</v>
      </c>
      <c r="AI84" s="328" t="s">
        <v>583</v>
      </c>
    </row>
    <row r="85" spans="1:35" ht="16.5" thickBot="1" x14ac:dyDescent="0.3">
      <c r="A85" s="338"/>
      <c r="B85" s="338"/>
      <c r="C85" s="338"/>
      <c r="D85" s="338"/>
      <c r="E85" s="345"/>
      <c r="F85" s="345"/>
      <c r="G85" s="345"/>
      <c r="H85" s="345"/>
      <c r="I85" s="345"/>
      <c r="J85" s="345"/>
      <c r="K85" s="345"/>
      <c r="L85" s="345"/>
      <c r="M85" s="345"/>
      <c r="N85" s="345"/>
      <c r="O85" s="345"/>
      <c r="P85" s="345"/>
      <c r="Q85" s="345"/>
      <c r="R85" s="345"/>
      <c r="S85" s="345"/>
      <c r="T85" s="345"/>
      <c r="U85" s="345"/>
      <c r="V85" s="345"/>
      <c r="W85" s="345"/>
      <c r="X85" s="345"/>
      <c r="Y85" s="345"/>
      <c r="Z85" s="346"/>
      <c r="AA85" s="346"/>
      <c r="AB85" s="346"/>
      <c r="AC85" s="346"/>
      <c r="AD85" s="346"/>
      <c r="AE85" s="347"/>
      <c r="AF85" s="346"/>
      <c r="AG85" s="346"/>
      <c r="AH85" s="346"/>
      <c r="AI85" s="348"/>
    </row>
    <row r="86" spans="1:35" ht="15.75" x14ac:dyDescent="0.25">
      <c r="A86" s="190">
        <v>1</v>
      </c>
      <c r="B86" s="190" t="s">
        <v>454</v>
      </c>
      <c r="C86" s="190" t="s">
        <v>3537</v>
      </c>
      <c r="D86" s="190" t="s">
        <v>741</v>
      </c>
      <c r="E86" s="187">
        <v>5</v>
      </c>
      <c r="F86" s="187">
        <v>5</v>
      </c>
      <c r="G86" s="187">
        <v>5</v>
      </c>
      <c r="H86" s="187">
        <v>5</v>
      </c>
      <c r="I86" s="188">
        <f t="shared" ref="I86:I121" si="36">(E86+F86+G86+H86)*5/4</f>
        <v>25</v>
      </c>
      <c r="J86" s="188">
        <v>5</v>
      </c>
      <c r="K86" s="188">
        <v>5</v>
      </c>
      <c r="L86" s="188">
        <v>5</v>
      </c>
      <c r="M86" s="188">
        <v>5</v>
      </c>
      <c r="N86" s="188">
        <f t="shared" ref="N86:N105" si="37">(J86+K86+L86+M86)/4</f>
        <v>5</v>
      </c>
      <c r="O86" s="188">
        <v>5</v>
      </c>
      <c r="P86" s="188">
        <v>5</v>
      </c>
      <c r="Q86" s="188">
        <v>5</v>
      </c>
      <c r="R86" s="188">
        <v>5</v>
      </c>
      <c r="S86" s="188">
        <f>(O86+P86+Q86+R86)/4</f>
        <v>5</v>
      </c>
      <c r="T86" s="188">
        <v>5</v>
      </c>
      <c r="U86" s="188">
        <v>5</v>
      </c>
      <c r="V86" s="188">
        <v>5</v>
      </c>
      <c r="W86" s="188">
        <v>5</v>
      </c>
      <c r="X86" s="188">
        <f t="shared" ref="X86:X149" si="38">(T86+U86+V86+W86)/4</f>
        <v>5</v>
      </c>
      <c r="Y86" s="188">
        <f t="shared" ref="Y86:Y149" si="39">N86+S86+X86</f>
        <v>15</v>
      </c>
      <c r="Z86" s="188">
        <v>25</v>
      </c>
      <c r="AA86" s="188">
        <f t="shared" ref="AA86:AA149" si="40">1.2*Z86</f>
        <v>30</v>
      </c>
      <c r="AB86" s="188">
        <v>17</v>
      </c>
      <c r="AC86" s="188">
        <f t="shared" ref="AC86:AC149" si="41">0.4*AB86</f>
        <v>6.8000000000000007</v>
      </c>
      <c r="AD86" s="188">
        <v>21</v>
      </c>
      <c r="AE86" s="188">
        <f t="shared" ref="AE86:AE149" si="42">0.6*AD86</f>
        <v>12.6</v>
      </c>
      <c r="AF86" s="188">
        <v>19</v>
      </c>
      <c r="AG86" s="188">
        <f t="shared" ref="AG86:AG149" si="43">0.2*AF86</f>
        <v>3.8000000000000003</v>
      </c>
      <c r="AH86" s="349">
        <f t="shared" ref="AH86:AH149" si="44">AA86+AC86+AE86+AG86</f>
        <v>53.199999999999996</v>
      </c>
      <c r="AI86" s="350">
        <f t="shared" ref="AI86:AI149" si="45">I86+Y86+AH86</f>
        <v>93.199999999999989</v>
      </c>
    </row>
    <row r="87" spans="1:35" ht="15.75" x14ac:dyDescent="0.25">
      <c r="A87" s="190">
        <v>2</v>
      </c>
      <c r="B87" s="190" t="s">
        <v>3538</v>
      </c>
      <c r="C87" s="190" t="s">
        <v>283</v>
      </c>
      <c r="D87" s="190" t="s">
        <v>267</v>
      </c>
      <c r="E87" s="187">
        <v>5</v>
      </c>
      <c r="F87" s="187">
        <v>5</v>
      </c>
      <c r="G87" s="187">
        <v>5</v>
      </c>
      <c r="H87" s="187">
        <v>5</v>
      </c>
      <c r="I87" s="188">
        <f t="shared" si="36"/>
        <v>25</v>
      </c>
      <c r="J87" s="188">
        <v>5</v>
      </c>
      <c r="K87" s="188">
        <v>5</v>
      </c>
      <c r="L87" s="188">
        <v>5</v>
      </c>
      <c r="M87" s="188">
        <v>5</v>
      </c>
      <c r="N87" s="188">
        <f t="shared" si="37"/>
        <v>5</v>
      </c>
      <c r="O87" s="188">
        <v>5</v>
      </c>
      <c r="P87" s="188">
        <v>5</v>
      </c>
      <c r="Q87" s="188">
        <v>5</v>
      </c>
      <c r="R87" s="188">
        <v>5</v>
      </c>
      <c r="S87" s="188">
        <f>(O87+P87+Q87+R87)/4</f>
        <v>5</v>
      </c>
      <c r="T87" s="188">
        <v>5</v>
      </c>
      <c r="U87" s="188">
        <v>5</v>
      </c>
      <c r="V87" s="188">
        <v>5</v>
      </c>
      <c r="W87" s="188">
        <v>5</v>
      </c>
      <c r="X87" s="188">
        <f t="shared" si="38"/>
        <v>5</v>
      </c>
      <c r="Y87" s="188">
        <f t="shared" si="39"/>
        <v>15</v>
      </c>
      <c r="Z87" s="188">
        <v>24</v>
      </c>
      <c r="AA87" s="188">
        <f t="shared" si="40"/>
        <v>28.799999999999997</v>
      </c>
      <c r="AB87" s="188">
        <v>21</v>
      </c>
      <c r="AC87" s="188">
        <f t="shared" si="41"/>
        <v>8.4</v>
      </c>
      <c r="AD87" s="188">
        <v>18</v>
      </c>
      <c r="AE87" s="188">
        <f t="shared" si="42"/>
        <v>10.799999999999999</v>
      </c>
      <c r="AF87" s="188">
        <v>23</v>
      </c>
      <c r="AG87" s="188">
        <f t="shared" si="43"/>
        <v>4.6000000000000005</v>
      </c>
      <c r="AH87" s="349">
        <f t="shared" si="44"/>
        <v>52.599999999999994</v>
      </c>
      <c r="AI87" s="351">
        <f t="shared" si="45"/>
        <v>92.6</v>
      </c>
    </row>
    <row r="88" spans="1:35" ht="15.75" x14ac:dyDescent="0.25">
      <c r="A88" s="190">
        <v>3</v>
      </c>
      <c r="B88" s="190" t="s">
        <v>3539</v>
      </c>
      <c r="C88" s="190" t="s">
        <v>457</v>
      </c>
      <c r="D88" s="190" t="s">
        <v>749</v>
      </c>
      <c r="E88" s="187">
        <v>5</v>
      </c>
      <c r="F88" s="187">
        <v>4</v>
      </c>
      <c r="G88" s="187">
        <v>5</v>
      </c>
      <c r="H88" s="187">
        <v>4</v>
      </c>
      <c r="I88" s="188">
        <f t="shared" si="36"/>
        <v>22.5</v>
      </c>
      <c r="J88" s="188">
        <v>5</v>
      </c>
      <c r="K88" s="188">
        <v>5</v>
      </c>
      <c r="L88" s="188">
        <v>5</v>
      </c>
      <c r="M88" s="188">
        <v>4</v>
      </c>
      <c r="N88" s="188">
        <f t="shared" si="37"/>
        <v>4.75</v>
      </c>
      <c r="O88" s="188">
        <v>5</v>
      </c>
      <c r="P88" s="188">
        <v>4</v>
      </c>
      <c r="Q88" s="188">
        <v>4</v>
      </c>
      <c r="R88" s="188">
        <v>4</v>
      </c>
      <c r="S88" s="188">
        <v>3</v>
      </c>
      <c r="T88" s="188">
        <v>5</v>
      </c>
      <c r="U88" s="188">
        <v>5</v>
      </c>
      <c r="V88" s="188">
        <v>5</v>
      </c>
      <c r="W88" s="188">
        <v>5</v>
      </c>
      <c r="X88" s="188">
        <f t="shared" si="38"/>
        <v>5</v>
      </c>
      <c r="Y88" s="188">
        <f t="shared" si="39"/>
        <v>12.75</v>
      </c>
      <c r="Z88" s="188">
        <v>24</v>
      </c>
      <c r="AA88" s="188">
        <f t="shared" si="40"/>
        <v>28.799999999999997</v>
      </c>
      <c r="AB88" s="188">
        <v>19</v>
      </c>
      <c r="AC88" s="188">
        <f t="shared" si="41"/>
        <v>7.6000000000000005</v>
      </c>
      <c r="AD88" s="188">
        <v>19</v>
      </c>
      <c r="AE88" s="188">
        <f t="shared" si="42"/>
        <v>11.4</v>
      </c>
      <c r="AF88" s="188">
        <v>20</v>
      </c>
      <c r="AG88" s="188">
        <f t="shared" si="43"/>
        <v>4</v>
      </c>
      <c r="AH88" s="349">
        <f t="shared" si="44"/>
        <v>51.8</v>
      </c>
      <c r="AI88" s="351">
        <f t="shared" si="45"/>
        <v>87.05</v>
      </c>
    </row>
    <row r="89" spans="1:35" ht="15.75" x14ac:dyDescent="0.25">
      <c r="A89" s="190">
        <v>4</v>
      </c>
      <c r="B89" s="190" t="s">
        <v>725</v>
      </c>
      <c r="C89" s="190" t="s">
        <v>441</v>
      </c>
      <c r="D89" s="190" t="s">
        <v>3540</v>
      </c>
      <c r="E89" s="187">
        <v>4</v>
      </c>
      <c r="F89" s="187">
        <v>4</v>
      </c>
      <c r="G89" s="187">
        <v>4</v>
      </c>
      <c r="H89" s="187">
        <v>4</v>
      </c>
      <c r="I89" s="188">
        <f t="shared" si="36"/>
        <v>20</v>
      </c>
      <c r="J89" s="188">
        <v>3</v>
      </c>
      <c r="K89" s="188">
        <v>4</v>
      </c>
      <c r="L89" s="188">
        <v>3</v>
      </c>
      <c r="M89" s="188">
        <v>4</v>
      </c>
      <c r="N89" s="188">
        <f t="shared" si="37"/>
        <v>3.5</v>
      </c>
      <c r="O89" s="188">
        <v>3</v>
      </c>
      <c r="P89" s="188">
        <v>4</v>
      </c>
      <c r="Q89" s="188">
        <v>3</v>
      </c>
      <c r="R89" s="188">
        <v>4</v>
      </c>
      <c r="S89" s="188">
        <f t="shared" ref="S89:S113" si="46">(O89+P89+Q89+R89)/4</f>
        <v>3.5</v>
      </c>
      <c r="T89" s="188">
        <v>4</v>
      </c>
      <c r="U89" s="188">
        <v>4</v>
      </c>
      <c r="V89" s="188">
        <v>4</v>
      </c>
      <c r="W89" s="188">
        <v>4</v>
      </c>
      <c r="X89" s="188">
        <f t="shared" si="38"/>
        <v>4</v>
      </c>
      <c r="Y89" s="188">
        <f t="shared" si="39"/>
        <v>11</v>
      </c>
      <c r="Z89" s="188">
        <v>24</v>
      </c>
      <c r="AA89" s="188">
        <f t="shared" si="40"/>
        <v>28.799999999999997</v>
      </c>
      <c r="AB89" s="188">
        <v>21</v>
      </c>
      <c r="AC89" s="188">
        <f t="shared" si="41"/>
        <v>8.4</v>
      </c>
      <c r="AD89" s="188">
        <v>20</v>
      </c>
      <c r="AE89" s="188">
        <f t="shared" si="42"/>
        <v>12</v>
      </c>
      <c r="AF89" s="188">
        <v>22</v>
      </c>
      <c r="AG89" s="188">
        <f t="shared" si="43"/>
        <v>4.4000000000000004</v>
      </c>
      <c r="AH89" s="349">
        <f t="shared" si="44"/>
        <v>53.599999999999994</v>
      </c>
      <c r="AI89" s="351">
        <f t="shared" si="45"/>
        <v>84.6</v>
      </c>
    </row>
    <row r="90" spans="1:35" ht="15.75" x14ac:dyDescent="0.25">
      <c r="A90" s="190">
        <v>5</v>
      </c>
      <c r="B90" s="190" t="s">
        <v>609</v>
      </c>
      <c r="C90" s="190" t="s">
        <v>325</v>
      </c>
      <c r="D90" s="190" t="s">
        <v>3541</v>
      </c>
      <c r="E90" s="187">
        <v>5</v>
      </c>
      <c r="F90" s="187">
        <v>5</v>
      </c>
      <c r="G90" s="187">
        <v>5</v>
      </c>
      <c r="H90" s="187">
        <v>5</v>
      </c>
      <c r="I90" s="188">
        <f t="shared" si="36"/>
        <v>25</v>
      </c>
      <c r="J90" s="188">
        <v>5</v>
      </c>
      <c r="K90" s="188">
        <v>5</v>
      </c>
      <c r="L90" s="188">
        <v>5</v>
      </c>
      <c r="M90" s="188">
        <v>5</v>
      </c>
      <c r="N90" s="188">
        <f t="shared" si="37"/>
        <v>5</v>
      </c>
      <c r="O90" s="188">
        <v>5</v>
      </c>
      <c r="P90" s="188">
        <v>5</v>
      </c>
      <c r="Q90" s="188">
        <v>5</v>
      </c>
      <c r="R90" s="188">
        <v>5</v>
      </c>
      <c r="S90" s="188">
        <f t="shared" si="46"/>
        <v>5</v>
      </c>
      <c r="T90" s="188">
        <v>5</v>
      </c>
      <c r="U90" s="188">
        <v>5</v>
      </c>
      <c r="V90" s="188">
        <v>5</v>
      </c>
      <c r="W90" s="188">
        <v>5</v>
      </c>
      <c r="X90" s="188">
        <f t="shared" si="38"/>
        <v>5</v>
      </c>
      <c r="Y90" s="188">
        <f t="shared" si="39"/>
        <v>15</v>
      </c>
      <c r="Z90" s="188">
        <v>17</v>
      </c>
      <c r="AA90" s="188">
        <f t="shared" si="40"/>
        <v>20.399999999999999</v>
      </c>
      <c r="AB90" s="188">
        <v>19</v>
      </c>
      <c r="AC90" s="188">
        <f t="shared" si="41"/>
        <v>7.6000000000000005</v>
      </c>
      <c r="AD90" s="188">
        <v>19</v>
      </c>
      <c r="AE90" s="188">
        <f t="shared" si="42"/>
        <v>11.4</v>
      </c>
      <c r="AF90" s="188">
        <v>19</v>
      </c>
      <c r="AG90" s="188">
        <f t="shared" si="43"/>
        <v>3.8000000000000003</v>
      </c>
      <c r="AH90" s="349">
        <f t="shared" si="44"/>
        <v>43.199999999999996</v>
      </c>
      <c r="AI90" s="351">
        <f t="shared" si="45"/>
        <v>83.199999999999989</v>
      </c>
    </row>
    <row r="91" spans="1:35" ht="15.75" x14ac:dyDescent="0.25">
      <c r="A91" s="190">
        <v>6</v>
      </c>
      <c r="B91" s="190" t="s">
        <v>413</v>
      </c>
      <c r="C91" s="190" t="s">
        <v>304</v>
      </c>
      <c r="D91" s="190" t="s">
        <v>394</v>
      </c>
      <c r="E91" s="187">
        <v>5</v>
      </c>
      <c r="F91" s="187">
        <v>4</v>
      </c>
      <c r="G91" s="187">
        <v>4</v>
      </c>
      <c r="H91" s="187">
        <v>5</v>
      </c>
      <c r="I91" s="188">
        <f t="shared" si="36"/>
        <v>22.5</v>
      </c>
      <c r="J91" s="188">
        <v>5</v>
      </c>
      <c r="K91" s="188">
        <v>5</v>
      </c>
      <c r="L91" s="188">
        <v>4</v>
      </c>
      <c r="M91" s="188">
        <v>4</v>
      </c>
      <c r="N91" s="188">
        <f t="shared" si="37"/>
        <v>4.5</v>
      </c>
      <c r="O91" s="188">
        <v>5</v>
      </c>
      <c r="P91" s="188">
        <v>5</v>
      </c>
      <c r="Q91" s="188">
        <v>5</v>
      </c>
      <c r="R91" s="188">
        <v>5</v>
      </c>
      <c r="S91" s="188">
        <f t="shared" si="46"/>
        <v>5</v>
      </c>
      <c r="T91" s="188">
        <v>5</v>
      </c>
      <c r="U91" s="188">
        <v>5</v>
      </c>
      <c r="V91" s="188">
        <v>5</v>
      </c>
      <c r="W91" s="188">
        <v>5</v>
      </c>
      <c r="X91" s="188">
        <f t="shared" si="38"/>
        <v>5</v>
      </c>
      <c r="Y91" s="188">
        <f t="shared" si="39"/>
        <v>14.5</v>
      </c>
      <c r="Z91" s="188">
        <v>21</v>
      </c>
      <c r="AA91" s="188">
        <f t="shared" si="40"/>
        <v>25.2</v>
      </c>
      <c r="AB91" s="188">
        <v>18</v>
      </c>
      <c r="AC91" s="188">
        <f t="shared" si="41"/>
        <v>7.2</v>
      </c>
      <c r="AD91" s="188">
        <v>17</v>
      </c>
      <c r="AE91" s="188">
        <f t="shared" si="42"/>
        <v>10.199999999999999</v>
      </c>
      <c r="AF91" s="188">
        <v>12</v>
      </c>
      <c r="AG91" s="188">
        <f t="shared" si="43"/>
        <v>2.4000000000000004</v>
      </c>
      <c r="AH91" s="349">
        <f t="shared" si="44"/>
        <v>44.999999999999993</v>
      </c>
      <c r="AI91" s="351">
        <f t="shared" si="45"/>
        <v>82</v>
      </c>
    </row>
    <row r="92" spans="1:35" ht="15.75" x14ac:dyDescent="0.25">
      <c r="A92" s="190">
        <v>7</v>
      </c>
      <c r="B92" s="190" t="s">
        <v>649</v>
      </c>
      <c r="C92" s="190" t="s">
        <v>3542</v>
      </c>
      <c r="D92" s="190" t="s">
        <v>437</v>
      </c>
      <c r="E92" s="187">
        <v>4</v>
      </c>
      <c r="F92" s="187">
        <v>4</v>
      </c>
      <c r="G92" s="187">
        <v>4</v>
      </c>
      <c r="H92" s="187">
        <v>4</v>
      </c>
      <c r="I92" s="188">
        <f t="shared" si="36"/>
        <v>20</v>
      </c>
      <c r="J92" s="188">
        <v>5</v>
      </c>
      <c r="K92" s="188">
        <v>3</v>
      </c>
      <c r="L92" s="188">
        <v>4</v>
      </c>
      <c r="M92" s="188">
        <v>3</v>
      </c>
      <c r="N92" s="188">
        <f t="shared" si="37"/>
        <v>3.75</v>
      </c>
      <c r="O92" s="188">
        <v>4</v>
      </c>
      <c r="P92" s="188">
        <v>3</v>
      </c>
      <c r="Q92" s="188">
        <v>4</v>
      </c>
      <c r="R92" s="188">
        <v>4</v>
      </c>
      <c r="S92" s="188">
        <f t="shared" si="46"/>
        <v>3.75</v>
      </c>
      <c r="T92" s="188">
        <v>5</v>
      </c>
      <c r="U92" s="188">
        <v>5</v>
      </c>
      <c r="V92" s="188">
        <v>5</v>
      </c>
      <c r="W92" s="188">
        <v>4</v>
      </c>
      <c r="X92" s="188">
        <f t="shared" si="38"/>
        <v>4.75</v>
      </c>
      <c r="Y92" s="188">
        <f t="shared" si="39"/>
        <v>12.25</v>
      </c>
      <c r="Z92" s="188">
        <v>22</v>
      </c>
      <c r="AA92" s="188">
        <f t="shared" si="40"/>
        <v>26.4</v>
      </c>
      <c r="AB92" s="188">
        <v>16</v>
      </c>
      <c r="AC92" s="188">
        <f t="shared" si="41"/>
        <v>6.4</v>
      </c>
      <c r="AD92" s="188">
        <v>23</v>
      </c>
      <c r="AE92" s="188">
        <f t="shared" si="42"/>
        <v>13.799999999999999</v>
      </c>
      <c r="AF92" s="188">
        <v>12</v>
      </c>
      <c r="AG92" s="188">
        <f t="shared" si="43"/>
        <v>2.4000000000000004</v>
      </c>
      <c r="AH92" s="349">
        <f t="shared" si="44"/>
        <v>48.999999999999993</v>
      </c>
      <c r="AI92" s="351">
        <f t="shared" si="45"/>
        <v>81.25</v>
      </c>
    </row>
    <row r="93" spans="1:35" ht="15.75" x14ac:dyDescent="0.25">
      <c r="A93" s="190">
        <v>8</v>
      </c>
      <c r="B93" s="190" t="s">
        <v>726</v>
      </c>
      <c r="C93" s="190" t="s">
        <v>625</v>
      </c>
      <c r="D93" s="190" t="s">
        <v>3543</v>
      </c>
      <c r="E93" s="187">
        <v>4</v>
      </c>
      <c r="F93" s="187">
        <v>4</v>
      </c>
      <c r="G93" s="187">
        <v>4</v>
      </c>
      <c r="H93" s="187">
        <v>4</v>
      </c>
      <c r="I93" s="188">
        <f t="shared" si="36"/>
        <v>20</v>
      </c>
      <c r="J93" s="188">
        <v>3</v>
      </c>
      <c r="K93" s="188">
        <v>3</v>
      </c>
      <c r="L93" s="188">
        <v>3</v>
      </c>
      <c r="M93" s="188">
        <v>4</v>
      </c>
      <c r="N93" s="188">
        <f t="shared" si="37"/>
        <v>3.25</v>
      </c>
      <c r="O93" s="188">
        <v>4</v>
      </c>
      <c r="P93" s="188">
        <v>4</v>
      </c>
      <c r="Q93" s="188">
        <v>4</v>
      </c>
      <c r="R93" s="188">
        <v>3</v>
      </c>
      <c r="S93" s="188">
        <f t="shared" si="46"/>
        <v>3.75</v>
      </c>
      <c r="T93" s="188">
        <v>3</v>
      </c>
      <c r="U93" s="188">
        <v>3</v>
      </c>
      <c r="V93" s="188">
        <v>5</v>
      </c>
      <c r="W93" s="188">
        <v>5</v>
      </c>
      <c r="X93" s="188">
        <f t="shared" si="38"/>
        <v>4</v>
      </c>
      <c r="Y93" s="188">
        <f t="shared" si="39"/>
        <v>11</v>
      </c>
      <c r="Z93" s="188">
        <v>24</v>
      </c>
      <c r="AA93" s="188">
        <f t="shared" si="40"/>
        <v>28.799999999999997</v>
      </c>
      <c r="AB93" s="188">
        <v>16</v>
      </c>
      <c r="AC93" s="188">
        <f t="shared" si="41"/>
        <v>6.4</v>
      </c>
      <c r="AD93" s="188">
        <v>19</v>
      </c>
      <c r="AE93" s="188">
        <f t="shared" si="42"/>
        <v>11.4</v>
      </c>
      <c r="AF93" s="188">
        <v>14</v>
      </c>
      <c r="AG93" s="188">
        <f t="shared" si="43"/>
        <v>2.8000000000000003</v>
      </c>
      <c r="AH93" s="349">
        <f t="shared" si="44"/>
        <v>49.399999999999991</v>
      </c>
      <c r="AI93" s="351">
        <f t="shared" si="45"/>
        <v>80.399999999999991</v>
      </c>
    </row>
    <row r="94" spans="1:35" ht="15.75" x14ac:dyDescent="0.25">
      <c r="A94" s="190">
        <v>9</v>
      </c>
      <c r="B94" s="190" t="s">
        <v>3544</v>
      </c>
      <c r="C94" s="190" t="s">
        <v>309</v>
      </c>
      <c r="D94" s="190" t="s">
        <v>3545</v>
      </c>
      <c r="E94" s="187">
        <v>4</v>
      </c>
      <c r="F94" s="187">
        <v>4</v>
      </c>
      <c r="G94" s="187">
        <v>4</v>
      </c>
      <c r="H94" s="187">
        <v>4</v>
      </c>
      <c r="I94" s="188">
        <f t="shared" si="36"/>
        <v>20</v>
      </c>
      <c r="J94" s="188">
        <v>3</v>
      </c>
      <c r="K94" s="188">
        <v>4</v>
      </c>
      <c r="L94" s="188">
        <v>3</v>
      </c>
      <c r="M94" s="188">
        <v>4</v>
      </c>
      <c r="N94" s="188">
        <f t="shared" si="37"/>
        <v>3.5</v>
      </c>
      <c r="O94" s="188">
        <v>2</v>
      </c>
      <c r="P94" s="188">
        <v>3</v>
      </c>
      <c r="Q94" s="188">
        <v>3</v>
      </c>
      <c r="R94" s="188">
        <v>4</v>
      </c>
      <c r="S94" s="188">
        <f t="shared" si="46"/>
        <v>3</v>
      </c>
      <c r="T94" s="188">
        <v>5</v>
      </c>
      <c r="U94" s="188">
        <v>5</v>
      </c>
      <c r="V94" s="188">
        <v>4</v>
      </c>
      <c r="W94" s="188">
        <v>5</v>
      </c>
      <c r="X94" s="188">
        <f t="shared" si="38"/>
        <v>4.75</v>
      </c>
      <c r="Y94" s="188">
        <f t="shared" si="39"/>
        <v>11.25</v>
      </c>
      <c r="Z94" s="188">
        <v>22</v>
      </c>
      <c r="AA94" s="188">
        <f t="shared" si="40"/>
        <v>26.4</v>
      </c>
      <c r="AB94" s="188">
        <v>17</v>
      </c>
      <c r="AC94" s="188">
        <f t="shared" si="41"/>
        <v>6.8000000000000007</v>
      </c>
      <c r="AD94" s="188">
        <v>20</v>
      </c>
      <c r="AE94" s="188">
        <f t="shared" si="42"/>
        <v>12</v>
      </c>
      <c r="AF94" s="188">
        <v>16</v>
      </c>
      <c r="AG94" s="188">
        <f t="shared" si="43"/>
        <v>3.2</v>
      </c>
      <c r="AH94" s="349">
        <f t="shared" si="44"/>
        <v>48.400000000000006</v>
      </c>
      <c r="AI94" s="351">
        <f t="shared" si="45"/>
        <v>79.650000000000006</v>
      </c>
    </row>
    <row r="95" spans="1:35" ht="15.75" x14ac:dyDescent="0.25">
      <c r="A95" s="190">
        <v>10</v>
      </c>
      <c r="B95" s="190" t="s">
        <v>412</v>
      </c>
      <c r="C95" s="190" t="s">
        <v>334</v>
      </c>
      <c r="D95" s="190" t="s">
        <v>738</v>
      </c>
      <c r="E95" s="187">
        <v>4</v>
      </c>
      <c r="F95" s="187">
        <v>3</v>
      </c>
      <c r="G95" s="187">
        <v>3</v>
      </c>
      <c r="H95" s="187">
        <v>4</v>
      </c>
      <c r="I95" s="188">
        <f t="shared" si="36"/>
        <v>17.5</v>
      </c>
      <c r="J95" s="188">
        <v>5</v>
      </c>
      <c r="K95" s="188">
        <v>3</v>
      </c>
      <c r="L95" s="188">
        <v>3</v>
      </c>
      <c r="M95" s="188">
        <v>3</v>
      </c>
      <c r="N95" s="188">
        <f t="shared" si="37"/>
        <v>3.5</v>
      </c>
      <c r="O95" s="188">
        <v>5</v>
      </c>
      <c r="P95" s="188">
        <v>4</v>
      </c>
      <c r="Q95" s="188">
        <v>4</v>
      </c>
      <c r="R95" s="188">
        <v>4</v>
      </c>
      <c r="S95" s="188">
        <f t="shared" si="46"/>
        <v>4.25</v>
      </c>
      <c r="T95" s="188">
        <v>3</v>
      </c>
      <c r="U95" s="188">
        <v>2</v>
      </c>
      <c r="V95" s="188">
        <v>3</v>
      </c>
      <c r="W95" s="188">
        <v>4</v>
      </c>
      <c r="X95" s="188">
        <f t="shared" si="38"/>
        <v>3</v>
      </c>
      <c r="Y95" s="188">
        <f t="shared" si="39"/>
        <v>10.75</v>
      </c>
      <c r="Z95" s="188">
        <v>24</v>
      </c>
      <c r="AA95" s="188">
        <f t="shared" si="40"/>
        <v>28.799999999999997</v>
      </c>
      <c r="AB95" s="188">
        <v>20</v>
      </c>
      <c r="AC95" s="188">
        <f t="shared" si="41"/>
        <v>8</v>
      </c>
      <c r="AD95" s="188">
        <v>17</v>
      </c>
      <c r="AE95" s="188">
        <f t="shared" si="42"/>
        <v>10.199999999999999</v>
      </c>
      <c r="AF95" s="188">
        <v>20</v>
      </c>
      <c r="AG95" s="188">
        <f t="shared" si="43"/>
        <v>4</v>
      </c>
      <c r="AH95" s="349">
        <f t="shared" si="44"/>
        <v>51</v>
      </c>
      <c r="AI95" s="351">
        <f t="shared" si="45"/>
        <v>79.25</v>
      </c>
    </row>
    <row r="96" spans="1:35" ht="15.75" x14ac:dyDescent="0.25">
      <c r="A96" s="190">
        <v>11</v>
      </c>
      <c r="B96" s="190" t="s">
        <v>598</v>
      </c>
      <c r="C96" s="190" t="s">
        <v>391</v>
      </c>
      <c r="D96" s="190" t="s">
        <v>3546</v>
      </c>
      <c r="E96" s="187">
        <v>4</v>
      </c>
      <c r="F96" s="187">
        <v>4</v>
      </c>
      <c r="G96" s="187">
        <v>4</v>
      </c>
      <c r="H96" s="187">
        <v>5</v>
      </c>
      <c r="I96" s="188">
        <f t="shared" si="36"/>
        <v>21.25</v>
      </c>
      <c r="J96" s="188">
        <v>3</v>
      </c>
      <c r="K96" s="188">
        <v>3</v>
      </c>
      <c r="L96" s="188">
        <v>4</v>
      </c>
      <c r="M96" s="188">
        <v>4</v>
      </c>
      <c r="N96" s="188">
        <f t="shared" si="37"/>
        <v>3.5</v>
      </c>
      <c r="O96" s="188">
        <v>3</v>
      </c>
      <c r="P96" s="188">
        <v>4</v>
      </c>
      <c r="Q96" s="188">
        <v>4</v>
      </c>
      <c r="R96" s="188">
        <v>5</v>
      </c>
      <c r="S96" s="188">
        <f t="shared" si="46"/>
        <v>4</v>
      </c>
      <c r="T96" s="188">
        <v>4</v>
      </c>
      <c r="U96" s="188">
        <v>5</v>
      </c>
      <c r="V96" s="188">
        <v>5</v>
      </c>
      <c r="W96" s="188">
        <v>5</v>
      </c>
      <c r="X96" s="188">
        <f t="shared" si="38"/>
        <v>4.75</v>
      </c>
      <c r="Y96" s="188">
        <f t="shared" si="39"/>
        <v>12.25</v>
      </c>
      <c r="Z96" s="188">
        <v>21</v>
      </c>
      <c r="AA96" s="188">
        <f t="shared" si="40"/>
        <v>25.2</v>
      </c>
      <c r="AB96" s="188">
        <v>21</v>
      </c>
      <c r="AC96" s="188">
        <f t="shared" si="41"/>
        <v>8.4</v>
      </c>
      <c r="AD96" s="188">
        <v>13</v>
      </c>
      <c r="AE96" s="188">
        <f t="shared" si="42"/>
        <v>7.8</v>
      </c>
      <c r="AF96" s="188">
        <v>19</v>
      </c>
      <c r="AG96" s="188">
        <f t="shared" si="43"/>
        <v>3.8000000000000003</v>
      </c>
      <c r="AH96" s="349">
        <f t="shared" si="44"/>
        <v>45.199999999999996</v>
      </c>
      <c r="AI96" s="351">
        <f t="shared" si="45"/>
        <v>78.699999999999989</v>
      </c>
    </row>
    <row r="97" spans="1:35" ht="15.75" x14ac:dyDescent="0.25">
      <c r="A97" s="190">
        <v>12</v>
      </c>
      <c r="B97" s="190" t="s">
        <v>3547</v>
      </c>
      <c r="C97" s="190" t="s">
        <v>315</v>
      </c>
      <c r="D97" s="190" t="s">
        <v>1742</v>
      </c>
      <c r="E97" s="187">
        <v>4</v>
      </c>
      <c r="F97" s="187">
        <v>4</v>
      </c>
      <c r="G97" s="187">
        <v>4</v>
      </c>
      <c r="H97" s="187">
        <v>3</v>
      </c>
      <c r="I97" s="188">
        <f t="shared" si="36"/>
        <v>18.75</v>
      </c>
      <c r="J97" s="188">
        <v>3</v>
      </c>
      <c r="K97" s="188">
        <v>2</v>
      </c>
      <c r="L97" s="188">
        <v>4</v>
      </c>
      <c r="M97" s="188">
        <v>3</v>
      </c>
      <c r="N97" s="188">
        <f t="shared" si="37"/>
        <v>3</v>
      </c>
      <c r="O97" s="188">
        <v>4</v>
      </c>
      <c r="P97" s="188">
        <v>4</v>
      </c>
      <c r="Q97" s="188">
        <v>4</v>
      </c>
      <c r="R97" s="188">
        <v>3</v>
      </c>
      <c r="S97" s="188">
        <f t="shared" si="46"/>
        <v>3.75</v>
      </c>
      <c r="T97" s="188">
        <v>4</v>
      </c>
      <c r="U97" s="188">
        <v>4</v>
      </c>
      <c r="V97" s="188">
        <v>4</v>
      </c>
      <c r="W97" s="188">
        <v>3</v>
      </c>
      <c r="X97" s="188">
        <f t="shared" si="38"/>
        <v>3.75</v>
      </c>
      <c r="Y97" s="188">
        <f t="shared" si="39"/>
        <v>10.5</v>
      </c>
      <c r="Z97" s="188">
        <v>22</v>
      </c>
      <c r="AA97" s="188">
        <f t="shared" si="40"/>
        <v>26.4</v>
      </c>
      <c r="AB97" s="188">
        <v>19</v>
      </c>
      <c r="AC97" s="188">
        <f t="shared" si="41"/>
        <v>7.6000000000000005</v>
      </c>
      <c r="AD97" s="188">
        <v>20</v>
      </c>
      <c r="AE97" s="188">
        <f t="shared" si="42"/>
        <v>12</v>
      </c>
      <c r="AF97" s="188">
        <v>17</v>
      </c>
      <c r="AG97" s="188">
        <f t="shared" si="43"/>
        <v>3.4000000000000004</v>
      </c>
      <c r="AH97" s="349">
        <f t="shared" si="44"/>
        <v>49.4</v>
      </c>
      <c r="AI97" s="351">
        <f t="shared" si="45"/>
        <v>78.650000000000006</v>
      </c>
    </row>
    <row r="98" spans="1:35" ht="15.75" x14ac:dyDescent="0.25">
      <c r="A98" s="190">
        <v>13</v>
      </c>
      <c r="B98" s="190" t="s">
        <v>266</v>
      </c>
      <c r="C98" s="190" t="s">
        <v>639</v>
      </c>
      <c r="D98" s="190" t="s">
        <v>351</v>
      </c>
      <c r="E98" s="187">
        <v>3</v>
      </c>
      <c r="F98" s="187">
        <v>4</v>
      </c>
      <c r="G98" s="187">
        <v>4</v>
      </c>
      <c r="H98" s="187">
        <v>5</v>
      </c>
      <c r="I98" s="188">
        <f t="shared" si="36"/>
        <v>20</v>
      </c>
      <c r="J98" s="188">
        <v>2</v>
      </c>
      <c r="K98" s="188">
        <v>4</v>
      </c>
      <c r="L98" s="188">
        <v>5</v>
      </c>
      <c r="M98" s="188">
        <v>5</v>
      </c>
      <c r="N98" s="188">
        <f t="shared" si="37"/>
        <v>4</v>
      </c>
      <c r="O98" s="188">
        <v>2</v>
      </c>
      <c r="P98" s="188">
        <v>3</v>
      </c>
      <c r="Q98" s="188">
        <v>3</v>
      </c>
      <c r="R98" s="188">
        <v>4</v>
      </c>
      <c r="S98" s="188">
        <f t="shared" si="46"/>
        <v>3</v>
      </c>
      <c r="T98" s="188">
        <v>3</v>
      </c>
      <c r="U98" s="188">
        <v>4</v>
      </c>
      <c r="V98" s="188">
        <v>5</v>
      </c>
      <c r="W98" s="188">
        <v>4</v>
      </c>
      <c r="X98" s="188">
        <f t="shared" si="38"/>
        <v>4</v>
      </c>
      <c r="Y98" s="188">
        <f t="shared" si="39"/>
        <v>11</v>
      </c>
      <c r="Z98" s="188">
        <v>22</v>
      </c>
      <c r="AA98" s="188">
        <f t="shared" si="40"/>
        <v>26.4</v>
      </c>
      <c r="AB98" s="188">
        <v>19</v>
      </c>
      <c r="AC98" s="188">
        <f t="shared" si="41"/>
        <v>7.6000000000000005</v>
      </c>
      <c r="AD98" s="188">
        <v>19</v>
      </c>
      <c r="AE98" s="188">
        <f t="shared" si="42"/>
        <v>11.4</v>
      </c>
      <c r="AF98" s="188">
        <v>11</v>
      </c>
      <c r="AG98" s="188">
        <f t="shared" si="43"/>
        <v>2.2000000000000002</v>
      </c>
      <c r="AH98" s="349">
        <f t="shared" si="44"/>
        <v>47.6</v>
      </c>
      <c r="AI98" s="351">
        <f t="shared" si="45"/>
        <v>78.599999999999994</v>
      </c>
    </row>
    <row r="99" spans="1:35" ht="15.75" x14ac:dyDescent="0.25">
      <c r="A99" s="190">
        <v>14</v>
      </c>
      <c r="B99" s="190" t="s">
        <v>598</v>
      </c>
      <c r="C99" s="190" t="s">
        <v>328</v>
      </c>
      <c r="D99" s="190" t="s">
        <v>267</v>
      </c>
      <c r="E99" s="187">
        <v>4</v>
      </c>
      <c r="F99" s="187">
        <v>3</v>
      </c>
      <c r="G99" s="187">
        <v>4</v>
      </c>
      <c r="H99" s="187">
        <v>4</v>
      </c>
      <c r="I99" s="188">
        <f t="shared" si="36"/>
        <v>18.75</v>
      </c>
      <c r="J99" s="188">
        <v>4</v>
      </c>
      <c r="K99" s="188">
        <v>4</v>
      </c>
      <c r="L99" s="188">
        <v>4</v>
      </c>
      <c r="M99" s="188">
        <v>4</v>
      </c>
      <c r="N99" s="188">
        <f t="shared" si="37"/>
        <v>4</v>
      </c>
      <c r="O99" s="188">
        <v>3</v>
      </c>
      <c r="P99" s="188">
        <v>2</v>
      </c>
      <c r="Q99" s="188">
        <v>3</v>
      </c>
      <c r="R99" s="188">
        <v>3</v>
      </c>
      <c r="S99" s="188">
        <f t="shared" si="46"/>
        <v>2.75</v>
      </c>
      <c r="T99" s="188">
        <v>4</v>
      </c>
      <c r="U99" s="188">
        <v>3</v>
      </c>
      <c r="V99" s="188">
        <v>4</v>
      </c>
      <c r="W99" s="188">
        <v>3</v>
      </c>
      <c r="X99" s="188">
        <f t="shared" si="38"/>
        <v>3.5</v>
      </c>
      <c r="Y99" s="188">
        <f t="shared" si="39"/>
        <v>10.25</v>
      </c>
      <c r="Z99" s="188">
        <v>22</v>
      </c>
      <c r="AA99" s="188">
        <f t="shared" si="40"/>
        <v>26.4</v>
      </c>
      <c r="AB99" s="188">
        <v>20</v>
      </c>
      <c r="AC99" s="188">
        <f t="shared" si="41"/>
        <v>8</v>
      </c>
      <c r="AD99" s="188">
        <v>16</v>
      </c>
      <c r="AE99" s="188">
        <f t="shared" si="42"/>
        <v>9.6</v>
      </c>
      <c r="AF99" s="188">
        <v>19</v>
      </c>
      <c r="AG99" s="188">
        <f t="shared" si="43"/>
        <v>3.8000000000000003</v>
      </c>
      <c r="AH99" s="349">
        <f t="shared" si="44"/>
        <v>47.8</v>
      </c>
      <c r="AI99" s="351">
        <f t="shared" si="45"/>
        <v>76.8</v>
      </c>
    </row>
    <row r="100" spans="1:35" ht="15.75" x14ac:dyDescent="0.25">
      <c r="A100" s="190">
        <v>15</v>
      </c>
      <c r="B100" s="190" t="s">
        <v>3548</v>
      </c>
      <c r="C100" s="190" t="s">
        <v>3549</v>
      </c>
      <c r="D100" s="190" t="s">
        <v>3550</v>
      </c>
      <c r="E100" s="187">
        <v>4</v>
      </c>
      <c r="F100" s="187">
        <v>4</v>
      </c>
      <c r="G100" s="187">
        <v>4</v>
      </c>
      <c r="H100" s="187">
        <v>5</v>
      </c>
      <c r="I100" s="188">
        <f t="shared" si="36"/>
        <v>21.25</v>
      </c>
      <c r="J100" s="188">
        <v>5</v>
      </c>
      <c r="K100" s="188">
        <v>4</v>
      </c>
      <c r="L100" s="188">
        <v>3</v>
      </c>
      <c r="M100" s="188">
        <v>4</v>
      </c>
      <c r="N100" s="188">
        <f t="shared" si="37"/>
        <v>4</v>
      </c>
      <c r="O100" s="188">
        <v>3</v>
      </c>
      <c r="P100" s="188">
        <v>4</v>
      </c>
      <c r="Q100" s="188">
        <v>3</v>
      </c>
      <c r="R100" s="188">
        <v>4</v>
      </c>
      <c r="S100" s="188">
        <f t="shared" si="46"/>
        <v>3.5</v>
      </c>
      <c r="T100" s="188">
        <v>5</v>
      </c>
      <c r="U100" s="188">
        <v>5</v>
      </c>
      <c r="V100" s="188">
        <v>5</v>
      </c>
      <c r="W100" s="188">
        <v>5</v>
      </c>
      <c r="X100" s="188">
        <f t="shared" si="38"/>
        <v>5</v>
      </c>
      <c r="Y100" s="188">
        <f t="shared" si="39"/>
        <v>12.5</v>
      </c>
      <c r="Z100" s="188">
        <v>21</v>
      </c>
      <c r="AA100" s="188">
        <f t="shared" si="40"/>
        <v>25.2</v>
      </c>
      <c r="AB100" s="188">
        <v>16</v>
      </c>
      <c r="AC100" s="188">
        <f t="shared" si="41"/>
        <v>6.4</v>
      </c>
      <c r="AD100" s="188">
        <v>15</v>
      </c>
      <c r="AE100" s="188">
        <f t="shared" si="42"/>
        <v>9</v>
      </c>
      <c r="AF100" s="188">
        <v>10</v>
      </c>
      <c r="AG100" s="188">
        <f t="shared" si="43"/>
        <v>2</v>
      </c>
      <c r="AH100" s="349">
        <f t="shared" si="44"/>
        <v>42.6</v>
      </c>
      <c r="AI100" s="351">
        <f t="shared" si="45"/>
        <v>76.349999999999994</v>
      </c>
    </row>
    <row r="101" spans="1:35" ht="15.75" x14ac:dyDescent="0.25">
      <c r="A101" s="190">
        <v>16</v>
      </c>
      <c r="B101" s="190" t="s">
        <v>3551</v>
      </c>
      <c r="C101" s="190" t="s">
        <v>397</v>
      </c>
      <c r="D101" s="190" t="s">
        <v>627</v>
      </c>
      <c r="E101" s="187">
        <v>4</v>
      </c>
      <c r="F101" s="187">
        <v>4</v>
      </c>
      <c r="G101" s="187">
        <v>3</v>
      </c>
      <c r="H101" s="187">
        <v>4</v>
      </c>
      <c r="I101" s="188">
        <f t="shared" si="36"/>
        <v>18.75</v>
      </c>
      <c r="J101" s="188">
        <v>3</v>
      </c>
      <c r="K101" s="188">
        <v>3</v>
      </c>
      <c r="L101" s="188">
        <v>2</v>
      </c>
      <c r="M101" s="188">
        <v>5</v>
      </c>
      <c r="N101" s="188">
        <f t="shared" si="37"/>
        <v>3.25</v>
      </c>
      <c r="O101" s="188">
        <v>2</v>
      </c>
      <c r="P101" s="188">
        <v>2</v>
      </c>
      <c r="Q101" s="188">
        <v>3</v>
      </c>
      <c r="R101" s="188">
        <v>2</v>
      </c>
      <c r="S101" s="188">
        <f t="shared" si="46"/>
        <v>2.25</v>
      </c>
      <c r="T101" s="188">
        <v>4</v>
      </c>
      <c r="U101" s="188">
        <v>4</v>
      </c>
      <c r="V101" s="188">
        <v>3</v>
      </c>
      <c r="W101" s="188">
        <v>5</v>
      </c>
      <c r="X101" s="188">
        <f t="shared" si="38"/>
        <v>4</v>
      </c>
      <c r="Y101" s="188">
        <f t="shared" si="39"/>
        <v>9.5</v>
      </c>
      <c r="Z101" s="188">
        <v>22</v>
      </c>
      <c r="AA101" s="188">
        <f t="shared" si="40"/>
        <v>26.4</v>
      </c>
      <c r="AB101" s="188">
        <v>18</v>
      </c>
      <c r="AC101" s="188">
        <f t="shared" si="41"/>
        <v>7.2</v>
      </c>
      <c r="AD101" s="188">
        <v>22</v>
      </c>
      <c r="AE101" s="188">
        <f t="shared" si="42"/>
        <v>13.2</v>
      </c>
      <c r="AF101" s="188">
        <v>4</v>
      </c>
      <c r="AG101" s="188">
        <f t="shared" si="43"/>
        <v>0.8</v>
      </c>
      <c r="AH101" s="349">
        <f t="shared" si="44"/>
        <v>47.599999999999994</v>
      </c>
      <c r="AI101" s="351">
        <f t="shared" si="45"/>
        <v>75.849999999999994</v>
      </c>
    </row>
    <row r="102" spans="1:35" ht="15.75" x14ac:dyDescent="0.25">
      <c r="A102" s="190">
        <v>17</v>
      </c>
      <c r="B102" s="190" t="s">
        <v>3552</v>
      </c>
      <c r="C102" s="190" t="s">
        <v>3542</v>
      </c>
      <c r="D102" s="190" t="s">
        <v>403</v>
      </c>
      <c r="E102" s="187">
        <v>3</v>
      </c>
      <c r="F102" s="187">
        <v>3</v>
      </c>
      <c r="G102" s="187">
        <v>3</v>
      </c>
      <c r="H102" s="187">
        <v>3</v>
      </c>
      <c r="I102" s="188">
        <f t="shared" si="36"/>
        <v>15</v>
      </c>
      <c r="J102" s="188">
        <v>2</v>
      </c>
      <c r="K102" s="188">
        <v>2</v>
      </c>
      <c r="L102" s="188">
        <v>2</v>
      </c>
      <c r="M102" s="188">
        <v>2</v>
      </c>
      <c r="N102" s="188">
        <f t="shared" si="37"/>
        <v>2</v>
      </c>
      <c r="O102" s="188">
        <v>3</v>
      </c>
      <c r="P102" s="188">
        <v>2</v>
      </c>
      <c r="Q102" s="188">
        <v>2</v>
      </c>
      <c r="R102" s="188">
        <v>3</v>
      </c>
      <c r="S102" s="188">
        <f t="shared" si="46"/>
        <v>2.5</v>
      </c>
      <c r="T102" s="188">
        <v>2</v>
      </c>
      <c r="U102" s="188">
        <v>2</v>
      </c>
      <c r="V102" s="188">
        <v>3</v>
      </c>
      <c r="W102" s="188">
        <v>2</v>
      </c>
      <c r="X102" s="188">
        <f t="shared" si="38"/>
        <v>2.25</v>
      </c>
      <c r="Y102" s="188">
        <f t="shared" si="39"/>
        <v>6.75</v>
      </c>
      <c r="Z102" s="188">
        <v>25</v>
      </c>
      <c r="AA102" s="188">
        <f t="shared" si="40"/>
        <v>30</v>
      </c>
      <c r="AB102" s="188">
        <v>19</v>
      </c>
      <c r="AC102" s="188">
        <f t="shared" si="41"/>
        <v>7.6000000000000005</v>
      </c>
      <c r="AD102" s="188">
        <v>21</v>
      </c>
      <c r="AE102" s="188">
        <f t="shared" si="42"/>
        <v>12.6</v>
      </c>
      <c r="AF102" s="188">
        <v>17</v>
      </c>
      <c r="AG102" s="188">
        <f t="shared" si="43"/>
        <v>3.4000000000000004</v>
      </c>
      <c r="AH102" s="349">
        <f t="shared" si="44"/>
        <v>53.6</v>
      </c>
      <c r="AI102" s="351">
        <f t="shared" si="45"/>
        <v>75.349999999999994</v>
      </c>
    </row>
    <row r="103" spans="1:35" ht="15.75" x14ac:dyDescent="0.25">
      <c r="A103" s="190">
        <v>18</v>
      </c>
      <c r="B103" s="190" t="s">
        <v>3553</v>
      </c>
      <c r="C103" s="190" t="s">
        <v>3554</v>
      </c>
      <c r="D103" s="190" t="s">
        <v>3555</v>
      </c>
      <c r="E103" s="187">
        <v>4</v>
      </c>
      <c r="F103" s="187">
        <v>4</v>
      </c>
      <c r="G103" s="187">
        <v>4</v>
      </c>
      <c r="H103" s="187">
        <v>3</v>
      </c>
      <c r="I103" s="188">
        <f t="shared" si="36"/>
        <v>18.75</v>
      </c>
      <c r="J103" s="188">
        <v>4</v>
      </c>
      <c r="K103" s="188">
        <v>4</v>
      </c>
      <c r="L103" s="188">
        <v>4</v>
      </c>
      <c r="M103" s="188">
        <v>3</v>
      </c>
      <c r="N103" s="188">
        <f t="shared" si="37"/>
        <v>3.75</v>
      </c>
      <c r="O103" s="188">
        <v>4</v>
      </c>
      <c r="P103" s="188">
        <v>3</v>
      </c>
      <c r="Q103" s="188">
        <v>3</v>
      </c>
      <c r="R103" s="188">
        <v>2</v>
      </c>
      <c r="S103" s="188">
        <f t="shared" si="46"/>
        <v>3</v>
      </c>
      <c r="T103" s="188">
        <v>4</v>
      </c>
      <c r="U103" s="188">
        <v>4</v>
      </c>
      <c r="V103" s="188">
        <v>5</v>
      </c>
      <c r="W103" s="188">
        <v>3</v>
      </c>
      <c r="X103" s="188">
        <f t="shared" si="38"/>
        <v>4</v>
      </c>
      <c r="Y103" s="188">
        <f t="shared" si="39"/>
        <v>10.75</v>
      </c>
      <c r="Z103" s="188">
        <v>21</v>
      </c>
      <c r="AA103" s="188">
        <f t="shared" si="40"/>
        <v>25.2</v>
      </c>
      <c r="AB103" s="188">
        <v>16</v>
      </c>
      <c r="AC103" s="188">
        <f t="shared" si="41"/>
        <v>6.4</v>
      </c>
      <c r="AD103" s="188">
        <v>18</v>
      </c>
      <c r="AE103" s="188">
        <f t="shared" si="42"/>
        <v>10.799999999999999</v>
      </c>
      <c r="AF103" s="188">
        <v>14</v>
      </c>
      <c r="AG103" s="188">
        <f t="shared" si="43"/>
        <v>2.8000000000000003</v>
      </c>
      <c r="AH103" s="349">
        <f t="shared" si="44"/>
        <v>45.199999999999996</v>
      </c>
      <c r="AI103" s="351">
        <f t="shared" si="45"/>
        <v>74.699999999999989</v>
      </c>
    </row>
    <row r="104" spans="1:35" ht="15.75" x14ac:dyDescent="0.25">
      <c r="A104" s="190">
        <v>19</v>
      </c>
      <c r="B104" s="190" t="s">
        <v>368</v>
      </c>
      <c r="C104" s="190" t="s">
        <v>385</v>
      </c>
      <c r="D104" s="190" t="s">
        <v>3556</v>
      </c>
      <c r="E104" s="187">
        <v>3</v>
      </c>
      <c r="F104" s="187">
        <v>2</v>
      </c>
      <c r="G104" s="187">
        <v>3</v>
      </c>
      <c r="H104" s="187">
        <v>5</v>
      </c>
      <c r="I104" s="188">
        <f t="shared" si="36"/>
        <v>16.25</v>
      </c>
      <c r="J104" s="188">
        <v>3</v>
      </c>
      <c r="K104" s="188">
        <v>2</v>
      </c>
      <c r="L104" s="188">
        <v>2</v>
      </c>
      <c r="M104" s="188">
        <v>4</v>
      </c>
      <c r="N104" s="188">
        <f t="shared" si="37"/>
        <v>2.75</v>
      </c>
      <c r="O104" s="188">
        <v>2</v>
      </c>
      <c r="P104" s="188">
        <v>2</v>
      </c>
      <c r="Q104" s="188">
        <v>2</v>
      </c>
      <c r="R104" s="188">
        <v>5</v>
      </c>
      <c r="S104" s="188">
        <f t="shared" si="46"/>
        <v>2.75</v>
      </c>
      <c r="T104" s="188">
        <v>2</v>
      </c>
      <c r="U104" s="188">
        <v>2</v>
      </c>
      <c r="V104" s="188">
        <v>2</v>
      </c>
      <c r="W104" s="188">
        <v>5</v>
      </c>
      <c r="X104" s="188">
        <f t="shared" si="38"/>
        <v>2.75</v>
      </c>
      <c r="Y104" s="188">
        <f t="shared" si="39"/>
        <v>8.25</v>
      </c>
      <c r="Z104" s="188">
        <v>22</v>
      </c>
      <c r="AA104" s="188">
        <f t="shared" si="40"/>
        <v>26.4</v>
      </c>
      <c r="AB104" s="188">
        <v>25</v>
      </c>
      <c r="AC104" s="188">
        <f t="shared" si="41"/>
        <v>10</v>
      </c>
      <c r="AD104" s="188">
        <v>17</v>
      </c>
      <c r="AE104" s="188">
        <f t="shared" si="42"/>
        <v>10.199999999999999</v>
      </c>
      <c r="AF104" s="188">
        <v>15</v>
      </c>
      <c r="AG104" s="188">
        <f t="shared" si="43"/>
        <v>3</v>
      </c>
      <c r="AH104" s="349">
        <f t="shared" si="44"/>
        <v>49.599999999999994</v>
      </c>
      <c r="AI104" s="351">
        <f t="shared" si="45"/>
        <v>74.099999999999994</v>
      </c>
    </row>
    <row r="105" spans="1:35" ht="15.75" x14ac:dyDescent="0.25">
      <c r="A105" s="190">
        <v>20</v>
      </c>
      <c r="B105" s="190" t="s">
        <v>3557</v>
      </c>
      <c r="C105" s="190" t="s">
        <v>429</v>
      </c>
      <c r="D105" s="190" t="s">
        <v>306</v>
      </c>
      <c r="E105" s="187">
        <v>3</v>
      </c>
      <c r="F105" s="187">
        <v>3</v>
      </c>
      <c r="G105" s="187">
        <v>3</v>
      </c>
      <c r="H105" s="187">
        <v>3</v>
      </c>
      <c r="I105" s="188">
        <f t="shared" si="36"/>
        <v>15</v>
      </c>
      <c r="J105" s="188">
        <v>3</v>
      </c>
      <c r="K105" s="188">
        <v>2</v>
      </c>
      <c r="L105" s="188">
        <v>4</v>
      </c>
      <c r="M105" s="188">
        <v>3</v>
      </c>
      <c r="N105" s="188">
        <f t="shared" si="37"/>
        <v>3</v>
      </c>
      <c r="O105" s="188">
        <v>3</v>
      </c>
      <c r="P105" s="188">
        <v>2</v>
      </c>
      <c r="Q105" s="188">
        <v>2</v>
      </c>
      <c r="R105" s="188">
        <v>2</v>
      </c>
      <c r="S105" s="188">
        <f t="shared" si="46"/>
        <v>2.25</v>
      </c>
      <c r="T105" s="188">
        <v>3</v>
      </c>
      <c r="U105" s="188">
        <v>3</v>
      </c>
      <c r="V105" s="188">
        <v>3</v>
      </c>
      <c r="W105" s="188">
        <v>3</v>
      </c>
      <c r="X105" s="188">
        <f t="shared" si="38"/>
        <v>3</v>
      </c>
      <c r="Y105" s="188">
        <f t="shared" si="39"/>
        <v>8.25</v>
      </c>
      <c r="Z105" s="188">
        <v>22</v>
      </c>
      <c r="AA105" s="188">
        <f t="shared" si="40"/>
        <v>26.4</v>
      </c>
      <c r="AB105" s="188">
        <v>21</v>
      </c>
      <c r="AC105" s="188">
        <f t="shared" si="41"/>
        <v>8.4</v>
      </c>
      <c r="AD105" s="188">
        <v>20</v>
      </c>
      <c r="AE105" s="188">
        <f t="shared" si="42"/>
        <v>12</v>
      </c>
      <c r="AF105" s="188">
        <v>15</v>
      </c>
      <c r="AG105" s="188">
        <f t="shared" si="43"/>
        <v>3</v>
      </c>
      <c r="AH105" s="349">
        <f t="shared" si="44"/>
        <v>49.8</v>
      </c>
      <c r="AI105" s="351">
        <f t="shared" si="45"/>
        <v>73.05</v>
      </c>
    </row>
    <row r="106" spans="1:35" ht="15.75" x14ac:dyDescent="0.25">
      <c r="A106" s="190">
        <v>21</v>
      </c>
      <c r="B106" s="190" t="s">
        <v>3558</v>
      </c>
      <c r="C106" s="190" t="s">
        <v>625</v>
      </c>
      <c r="D106" s="190" t="s">
        <v>3559</v>
      </c>
      <c r="E106" s="187">
        <v>5</v>
      </c>
      <c r="F106" s="187">
        <v>4</v>
      </c>
      <c r="G106" s="187">
        <v>4</v>
      </c>
      <c r="H106" s="187">
        <v>3</v>
      </c>
      <c r="I106" s="188">
        <f t="shared" si="36"/>
        <v>20</v>
      </c>
      <c r="J106" s="188">
        <v>5</v>
      </c>
      <c r="K106" s="188">
        <v>4</v>
      </c>
      <c r="L106" s="188">
        <v>4</v>
      </c>
      <c r="M106" s="188">
        <v>4</v>
      </c>
      <c r="N106" s="188">
        <v>2</v>
      </c>
      <c r="O106" s="188">
        <v>4</v>
      </c>
      <c r="P106" s="188">
        <v>4</v>
      </c>
      <c r="Q106" s="188">
        <v>3</v>
      </c>
      <c r="R106" s="188">
        <v>4</v>
      </c>
      <c r="S106" s="188">
        <f t="shared" si="46"/>
        <v>3.75</v>
      </c>
      <c r="T106" s="188">
        <v>5</v>
      </c>
      <c r="U106" s="188">
        <v>5</v>
      </c>
      <c r="V106" s="188">
        <v>4</v>
      </c>
      <c r="W106" s="188">
        <v>3</v>
      </c>
      <c r="X106" s="188">
        <f t="shared" si="38"/>
        <v>4.25</v>
      </c>
      <c r="Y106" s="188">
        <f t="shared" si="39"/>
        <v>10</v>
      </c>
      <c r="Z106" s="188">
        <v>16</v>
      </c>
      <c r="AA106" s="188">
        <f t="shared" si="40"/>
        <v>19.2</v>
      </c>
      <c r="AB106" s="188">
        <v>17</v>
      </c>
      <c r="AC106" s="188">
        <f t="shared" si="41"/>
        <v>6.8000000000000007</v>
      </c>
      <c r="AD106" s="188">
        <v>21</v>
      </c>
      <c r="AE106" s="188">
        <f t="shared" si="42"/>
        <v>12.6</v>
      </c>
      <c r="AF106" s="188">
        <v>16</v>
      </c>
      <c r="AG106" s="188">
        <f t="shared" si="43"/>
        <v>3.2</v>
      </c>
      <c r="AH106" s="349">
        <f t="shared" si="44"/>
        <v>41.800000000000004</v>
      </c>
      <c r="AI106" s="351">
        <f t="shared" si="45"/>
        <v>71.800000000000011</v>
      </c>
    </row>
    <row r="107" spans="1:35" ht="15.75" x14ac:dyDescent="0.25">
      <c r="A107" s="190">
        <v>22</v>
      </c>
      <c r="B107" s="190" t="s">
        <v>3560</v>
      </c>
      <c r="C107" s="190" t="s">
        <v>285</v>
      </c>
      <c r="D107" s="190" t="s">
        <v>401</v>
      </c>
      <c r="E107" s="187">
        <v>3</v>
      </c>
      <c r="F107" s="187">
        <v>3</v>
      </c>
      <c r="G107" s="187">
        <v>3</v>
      </c>
      <c r="H107" s="187">
        <v>4</v>
      </c>
      <c r="I107" s="188">
        <f t="shared" si="36"/>
        <v>16.25</v>
      </c>
      <c r="J107" s="188">
        <v>3</v>
      </c>
      <c r="K107" s="188">
        <v>2</v>
      </c>
      <c r="L107" s="188">
        <v>2</v>
      </c>
      <c r="M107" s="188">
        <v>3</v>
      </c>
      <c r="N107" s="188">
        <f t="shared" ref="N107:N139" si="47">(J107+K107+L107+M107)/4</f>
        <v>2.5</v>
      </c>
      <c r="O107" s="188">
        <v>3</v>
      </c>
      <c r="P107" s="188">
        <v>3</v>
      </c>
      <c r="Q107" s="188">
        <v>3</v>
      </c>
      <c r="R107" s="188">
        <v>4</v>
      </c>
      <c r="S107" s="188">
        <f t="shared" si="46"/>
        <v>3.25</v>
      </c>
      <c r="T107" s="188">
        <v>4</v>
      </c>
      <c r="U107" s="188">
        <v>4</v>
      </c>
      <c r="V107" s="188">
        <v>3</v>
      </c>
      <c r="W107" s="188">
        <v>4</v>
      </c>
      <c r="X107" s="188">
        <f t="shared" si="38"/>
        <v>3.75</v>
      </c>
      <c r="Y107" s="188">
        <f t="shared" si="39"/>
        <v>9.5</v>
      </c>
      <c r="Z107" s="188">
        <v>23</v>
      </c>
      <c r="AA107" s="188">
        <f t="shared" si="40"/>
        <v>27.599999999999998</v>
      </c>
      <c r="AB107" s="188">
        <v>11</v>
      </c>
      <c r="AC107" s="188">
        <f t="shared" si="41"/>
        <v>4.4000000000000004</v>
      </c>
      <c r="AD107" s="188">
        <v>17</v>
      </c>
      <c r="AE107" s="188">
        <f t="shared" si="42"/>
        <v>10.199999999999999</v>
      </c>
      <c r="AF107" s="188">
        <v>18</v>
      </c>
      <c r="AG107" s="188">
        <f t="shared" si="43"/>
        <v>3.6</v>
      </c>
      <c r="AH107" s="349">
        <f t="shared" si="44"/>
        <v>45.800000000000004</v>
      </c>
      <c r="AI107" s="351">
        <f t="shared" si="45"/>
        <v>71.550000000000011</v>
      </c>
    </row>
    <row r="108" spans="1:35" ht="15.75" x14ac:dyDescent="0.25">
      <c r="A108" s="190">
        <v>23</v>
      </c>
      <c r="B108" s="190" t="s">
        <v>3561</v>
      </c>
      <c r="C108" s="190" t="s">
        <v>360</v>
      </c>
      <c r="D108" s="190" t="s">
        <v>349</v>
      </c>
      <c r="E108" s="187">
        <v>3</v>
      </c>
      <c r="F108" s="187">
        <v>2</v>
      </c>
      <c r="G108" s="187">
        <v>2</v>
      </c>
      <c r="H108" s="187">
        <v>3</v>
      </c>
      <c r="I108" s="188">
        <f t="shared" si="36"/>
        <v>12.5</v>
      </c>
      <c r="J108" s="188">
        <v>2</v>
      </c>
      <c r="K108" s="188">
        <v>2</v>
      </c>
      <c r="L108" s="188">
        <v>2</v>
      </c>
      <c r="M108" s="188">
        <v>2</v>
      </c>
      <c r="N108" s="188">
        <f t="shared" si="47"/>
        <v>2</v>
      </c>
      <c r="O108" s="188">
        <v>3</v>
      </c>
      <c r="P108" s="188">
        <v>2</v>
      </c>
      <c r="Q108" s="188">
        <v>2</v>
      </c>
      <c r="R108" s="188">
        <v>2</v>
      </c>
      <c r="S108" s="188">
        <f t="shared" si="46"/>
        <v>2.25</v>
      </c>
      <c r="T108" s="188">
        <v>3</v>
      </c>
      <c r="U108" s="188">
        <v>2</v>
      </c>
      <c r="V108" s="188">
        <v>2</v>
      </c>
      <c r="W108" s="188">
        <v>2</v>
      </c>
      <c r="X108" s="188">
        <f t="shared" si="38"/>
        <v>2.25</v>
      </c>
      <c r="Y108" s="188">
        <f t="shared" si="39"/>
        <v>6.5</v>
      </c>
      <c r="Z108" s="188">
        <v>24</v>
      </c>
      <c r="AA108" s="188">
        <f t="shared" si="40"/>
        <v>28.799999999999997</v>
      </c>
      <c r="AB108" s="188">
        <v>20</v>
      </c>
      <c r="AC108" s="188">
        <f t="shared" si="41"/>
        <v>8</v>
      </c>
      <c r="AD108" s="188">
        <v>20</v>
      </c>
      <c r="AE108" s="188">
        <f t="shared" si="42"/>
        <v>12</v>
      </c>
      <c r="AF108" s="188">
        <v>18</v>
      </c>
      <c r="AG108" s="188">
        <f t="shared" si="43"/>
        <v>3.6</v>
      </c>
      <c r="AH108" s="349">
        <f t="shared" si="44"/>
        <v>52.4</v>
      </c>
      <c r="AI108" s="351">
        <f t="shared" si="45"/>
        <v>71.400000000000006</v>
      </c>
    </row>
    <row r="109" spans="1:35" ht="15.75" x14ac:dyDescent="0.25">
      <c r="A109" s="190">
        <v>24</v>
      </c>
      <c r="B109" s="190" t="s">
        <v>3562</v>
      </c>
      <c r="C109" s="190" t="s">
        <v>3563</v>
      </c>
      <c r="D109" s="190" t="s">
        <v>644</v>
      </c>
      <c r="E109" s="187">
        <v>3</v>
      </c>
      <c r="F109" s="187">
        <v>3</v>
      </c>
      <c r="G109" s="187">
        <v>4</v>
      </c>
      <c r="H109" s="187">
        <v>4</v>
      </c>
      <c r="I109" s="188">
        <f t="shared" si="36"/>
        <v>17.5</v>
      </c>
      <c r="J109" s="188">
        <v>2</v>
      </c>
      <c r="K109" s="188">
        <v>2</v>
      </c>
      <c r="L109" s="188">
        <v>3</v>
      </c>
      <c r="M109" s="188">
        <v>3</v>
      </c>
      <c r="N109" s="188">
        <f t="shared" si="47"/>
        <v>2.5</v>
      </c>
      <c r="O109" s="188">
        <v>3</v>
      </c>
      <c r="P109" s="188">
        <v>2</v>
      </c>
      <c r="Q109" s="188">
        <v>2</v>
      </c>
      <c r="R109" s="188">
        <v>2</v>
      </c>
      <c r="S109" s="188">
        <f t="shared" si="46"/>
        <v>2.25</v>
      </c>
      <c r="T109" s="188">
        <v>3</v>
      </c>
      <c r="U109" s="188">
        <v>3</v>
      </c>
      <c r="V109" s="188">
        <v>5</v>
      </c>
      <c r="W109" s="188">
        <v>5</v>
      </c>
      <c r="X109" s="188">
        <f t="shared" si="38"/>
        <v>4</v>
      </c>
      <c r="Y109" s="188">
        <f t="shared" si="39"/>
        <v>8.75</v>
      </c>
      <c r="Z109" s="188">
        <v>19</v>
      </c>
      <c r="AA109" s="188">
        <f t="shared" si="40"/>
        <v>22.8</v>
      </c>
      <c r="AB109" s="188">
        <v>19</v>
      </c>
      <c r="AC109" s="188">
        <f t="shared" si="41"/>
        <v>7.6000000000000005</v>
      </c>
      <c r="AD109" s="188">
        <v>17</v>
      </c>
      <c r="AE109" s="188">
        <f t="shared" si="42"/>
        <v>10.199999999999999</v>
      </c>
      <c r="AF109" s="188">
        <v>18</v>
      </c>
      <c r="AG109" s="188">
        <f t="shared" si="43"/>
        <v>3.6</v>
      </c>
      <c r="AH109" s="349">
        <f t="shared" si="44"/>
        <v>44.2</v>
      </c>
      <c r="AI109" s="351">
        <f t="shared" si="45"/>
        <v>70.45</v>
      </c>
    </row>
    <row r="110" spans="1:35" ht="15.75" x14ac:dyDescent="0.25">
      <c r="A110" s="190">
        <v>25</v>
      </c>
      <c r="B110" s="190" t="s">
        <v>3564</v>
      </c>
      <c r="C110" s="190" t="s">
        <v>436</v>
      </c>
      <c r="D110" s="190" t="s">
        <v>1470</v>
      </c>
      <c r="E110" s="187">
        <v>3</v>
      </c>
      <c r="F110" s="187">
        <v>3</v>
      </c>
      <c r="G110" s="187">
        <v>3</v>
      </c>
      <c r="H110" s="187">
        <v>3</v>
      </c>
      <c r="I110" s="188">
        <f t="shared" si="36"/>
        <v>15</v>
      </c>
      <c r="J110" s="188">
        <v>3</v>
      </c>
      <c r="K110" s="188">
        <v>2</v>
      </c>
      <c r="L110" s="188">
        <v>3</v>
      </c>
      <c r="M110" s="188">
        <v>3</v>
      </c>
      <c r="N110" s="188">
        <f t="shared" si="47"/>
        <v>2.75</v>
      </c>
      <c r="O110" s="188">
        <v>2</v>
      </c>
      <c r="P110" s="188">
        <v>2</v>
      </c>
      <c r="Q110" s="188">
        <v>2</v>
      </c>
      <c r="R110" s="188">
        <v>2</v>
      </c>
      <c r="S110" s="188">
        <f t="shared" si="46"/>
        <v>2</v>
      </c>
      <c r="T110" s="188">
        <v>2</v>
      </c>
      <c r="U110" s="188">
        <v>2</v>
      </c>
      <c r="V110" s="188">
        <v>3</v>
      </c>
      <c r="W110" s="188">
        <v>4</v>
      </c>
      <c r="X110" s="188">
        <f t="shared" si="38"/>
        <v>2.75</v>
      </c>
      <c r="Y110" s="188">
        <f t="shared" si="39"/>
        <v>7.5</v>
      </c>
      <c r="Z110" s="188">
        <v>20</v>
      </c>
      <c r="AA110" s="188">
        <f t="shared" si="40"/>
        <v>24</v>
      </c>
      <c r="AB110" s="188">
        <v>20</v>
      </c>
      <c r="AC110" s="188">
        <f t="shared" si="41"/>
        <v>8</v>
      </c>
      <c r="AD110" s="188">
        <v>19</v>
      </c>
      <c r="AE110" s="188">
        <f t="shared" si="42"/>
        <v>11.4</v>
      </c>
      <c r="AF110" s="188">
        <v>21</v>
      </c>
      <c r="AG110" s="188">
        <f t="shared" si="43"/>
        <v>4.2</v>
      </c>
      <c r="AH110" s="349">
        <f t="shared" si="44"/>
        <v>47.6</v>
      </c>
      <c r="AI110" s="351">
        <f t="shared" si="45"/>
        <v>70.099999999999994</v>
      </c>
    </row>
    <row r="111" spans="1:35" ht="15.75" x14ac:dyDescent="0.25">
      <c r="A111" s="190">
        <v>26</v>
      </c>
      <c r="B111" s="190" t="s">
        <v>3483</v>
      </c>
      <c r="C111" s="190" t="s">
        <v>3565</v>
      </c>
      <c r="D111" s="190" t="s">
        <v>3566</v>
      </c>
      <c r="E111" s="187">
        <v>4</v>
      </c>
      <c r="F111" s="187">
        <v>4</v>
      </c>
      <c r="G111" s="187">
        <v>4</v>
      </c>
      <c r="H111" s="187">
        <v>3</v>
      </c>
      <c r="I111" s="188">
        <f t="shared" si="36"/>
        <v>18.75</v>
      </c>
      <c r="J111" s="188">
        <v>2</v>
      </c>
      <c r="K111" s="188">
        <v>2</v>
      </c>
      <c r="L111" s="188">
        <v>2</v>
      </c>
      <c r="M111" s="188">
        <v>2</v>
      </c>
      <c r="N111" s="188">
        <f t="shared" si="47"/>
        <v>2</v>
      </c>
      <c r="O111" s="188">
        <v>3</v>
      </c>
      <c r="P111" s="188">
        <v>2</v>
      </c>
      <c r="Q111" s="188">
        <v>2</v>
      </c>
      <c r="R111" s="188">
        <v>2</v>
      </c>
      <c r="S111" s="188">
        <f t="shared" si="46"/>
        <v>2.25</v>
      </c>
      <c r="T111" s="188">
        <v>4</v>
      </c>
      <c r="U111" s="188">
        <v>5</v>
      </c>
      <c r="V111" s="188">
        <v>5</v>
      </c>
      <c r="W111" s="188">
        <v>3</v>
      </c>
      <c r="X111" s="188">
        <f t="shared" si="38"/>
        <v>4.25</v>
      </c>
      <c r="Y111" s="188">
        <f t="shared" si="39"/>
        <v>8.5</v>
      </c>
      <c r="Z111" s="188">
        <v>18</v>
      </c>
      <c r="AA111" s="188">
        <f t="shared" si="40"/>
        <v>21.599999999999998</v>
      </c>
      <c r="AB111" s="188">
        <v>16</v>
      </c>
      <c r="AC111" s="188">
        <f t="shared" si="41"/>
        <v>6.4</v>
      </c>
      <c r="AD111" s="188">
        <v>18</v>
      </c>
      <c r="AE111" s="188">
        <f t="shared" si="42"/>
        <v>10.799999999999999</v>
      </c>
      <c r="AF111" s="188">
        <v>20</v>
      </c>
      <c r="AG111" s="188">
        <f t="shared" si="43"/>
        <v>4</v>
      </c>
      <c r="AH111" s="349">
        <f t="shared" si="44"/>
        <v>42.8</v>
      </c>
      <c r="AI111" s="351">
        <f t="shared" si="45"/>
        <v>70.05</v>
      </c>
    </row>
    <row r="112" spans="1:35" ht="15.75" x14ac:dyDescent="0.25">
      <c r="A112" s="190">
        <v>27</v>
      </c>
      <c r="B112" s="190" t="s">
        <v>665</v>
      </c>
      <c r="C112" s="190" t="s">
        <v>685</v>
      </c>
      <c r="D112" s="190" t="s">
        <v>263</v>
      </c>
      <c r="E112" s="187">
        <v>5</v>
      </c>
      <c r="F112" s="187">
        <v>5</v>
      </c>
      <c r="G112" s="187">
        <v>5</v>
      </c>
      <c r="H112" s="187">
        <v>5</v>
      </c>
      <c r="I112" s="188">
        <f t="shared" si="36"/>
        <v>25</v>
      </c>
      <c r="J112" s="188">
        <v>5</v>
      </c>
      <c r="K112" s="188">
        <v>5</v>
      </c>
      <c r="L112" s="188">
        <v>5</v>
      </c>
      <c r="M112" s="188"/>
      <c r="N112" s="188">
        <f t="shared" si="47"/>
        <v>3.75</v>
      </c>
      <c r="O112" s="188">
        <v>5</v>
      </c>
      <c r="P112" s="188">
        <v>5</v>
      </c>
      <c r="Q112" s="188">
        <v>5</v>
      </c>
      <c r="R112" s="188">
        <v>5</v>
      </c>
      <c r="S112" s="188">
        <f t="shared" si="46"/>
        <v>5</v>
      </c>
      <c r="T112" s="188">
        <v>5</v>
      </c>
      <c r="U112" s="188">
        <v>5</v>
      </c>
      <c r="V112" s="188">
        <v>5</v>
      </c>
      <c r="W112" s="188">
        <v>5</v>
      </c>
      <c r="X112" s="188">
        <f t="shared" si="38"/>
        <v>5</v>
      </c>
      <c r="Y112" s="188">
        <f t="shared" si="39"/>
        <v>13.75</v>
      </c>
      <c r="Z112" s="188">
        <v>11</v>
      </c>
      <c r="AA112" s="188">
        <f t="shared" si="40"/>
        <v>13.2</v>
      </c>
      <c r="AB112" s="188">
        <v>15</v>
      </c>
      <c r="AC112" s="188">
        <f t="shared" si="41"/>
        <v>6</v>
      </c>
      <c r="AD112" s="188">
        <v>16</v>
      </c>
      <c r="AE112" s="188">
        <f t="shared" si="42"/>
        <v>9.6</v>
      </c>
      <c r="AF112" s="188">
        <v>8</v>
      </c>
      <c r="AG112" s="188">
        <f t="shared" si="43"/>
        <v>1.6</v>
      </c>
      <c r="AH112" s="349">
        <f t="shared" si="44"/>
        <v>30.4</v>
      </c>
      <c r="AI112" s="351">
        <f t="shared" si="45"/>
        <v>69.150000000000006</v>
      </c>
    </row>
    <row r="113" spans="1:35" ht="15.75" x14ac:dyDescent="0.25">
      <c r="A113" s="190">
        <v>28</v>
      </c>
      <c r="B113" s="190" t="s">
        <v>626</v>
      </c>
      <c r="C113" s="190" t="s">
        <v>3567</v>
      </c>
      <c r="D113" s="190" t="s">
        <v>3568</v>
      </c>
      <c r="E113" s="187">
        <v>3</v>
      </c>
      <c r="F113" s="187">
        <v>3</v>
      </c>
      <c r="G113" s="187">
        <v>2</v>
      </c>
      <c r="H113" s="187">
        <v>3</v>
      </c>
      <c r="I113" s="188">
        <f t="shared" si="36"/>
        <v>13.75</v>
      </c>
      <c r="J113" s="188">
        <v>3</v>
      </c>
      <c r="K113" s="188">
        <v>3</v>
      </c>
      <c r="L113" s="188">
        <v>3</v>
      </c>
      <c r="M113" s="188">
        <v>2</v>
      </c>
      <c r="N113" s="188">
        <f t="shared" si="47"/>
        <v>2.75</v>
      </c>
      <c r="O113" s="188">
        <v>2</v>
      </c>
      <c r="P113" s="188">
        <v>2</v>
      </c>
      <c r="Q113" s="188">
        <v>2</v>
      </c>
      <c r="R113" s="188">
        <v>3</v>
      </c>
      <c r="S113" s="188">
        <f t="shared" si="46"/>
        <v>2.25</v>
      </c>
      <c r="T113" s="188">
        <v>3</v>
      </c>
      <c r="U113" s="188">
        <v>2</v>
      </c>
      <c r="V113" s="188">
        <v>2</v>
      </c>
      <c r="W113" s="188">
        <v>3</v>
      </c>
      <c r="X113" s="188">
        <f t="shared" si="38"/>
        <v>2.5</v>
      </c>
      <c r="Y113" s="188">
        <f t="shared" si="39"/>
        <v>7.5</v>
      </c>
      <c r="Z113" s="188">
        <v>23</v>
      </c>
      <c r="AA113" s="188">
        <f t="shared" si="40"/>
        <v>27.599999999999998</v>
      </c>
      <c r="AB113" s="188">
        <v>16</v>
      </c>
      <c r="AC113" s="188">
        <f t="shared" si="41"/>
        <v>6.4</v>
      </c>
      <c r="AD113" s="188">
        <v>16</v>
      </c>
      <c r="AE113" s="188">
        <f t="shared" si="42"/>
        <v>9.6</v>
      </c>
      <c r="AF113" s="188">
        <v>21</v>
      </c>
      <c r="AG113" s="188">
        <f t="shared" si="43"/>
        <v>4.2</v>
      </c>
      <c r="AH113" s="349">
        <f t="shared" si="44"/>
        <v>47.800000000000004</v>
      </c>
      <c r="AI113" s="351">
        <f t="shared" si="45"/>
        <v>69.050000000000011</v>
      </c>
    </row>
    <row r="114" spans="1:35" ht="15.75" x14ac:dyDescent="0.25">
      <c r="A114" s="190">
        <v>29</v>
      </c>
      <c r="B114" s="190" t="s">
        <v>598</v>
      </c>
      <c r="C114" s="190" t="s">
        <v>3569</v>
      </c>
      <c r="D114" s="190" t="s">
        <v>621</v>
      </c>
      <c r="E114" s="187">
        <v>2</v>
      </c>
      <c r="F114" s="187">
        <v>2</v>
      </c>
      <c r="G114" s="187">
        <v>2</v>
      </c>
      <c r="H114" s="187">
        <v>2</v>
      </c>
      <c r="I114" s="188">
        <f t="shared" si="36"/>
        <v>10</v>
      </c>
      <c r="J114" s="188">
        <v>2</v>
      </c>
      <c r="K114" s="188">
        <v>2</v>
      </c>
      <c r="L114" s="188">
        <v>2</v>
      </c>
      <c r="M114" s="188">
        <v>2</v>
      </c>
      <c r="N114" s="188">
        <f t="shared" si="47"/>
        <v>2</v>
      </c>
      <c r="O114" s="188">
        <v>2</v>
      </c>
      <c r="P114" s="188">
        <v>2</v>
      </c>
      <c r="Q114" s="188">
        <v>2</v>
      </c>
      <c r="R114" s="188">
        <v>2</v>
      </c>
      <c r="S114" s="188">
        <v>2</v>
      </c>
      <c r="T114" s="188">
        <v>3</v>
      </c>
      <c r="U114" s="188">
        <v>2</v>
      </c>
      <c r="V114" s="188">
        <v>2</v>
      </c>
      <c r="W114" s="188">
        <v>2</v>
      </c>
      <c r="X114" s="188">
        <f t="shared" si="38"/>
        <v>2.25</v>
      </c>
      <c r="Y114" s="188">
        <f t="shared" si="39"/>
        <v>6.25</v>
      </c>
      <c r="Z114" s="188">
        <v>24</v>
      </c>
      <c r="AA114" s="188">
        <f t="shared" si="40"/>
        <v>28.799999999999997</v>
      </c>
      <c r="AB114" s="188">
        <v>21</v>
      </c>
      <c r="AC114" s="188">
        <f t="shared" si="41"/>
        <v>8.4</v>
      </c>
      <c r="AD114" s="188">
        <v>20</v>
      </c>
      <c r="AE114" s="188">
        <f t="shared" si="42"/>
        <v>12</v>
      </c>
      <c r="AF114" s="188">
        <v>17</v>
      </c>
      <c r="AG114" s="188">
        <f t="shared" si="43"/>
        <v>3.4000000000000004</v>
      </c>
      <c r="AH114" s="349">
        <f t="shared" si="44"/>
        <v>52.599999999999994</v>
      </c>
      <c r="AI114" s="351">
        <f t="shared" si="45"/>
        <v>68.849999999999994</v>
      </c>
    </row>
    <row r="115" spans="1:35" ht="15.75" x14ac:dyDescent="0.25">
      <c r="A115" s="190">
        <v>30</v>
      </c>
      <c r="B115" s="190" t="s">
        <v>748</v>
      </c>
      <c r="C115" s="190" t="s">
        <v>309</v>
      </c>
      <c r="D115" s="190" t="s">
        <v>631</v>
      </c>
      <c r="E115" s="187">
        <v>4</v>
      </c>
      <c r="F115" s="187">
        <v>3</v>
      </c>
      <c r="G115" s="187">
        <v>3</v>
      </c>
      <c r="H115" s="187">
        <v>4</v>
      </c>
      <c r="I115" s="188">
        <f t="shared" si="36"/>
        <v>17.5</v>
      </c>
      <c r="J115" s="188">
        <v>3</v>
      </c>
      <c r="K115" s="188">
        <v>4</v>
      </c>
      <c r="L115" s="188">
        <v>3</v>
      </c>
      <c r="M115" s="188">
        <v>3</v>
      </c>
      <c r="N115" s="188">
        <f t="shared" si="47"/>
        <v>3.25</v>
      </c>
      <c r="O115" s="188">
        <v>2</v>
      </c>
      <c r="P115" s="188">
        <v>3</v>
      </c>
      <c r="Q115" s="188">
        <v>3</v>
      </c>
      <c r="R115" s="188">
        <v>3</v>
      </c>
      <c r="S115" s="188">
        <f t="shared" ref="S115:S171" si="48">(O115+P115+Q115+R115)/4</f>
        <v>2.75</v>
      </c>
      <c r="T115" s="188">
        <v>4</v>
      </c>
      <c r="U115" s="188">
        <v>3</v>
      </c>
      <c r="V115" s="188">
        <v>4</v>
      </c>
      <c r="W115" s="188">
        <v>4</v>
      </c>
      <c r="X115" s="188">
        <f t="shared" si="38"/>
        <v>3.75</v>
      </c>
      <c r="Y115" s="188">
        <f t="shared" si="39"/>
        <v>9.75</v>
      </c>
      <c r="Z115" s="188">
        <v>17</v>
      </c>
      <c r="AA115" s="188">
        <f t="shared" si="40"/>
        <v>20.399999999999999</v>
      </c>
      <c r="AB115" s="188">
        <v>15</v>
      </c>
      <c r="AC115" s="188">
        <f t="shared" si="41"/>
        <v>6</v>
      </c>
      <c r="AD115" s="188">
        <v>18</v>
      </c>
      <c r="AE115" s="188">
        <f t="shared" si="42"/>
        <v>10.799999999999999</v>
      </c>
      <c r="AF115" s="188">
        <v>21</v>
      </c>
      <c r="AG115" s="188">
        <f t="shared" si="43"/>
        <v>4.2</v>
      </c>
      <c r="AH115" s="349">
        <f t="shared" si="44"/>
        <v>41.4</v>
      </c>
      <c r="AI115" s="351">
        <f t="shared" si="45"/>
        <v>68.650000000000006</v>
      </c>
    </row>
    <row r="116" spans="1:35" ht="15.75" x14ac:dyDescent="0.25">
      <c r="A116" s="190">
        <v>31</v>
      </c>
      <c r="B116" s="190" t="s">
        <v>3570</v>
      </c>
      <c r="C116" s="190" t="s">
        <v>622</v>
      </c>
      <c r="D116" s="190" t="s">
        <v>401</v>
      </c>
      <c r="E116" s="187">
        <v>5</v>
      </c>
      <c r="F116" s="187">
        <v>4</v>
      </c>
      <c r="G116" s="187">
        <v>4</v>
      </c>
      <c r="H116" s="187">
        <v>5</v>
      </c>
      <c r="I116" s="188">
        <f t="shared" si="36"/>
        <v>22.5</v>
      </c>
      <c r="J116" s="188">
        <v>5</v>
      </c>
      <c r="K116" s="188">
        <v>5</v>
      </c>
      <c r="L116" s="188">
        <v>5</v>
      </c>
      <c r="M116" s="188">
        <v>5</v>
      </c>
      <c r="N116" s="188">
        <f t="shared" si="47"/>
        <v>5</v>
      </c>
      <c r="O116" s="188">
        <v>5</v>
      </c>
      <c r="P116" s="188">
        <v>3</v>
      </c>
      <c r="Q116" s="188">
        <v>4</v>
      </c>
      <c r="R116" s="188">
        <v>4</v>
      </c>
      <c r="S116" s="188">
        <f t="shared" si="48"/>
        <v>4</v>
      </c>
      <c r="T116" s="188">
        <v>5</v>
      </c>
      <c r="U116" s="188">
        <v>5</v>
      </c>
      <c r="V116" s="188">
        <v>4</v>
      </c>
      <c r="W116" s="188">
        <v>5</v>
      </c>
      <c r="X116" s="188">
        <f t="shared" si="38"/>
        <v>4.75</v>
      </c>
      <c r="Y116" s="188">
        <f t="shared" si="39"/>
        <v>13.75</v>
      </c>
      <c r="Z116" s="188">
        <v>14</v>
      </c>
      <c r="AA116" s="188">
        <f t="shared" si="40"/>
        <v>16.8</v>
      </c>
      <c r="AB116" s="188">
        <v>13</v>
      </c>
      <c r="AC116" s="188">
        <f t="shared" si="41"/>
        <v>5.2</v>
      </c>
      <c r="AD116" s="188">
        <v>13</v>
      </c>
      <c r="AE116" s="188">
        <f t="shared" si="42"/>
        <v>7.8</v>
      </c>
      <c r="AF116" s="188">
        <v>12</v>
      </c>
      <c r="AG116" s="188">
        <f t="shared" si="43"/>
        <v>2.4000000000000004</v>
      </c>
      <c r="AH116" s="349">
        <f t="shared" si="44"/>
        <v>32.200000000000003</v>
      </c>
      <c r="AI116" s="351">
        <f t="shared" si="45"/>
        <v>68.45</v>
      </c>
    </row>
    <row r="117" spans="1:35" ht="15.75" x14ac:dyDescent="0.25">
      <c r="A117" s="190">
        <v>32</v>
      </c>
      <c r="B117" s="190" t="s">
        <v>3571</v>
      </c>
      <c r="C117" s="190" t="s">
        <v>362</v>
      </c>
      <c r="D117" s="190" t="s">
        <v>306</v>
      </c>
      <c r="E117" s="187">
        <v>3</v>
      </c>
      <c r="F117" s="187">
        <v>3</v>
      </c>
      <c r="G117" s="187">
        <v>3</v>
      </c>
      <c r="H117" s="187">
        <v>3</v>
      </c>
      <c r="I117" s="188">
        <f t="shared" si="36"/>
        <v>15</v>
      </c>
      <c r="J117" s="188">
        <v>3</v>
      </c>
      <c r="K117" s="188">
        <v>2</v>
      </c>
      <c r="L117" s="188">
        <v>2</v>
      </c>
      <c r="M117" s="188">
        <v>2</v>
      </c>
      <c r="N117" s="188">
        <f t="shared" si="47"/>
        <v>2.25</v>
      </c>
      <c r="O117" s="188">
        <v>4</v>
      </c>
      <c r="P117" s="188">
        <v>2</v>
      </c>
      <c r="Q117" s="188">
        <v>2</v>
      </c>
      <c r="R117" s="188">
        <v>3</v>
      </c>
      <c r="S117" s="188">
        <f t="shared" si="48"/>
        <v>2.75</v>
      </c>
      <c r="T117" s="188">
        <v>5</v>
      </c>
      <c r="U117" s="188">
        <v>5</v>
      </c>
      <c r="V117" s="188">
        <v>5</v>
      </c>
      <c r="W117" s="188">
        <v>5</v>
      </c>
      <c r="X117" s="188">
        <f t="shared" si="38"/>
        <v>5</v>
      </c>
      <c r="Y117" s="188">
        <f t="shared" si="39"/>
        <v>10</v>
      </c>
      <c r="Z117" s="188">
        <v>20</v>
      </c>
      <c r="AA117" s="188">
        <f t="shared" si="40"/>
        <v>24</v>
      </c>
      <c r="AB117" s="188">
        <v>15</v>
      </c>
      <c r="AC117" s="188">
        <f t="shared" si="41"/>
        <v>6</v>
      </c>
      <c r="AD117" s="188">
        <v>16</v>
      </c>
      <c r="AE117" s="188">
        <f t="shared" si="42"/>
        <v>9.6</v>
      </c>
      <c r="AF117" s="188">
        <v>16</v>
      </c>
      <c r="AG117" s="188">
        <f t="shared" si="43"/>
        <v>3.2</v>
      </c>
      <c r="AH117" s="349">
        <f t="shared" si="44"/>
        <v>42.800000000000004</v>
      </c>
      <c r="AI117" s="351">
        <f t="shared" si="45"/>
        <v>67.800000000000011</v>
      </c>
    </row>
    <row r="118" spans="1:35" ht="15.75" x14ac:dyDescent="0.25">
      <c r="A118" s="190">
        <v>33</v>
      </c>
      <c r="B118" s="190" t="s">
        <v>3572</v>
      </c>
      <c r="C118" s="190" t="s">
        <v>3573</v>
      </c>
      <c r="D118" s="190" t="s">
        <v>1742</v>
      </c>
      <c r="E118" s="187">
        <v>3</v>
      </c>
      <c r="F118" s="187">
        <v>3</v>
      </c>
      <c r="G118" s="187">
        <v>3</v>
      </c>
      <c r="H118" s="187">
        <v>3</v>
      </c>
      <c r="I118" s="188">
        <f t="shared" si="36"/>
        <v>15</v>
      </c>
      <c r="J118" s="188">
        <v>3</v>
      </c>
      <c r="K118" s="188">
        <v>2</v>
      </c>
      <c r="L118" s="188">
        <v>2</v>
      </c>
      <c r="M118" s="188">
        <v>3</v>
      </c>
      <c r="N118" s="188">
        <f t="shared" si="47"/>
        <v>2.5</v>
      </c>
      <c r="O118" s="188">
        <v>2</v>
      </c>
      <c r="P118" s="188">
        <v>2</v>
      </c>
      <c r="Q118" s="188">
        <v>2</v>
      </c>
      <c r="R118" s="188">
        <v>2</v>
      </c>
      <c r="S118" s="188">
        <f t="shared" si="48"/>
        <v>2</v>
      </c>
      <c r="T118" s="188">
        <v>4</v>
      </c>
      <c r="U118" s="188">
        <v>4</v>
      </c>
      <c r="V118" s="188">
        <v>3</v>
      </c>
      <c r="W118" s="188">
        <v>3</v>
      </c>
      <c r="X118" s="188">
        <f t="shared" si="38"/>
        <v>3.5</v>
      </c>
      <c r="Y118" s="188">
        <f t="shared" si="39"/>
        <v>8</v>
      </c>
      <c r="Z118" s="188">
        <v>20</v>
      </c>
      <c r="AA118" s="188">
        <f t="shared" si="40"/>
        <v>24</v>
      </c>
      <c r="AB118" s="188">
        <v>16</v>
      </c>
      <c r="AC118" s="188">
        <f t="shared" si="41"/>
        <v>6.4</v>
      </c>
      <c r="AD118" s="188">
        <v>18</v>
      </c>
      <c r="AE118" s="188">
        <f t="shared" si="42"/>
        <v>10.799999999999999</v>
      </c>
      <c r="AF118" s="188">
        <v>16</v>
      </c>
      <c r="AG118" s="188">
        <f t="shared" si="43"/>
        <v>3.2</v>
      </c>
      <c r="AH118" s="349">
        <f t="shared" si="44"/>
        <v>44.4</v>
      </c>
      <c r="AI118" s="351">
        <f t="shared" si="45"/>
        <v>67.400000000000006</v>
      </c>
    </row>
    <row r="119" spans="1:35" ht="15.75" x14ac:dyDescent="0.25">
      <c r="A119" s="190">
        <v>34</v>
      </c>
      <c r="B119" s="190" t="s">
        <v>3574</v>
      </c>
      <c r="C119" s="190" t="s">
        <v>680</v>
      </c>
      <c r="D119" s="190" t="s">
        <v>738</v>
      </c>
      <c r="E119" s="187">
        <v>5</v>
      </c>
      <c r="F119" s="187">
        <v>4</v>
      </c>
      <c r="G119" s="187">
        <v>5</v>
      </c>
      <c r="H119" s="187">
        <v>5</v>
      </c>
      <c r="I119" s="188">
        <f t="shared" si="36"/>
        <v>23.75</v>
      </c>
      <c r="J119" s="188">
        <v>5</v>
      </c>
      <c r="K119" s="188">
        <v>5</v>
      </c>
      <c r="L119" s="188">
        <v>5</v>
      </c>
      <c r="M119" s="188">
        <v>5</v>
      </c>
      <c r="N119" s="188">
        <f t="shared" si="47"/>
        <v>5</v>
      </c>
      <c r="O119" s="188">
        <v>4</v>
      </c>
      <c r="P119" s="188">
        <v>4</v>
      </c>
      <c r="Q119" s="188">
        <v>4</v>
      </c>
      <c r="R119" s="188">
        <v>4</v>
      </c>
      <c r="S119" s="188">
        <f t="shared" si="48"/>
        <v>4</v>
      </c>
      <c r="T119" s="188">
        <v>5</v>
      </c>
      <c r="U119" s="188">
        <v>5</v>
      </c>
      <c r="V119" s="188">
        <v>5</v>
      </c>
      <c r="W119" s="188">
        <v>5</v>
      </c>
      <c r="X119" s="188">
        <f t="shared" si="38"/>
        <v>5</v>
      </c>
      <c r="Y119" s="188">
        <f t="shared" si="39"/>
        <v>14</v>
      </c>
      <c r="Z119" s="188">
        <v>10</v>
      </c>
      <c r="AA119" s="188">
        <f t="shared" si="40"/>
        <v>12</v>
      </c>
      <c r="AB119" s="188">
        <v>14</v>
      </c>
      <c r="AC119" s="188">
        <f t="shared" si="41"/>
        <v>5.6000000000000005</v>
      </c>
      <c r="AD119" s="188">
        <v>16</v>
      </c>
      <c r="AE119" s="188">
        <f t="shared" si="42"/>
        <v>9.6</v>
      </c>
      <c r="AF119" s="188">
        <v>11</v>
      </c>
      <c r="AG119" s="188">
        <f t="shared" si="43"/>
        <v>2.2000000000000002</v>
      </c>
      <c r="AH119" s="349">
        <f t="shared" si="44"/>
        <v>29.400000000000002</v>
      </c>
      <c r="AI119" s="351">
        <f t="shared" si="45"/>
        <v>67.150000000000006</v>
      </c>
    </row>
    <row r="120" spans="1:35" ht="15.75" x14ac:dyDescent="0.25">
      <c r="A120" s="190">
        <v>35</v>
      </c>
      <c r="B120" s="190" t="s">
        <v>262</v>
      </c>
      <c r="C120" s="190" t="s">
        <v>3575</v>
      </c>
      <c r="D120" s="190" t="s">
        <v>3576</v>
      </c>
      <c r="E120" s="187">
        <v>3</v>
      </c>
      <c r="F120" s="187">
        <v>3</v>
      </c>
      <c r="G120" s="187">
        <v>3</v>
      </c>
      <c r="H120" s="187">
        <v>3</v>
      </c>
      <c r="I120" s="188">
        <f t="shared" si="36"/>
        <v>15</v>
      </c>
      <c r="J120" s="188">
        <v>3</v>
      </c>
      <c r="K120" s="188">
        <v>2</v>
      </c>
      <c r="L120" s="188">
        <v>3</v>
      </c>
      <c r="M120" s="188">
        <v>3</v>
      </c>
      <c r="N120" s="188">
        <f t="shared" si="47"/>
        <v>2.75</v>
      </c>
      <c r="O120" s="188">
        <v>3</v>
      </c>
      <c r="P120" s="188">
        <v>2</v>
      </c>
      <c r="Q120" s="188">
        <v>2</v>
      </c>
      <c r="R120" s="188">
        <v>2</v>
      </c>
      <c r="S120" s="188">
        <f t="shared" si="48"/>
        <v>2.25</v>
      </c>
      <c r="T120" s="188">
        <v>4</v>
      </c>
      <c r="U120" s="188">
        <v>3</v>
      </c>
      <c r="V120" s="188">
        <v>3</v>
      </c>
      <c r="W120" s="188">
        <v>4</v>
      </c>
      <c r="X120" s="188">
        <f t="shared" si="38"/>
        <v>3.5</v>
      </c>
      <c r="Y120" s="188">
        <f t="shared" si="39"/>
        <v>8.5</v>
      </c>
      <c r="Z120" s="188">
        <v>21</v>
      </c>
      <c r="AA120" s="188">
        <f t="shared" si="40"/>
        <v>25.2</v>
      </c>
      <c r="AB120" s="188">
        <v>15</v>
      </c>
      <c r="AC120" s="188">
        <f t="shared" si="41"/>
        <v>6</v>
      </c>
      <c r="AD120" s="188">
        <v>14</v>
      </c>
      <c r="AE120" s="188">
        <f t="shared" si="42"/>
        <v>8.4</v>
      </c>
      <c r="AF120" s="188">
        <v>20</v>
      </c>
      <c r="AG120" s="188">
        <f t="shared" si="43"/>
        <v>4</v>
      </c>
      <c r="AH120" s="349">
        <f t="shared" si="44"/>
        <v>43.6</v>
      </c>
      <c r="AI120" s="351">
        <f t="shared" si="45"/>
        <v>67.099999999999994</v>
      </c>
    </row>
    <row r="121" spans="1:35" ht="15.75" x14ac:dyDescent="0.25">
      <c r="A121" s="190">
        <v>36</v>
      </c>
      <c r="B121" s="190" t="s">
        <v>3577</v>
      </c>
      <c r="C121" s="190" t="s">
        <v>3578</v>
      </c>
      <c r="D121" s="190" t="s">
        <v>653</v>
      </c>
      <c r="E121" s="187">
        <v>2</v>
      </c>
      <c r="F121" s="187">
        <v>2</v>
      </c>
      <c r="G121" s="187">
        <v>2</v>
      </c>
      <c r="H121" s="187">
        <v>2</v>
      </c>
      <c r="I121" s="188">
        <f t="shared" si="36"/>
        <v>10</v>
      </c>
      <c r="J121" s="188">
        <v>2</v>
      </c>
      <c r="K121" s="188">
        <v>2</v>
      </c>
      <c r="L121" s="188">
        <v>2</v>
      </c>
      <c r="M121" s="188">
        <v>2</v>
      </c>
      <c r="N121" s="188">
        <f t="shared" si="47"/>
        <v>2</v>
      </c>
      <c r="O121" s="188">
        <v>2</v>
      </c>
      <c r="P121" s="188">
        <v>2</v>
      </c>
      <c r="Q121" s="188">
        <v>2</v>
      </c>
      <c r="R121" s="188">
        <v>2</v>
      </c>
      <c r="S121" s="188">
        <f t="shared" si="48"/>
        <v>2</v>
      </c>
      <c r="T121" s="188">
        <v>3</v>
      </c>
      <c r="U121" s="188">
        <v>2</v>
      </c>
      <c r="V121" s="188">
        <v>2</v>
      </c>
      <c r="W121" s="188">
        <v>3</v>
      </c>
      <c r="X121" s="188">
        <f t="shared" si="38"/>
        <v>2.5</v>
      </c>
      <c r="Y121" s="188">
        <f t="shared" si="39"/>
        <v>6.5</v>
      </c>
      <c r="Z121" s="188">
        <v>23</v>
      </c>
      <c r="AA121" s="188">
        <f t="shared" si="40"/>
        <v>27.599999999999998</v>
      </c>
      <c r="AB121" s="188">
        <v>18</v>
      </c>
      <c r="AC121" s="188">
        <f t="shared" si="41"/>
        <v>7.2</v>
      </c>
      <c r="AD121" s="188">
        <v>21</v>
      </c>
      <c r="AE121" s="188">
        <f t="shared" si="42"/>
        <v>12.6</v>
      </c>
      <c r="AF121" s="188">
        <v>16</v>
      </c>
      <c r="AG121" s="188">
        <f t="shared" si="43"/>
        <v>3.2</v>
      </c>
      <c r="AH121" s="349">
        <f t="shared" si="44"/>
        <v>50.6</v>
      </c>
      <c r="AI121" s="351">
        <f t="shared" si="45"/>
        <v>67.099999999999994</v>
      </c>
    </row>
    <row r="122" spans="1:35" ht="15.75" x14ac:dyDescent="0.25">
      <c r="A122" s="190">
        <v>37</v>
      </c>
      <c r="B122" s="190" t="s">
        <v>3579</v>
      </c>
      <c r="C122" s="190" t="s">
        <v>597</v>
      </c>
      <c r="D122" s="190" t="s">
        <v>326</v>
      </c>
      <c r="E122" s="187">
        <v>5</v>
      </c>
      <c r="F122" s="187">
        <v>5</v>
      </c>
      <c r="G122" s="187">
        <v>5</v>
      </c>
      <c r="H122" s="187">
        <v>5</v>
      </c>
      <c r="I122" s="188">
        <v>5</v>
      </c>
      <c r="J122" s="188">
        <v>5</v>
      </c>
      <c r="K122" s="188">
        <v>5</v>
      </c>
      <c r="L122" s="188">
        <v>5</v>
      </c>
      <c r="M122" s="188">
        <v>5</v>
      </c>
      <c r="N122" s="188">
        <f t="shared" si="47"/>
        <v>5</v>
      </c>
      <c r="O122" s="188">
        <v>5</v>
      </c>
      <c r="P122" s="188">
        <v>5</v>
      </c>
      <c r="Q122" s="188">
        <v>5</v>
      </c>
      <c r="R122" s="188">
        <v>5</v>
      </c>
      <c r="S122" s="188">
        <f t="shared" si="48"/>
        <v>5</v>
      </c>
      <c r="T122" s="188">
        <v>5</v>
      </c>
      <c r="U122" s="188">
        <v>5</v>
      </c>
      <c r="V122" s="188">
        <v>5</v>
      </c>
      <c r="W122" s="188">
        <v>5</v>
      </c>
      <c r="X122" s="188">
        <f t="shared" si="38"/>
        <v>5</v>
      </c>
      <c r="Y122" s="188">
        <f t="shared" si="39"/>
        <v>15</v>
      </c>
      <c r="Z122" s="188">
        <v>22</v>
      </c>
      <c r="AA122" s="188">
        <f t="shared" si="40"/>
        <v>26.4</v>
      </c>
      <c r="AB122" s="188">
        <v>13</v>
      </c>
      <c r="AC122" s="188">
        <f t="shared" si="41"/>
        <v>5.2</v>
      </c>
      <c r="AD122" s="188">
        <v>18</v>
      </c>
      <c r="AE122" s="188">
        <f t="shared" si="42"/>
        <v>10.799999999999999</v>
      </c>
      <c r="AF122" s="188">
        <v>22</v>
      </c>
      <c r="AG122" s="188">
        <f t="shared" si="43"/>
        <v>4.4000000000000004</v>
      </c>
      <c r="AH122" s="349">
        <f t="shared" si="44"/>
        <v>46.8</v>
      </c>
      <c r="AI122" s="351">
        <f t="shared" si="45"/>
        <v>66.8</v>
      </c>
    </row>
    <row r="123" spans="1:35" ht="15.75" x14ac:dyDescent="0.25">
      <c r="A123" s="190">
        <v>38</v>
      </c>
      <c r="B123" s="190" t="s">
        <v>357</v>
      </c>
      <c r="C123" s="190" t="s">
        <v>281</v>
      </c>
      <c r="D123" s="190" t="s">
        <v>3580</v>
      </c>
      <c r="E123" s="187">
        <v>2</v>
      </c>
      <c r="F123" s="187">
        <v>2</v>
      </c>
      <c r="G123" s="187">
        <v>3</v>
      </c>
      <c r="H123" s="187">
        <v>2</v>
      </c>
      <c r="I123" s="188">
        <f t="shared" ref="I123:I166" si="49">(E123+F123+G123+H123)*5/4</f>
        <v>11.25</v>
      </c>
      <c r="J123" s="188">
        <v>2</v>
      </c>
      <c r="K123" s="188">
        <v>2</v>
      </c>
      <c r="L123" s="188">
        <v>2</v>
      </c>
      <c r="M123" s="188">
        <v>2</v>
      </c>
      <c r="N123" s="188">
        <f t="shared" si="47"/>
        <v>2</v>
      </c>
      <c r="O123" s="188">
        <v>2</v>
      </c>
      <c r="P123" s="188">
        <v>2</v>
      </c>
      <c r="Q123" s="188">
        <v>2</v>
      </c>
      <c r="R123" s="188">
        <v>2</v>
      </c>
      <c r="S123" s="188">
        <f t="shared" si="48"/>
        <v>2</v>
      </c>
      <c r="T123" s="188">
        <v>3</v>
      </c>
      <c r="U123" s="188">
        <v>2</v>
      </c>
      <c r="V123" s="188">
        <v>2</v>
      </c>
      <c r="W123" s="188">
        <v>2</v>
      </c>
      <c r="X123" s="188">
        <f t="shared" si="38"/>
        <v>2.25</v>
      </c>
      <c r="Y123" s="188">
        <f t="shared" si="39"/>
        <v>6.25</v>
      </c>
      <c r="Z123" s="188">
        <v>22</v>
      </c>
      <c r="AA123" s="188">
        <f t="shared" si="40"/>
        <v>26.4</v>
      </c>
      <c r="AB123" s="188">
        <v>20</v>
      </c>
      <c r="AC123" s="188">
        <f t="shared" si="41"/>
        <v>8</v>
      </c>
      <c r="AD123" s="188">
        <v>16</v>
      </c>
      <c r="AE123" s="188">
        <f t="shared" si="42"/>
        <v>9.6</v>
      </c>
      <c r="AF123" s="188">
        <v>23</v>
      </c>
      <c r="AG123" s="188">
        <f t="shared" si="43"/>
        <v>4.6000000000000005</v>
      </c>
      <c r="AH123" s="349">
        <f t="shared" si="44"/>
        <v>48.6</v>
      </c>
      <c r="AI123" s="351">
        <f t="shared" si="45"/>
        <v>66.099999999999994</v>
      </c>
    </row>
    <row r="124" spans="1:35" ht="15.75" x14ac:dyDescent="0.25">
      <c r="A124" s="190">
        <v>39</v>
      </c>
      <c r="B124" s="190" t="s">
        <v>3581</v>
      </c>
      <c r="C124" s="190" t="s">
        <v>260</v>
      </c>
      <c r="D124" s="190" t="s">
        <v>1736</v>
      </c>
      <c r="E124" s="187">
        <v>4</v>
      </c>
      <c r="F124" s="187">
        <v>4</v>
      </c>
      <c r="G124" s="187">
        <v>4</v>
      </c>
      <c r="H124" s="187">
        <v>4</v>
      </c>
      <c r="I124" s="188">
        <f t="shared" si="49"/>
        <v>20</v>
      </c>
      <c r="J124" s="188">
        <v>4</v>
      </c>
      <c r="K124" s="188">
        <v>4</v>
      </c>
      <c r="L124" s="188">
        <v>3</v>
      </c>
      <c r="M124" s="188">
        <v>3</v>
      </c>
      <c r="N124" s="188">
        <f t="shared" si="47"/>
        <v>3.5</v>
      </c>
      <c r="O124" s="188">
        <v>3</v>
      </c>
      <c r="P124" s="188">
        <v>3</v>
      </c>
      <c r="Q124" s="188">
        <v>2</v>
      </c>
      <c r="R124" s="188">
        <v>4</v>
      </c>
      <c r="S124" s="188">
        <f t="shared" si="48"/>
        <v>3</v>
      </c>
      <c r="T124" s="188">
        <v>3</v>
      </c>
      <c r="U124" s="188">
        <v>4</v>
      </c>
      <c r="V124" s="188">
        <v>4</v>
      </c>
      <c r="W124" s="188">
        <v>3</v>
      </c>
      <c r="X124" s="188">
        <f t="shared" si="38"/>
        <v>3.5</v>
      </c>
      <c r="Y124" s="188">
        <f t="shared" si="39"/>
        <v>10</v>
      </c>
      <c r="Z124" s="188">
        <v>13</v>
      </c>
      <c r="AA124" s="188">
        <f t="shared" si="40"/>
        <v>15.6</v>
      </c>
      <c r="AB124" s="188">
        <v>15</v>
      </c>
      <c r="AC124" s="188">
        <f t="shared" si="41"/>
        <v>6</v>
      </c>
      <c r="AD124" s="188">
        <v>19</v>
      </c>
      <c r="AE124" s="188">
        <f t="shared" si="42"/>
        <v>11.4</v>
      </c>
      <c r="AF124" s="188">
        <v>15</v>
      </c>
      <c r="AG124" s="188">
        <f t="shared" si="43"/>
        <v>3</v>
      </c>
      <c r="AH124" s="349">
        <f t="shared" si="44"/>
        <v>36</v>
      </c>
      <c r="AI124" s="351">
        <f t="shared" si="45"/>
        <v>66</v>
      </c>
    </row>
    <row r="125" spans="1:35" ht="15.75" x14ac:dyDescent="0.25">
      <c r="A125" s="190">
        <v>40</v>
      </c>
      <c r="B125" s="190" t="s">
        <v>3582</v>
      </c>
      <c r="C125" s="190" t="s">
        <v>273</v>
      </c>
      <c r="D125" s="190" t="s">
        <v>604</v>
      </c>
      <c r="E125" s="187">
        <v>3</v>
      </c>
      <c r="F125" s="187">
        <v>2</v>
      </c>
      <c r="G125" s="187">
        <v>2</v>
      </c>
      <c r="H125" s="187">
        <v>3</v>
      </c>
      <c r="I125" s="188">
        <f t="shared" si="49"/>
        <v>12.5</v>
      </c>
      <c r="J125" s="188">
        <v>2</v>
      </c>
      <c r="K125" s="188">
        <v>2</v>
      </c>
      <c r="L125" s="188">
        <v>2</v>
      </c>
      <c r="M125" s="188">
        <v>2</v>
      </c>
      <c r="N125" s="188">
        <f t="shared" si="47"/>
        <v>2</v>
      </c>
      <c r="O125" s="188">
        <v>2</v>
      </c>
      <c r="P125" s="188">
        <v>2</v>
      </c>
      <c r="Q125" s="188">
        <v>2</v>
      </c>
      <c r="R125" s="188">
        <v>3</v>
      </c>
      <c r="S125" s="188">
        <f t="shared" si="48"/>
        <v>2.25</v>
      </c>
      <c r="T125" s="188">
        <v>3</v>
      </c>
      <c r="U125" s="188">
        <v>3</v>
      </c>
      <c r="V125" s="188">
        <v>3</v>
      </c>
      <c r="W125" s="188">
        <v>3</v>
      </c>
      <c r="X125" s="188">
        <f t="shared" si="38"/>
        <v>3</v>
      </c>
      <c r="Y125" s="188">
        <f t="shared" si="39"/>
        <v>7.25</v>
      </c>
      <c r="Z125" s="188">
        <v>23</v>
      </c>
      <c r="AA125" s="188">
        <f t="shared" si="40"/>
        <v>27.599999999999998</v>
      </c>
      <c r="AB125" s="188">
        <v>18</v>
      </c>
      <c r="AC125" s="188">
        <f t="shared" si="41"/>
        <v>7.2</v>
      </c>
      <c r="AD125" s="188">
        <v>12</v>
      </c>
      <c r="AE125" s="188">
        <f t="shared" si="42"/>
        <v>7.1999999999999993</v>
      </c>
      <c r="AF125" s="188">
        <v>20</v>
      </c>
      <c r="AG125" s="188">
        <f t="shared" si="43"/>
        <v>4</v>
      </c>
      <c r="AH125" s="349">
        <f t="shared" si="44"/>
        <v>46</v>
      </c>
      <c r="AI125" s="351">
        <f t="shared" si="45"/>
        <v>65.75</v>
      </c>
    </row>
    <row r="126" spans="1:35" ht="15.75" x14ac:dyDescent="0.25">
      <c r="A126" s="190">
        <v>41</v>
      </c>
      <c r="B126" s="190" t="s">
        <v>3583</v>
      </c>
      <c r="C126" s="190" t="s">
        <v>381</v>
      </c>
      <c r="D126" s="190" t="s">
        <v>741</v>
      </c>
      <c r="E126" s="187">
        <v>4</v>
      </c>
      <c r="F126" s="187">
        <v>3</v>
      </c>
      <c r="G126" s="187">
        <v>2</v>
      </c>
      <c r="H126" s="187">
        <v>3</v>
      </c>
      <c r="I126" s="188">
        <f t="shared" si="49"/>
        <v>15</v>
      </c>
      <c r="J126" s="188">
        <v>2</v>
      </c>
      <c r="K126" s="188">
        <v>2</v>
      </c>
      <c r="L126" s="188">
        <v>2</v>
      </c>
      <c r="M126" s="188">
        <v>2</v>
      </c>
      <c r="N126" s="188">
        <f t="shared" si="47"/>
        <v>2</v>
      </c>
      <c r="O126" s="188">
        <v>3</v>
      </c>
      <c r="P126" s="188">
        <v>2</v>
      </c>
      <c r="Q126" s="188">
        <v>2</v>
      </c>
      <c r="R126" s="188">
        <v>2</v>
      </c>
      <c r="S126" s="188">
        <f t="shared" si="48"/>
        <v>2.25</v>
      </c>
      <c r="T126" s="188">
        <v>3</v>
      </c>
      <c r="U126" s="188">
        <v>3</v>
      </c>
      <c r="V126" s="188">
        <v>2</v>
      </c>
      <c r="W126" s="188">
        <v>2</v>
      </c>
      <c r="X126" s="188">
        <f t="shared" si="38"/>
        <v>2.5</v>
      </c>
      <c r="Y126" s="188">
        <f t="shared" si="39"/>
        <v>6.75</v>
      </c>
      <c r="Z126" s="188">
        <v>18</v>
      </c>
      <c r="AA126" s="188">
        <f t="shared" si="40"/>
        <v>21.599999999999998</v>
      </c>
      <c r="AB126" s="188">
        <v>19</v>
      </c>
      <c r="AC126" s="188">
        <f t="shared" si="41"/>
        <v>7.6000000000000005</v>
      </c>
      <c r="AD126" s="188">
        <v>18</v>
      </c>
      <c r="AE126" s="188">
        <f t="shared" si="42"/>
        <v>10.799999999999999</v>
      </c>
      <c r="AF126" s="188">
        <v>17</v>
      </c>
      <c r="AG126" s="188">
        <f t="shared" si="43"/>
        <v>3.4000000000000004</v>
      </c>
      <c r="AH126" s="349">
        <f t="shared" si="44"/>
        <v>43.4</v>
      </c>
      <c r="AI126" s="351">
        <f t="shared" si="45"/>
        <v>65.150000000000006</v>
      </c>
    </row>
    <row r="127" spans="1:35" ht="15.75" x14ac:dyDescent="0.25">
      <c r="A127" s="190">
        <v>42</v>
      </c>
      <c r="B127" s="190" t="s">
        <v>307</v>
      </c>
      <c r="C127" s="190" t="s">
        <v>720</v>
      </c>
      <c r="D127" s="190" t="s">
        <v>317</v>
      </c>
      <c r="E127" s="187">
        <v>4</v>
      </c>
      <c r="F127" s="187">
        <v>3</v>
      </c>
      <c r="G127" s="187">
        <v>3</v>
      </c>
      <c r="H127" s="187">
        <v>4</v>
      </c>
      <c r="I127" s="188">
        <f t="shared" si="49"/>
        <v>17.5</v>
      </c>
      <c r="J127" s="188">
        <v>4</v>
      </c>
      <c r="K127" s="188">
        <v>2</v>
      </c>
      <c r="L127" s="188">
        <v>3</v>
      </c>
      <c r="M127" s="188">
        <v>4</v>
      </c>
      <c r="N127" s="188">
        <f t="shared" si="47"/>
        <v>3.25</v>
      </c>
      <c r="O127" s="188">
        <v>4</v>
      </c>
      <c r="P127" s="188">
        <v>3</v>
      </c>
      <c r="Q127" s="188">
        <v>3</v>
      </c>
      <c r="R127" s="188">
        <v>4</v>
      </c>
      <c r="S127" s="188">
        <f t="shared" si="48"/>
        <v>3.5</v>
      </c>
      <c r="T127" s="188">
        <v>4</v>
      </c>
      <c r="U127" s="188">
        <v>2</v>
      </c>
      <c r="V127" s="188">
        <v>2</v>
      </c>
      <c r="W127" s="188">
        <v>5</v>
      </c>
      <c r="X127" s="188">
        <f t="shared" si="38"/>
        <v>3.25</v>
      </c>
      <c r="Y127" s="188">
        <f t="shared" si="39"/>
        <v>10</v>
      </c>
      <c r="Z127" s="188">
        <v>19</v>
      </c>
      <c r="AA127" s="188">
        <f t="shared" si="40"/>
        <v>22.8</v>
      </c>
      <c r="AB127" s="188">
        <v>14</v>
      </c>
      <c r="AC127" s="188">
        <f t="shared" si="41"/>
        <v>5.6000000000000005</v>
      </c>
      <c r="AD127" s="188">
        <v>10</v>
      </c>
      <c r="AE127" s="188">
        <f t="shared" si="42"/>
        <v>6</v>
      </c>
      <c r="AF127" s="188">
        <v>15</v>
      </c>
      <c r="AG127" s="188">
        <f t="shared" si="43"/>
        <v>3</v>
      </c>
      <c r="AH127" s="349">
        <f t="shared" si="44"/>
        <v>37.400000000000006</v>
      </c>
      <c r="AI127" s="351">
        <f t="shared" si="45"/>
        <v>64.900000000000006</v>
      </c>
    </row>
    <row r="128" spans="1:35" ht="15.75" x14ac:dyDescent="0.25">
      <c r="A128" s="190">
        <v>43</v>
      </c>
      <c r="B128" s="190" t="s">
        <v>665</v>
      </c>
      <c r="C128" s="190" t="s">
        <v>3528</v>
      </c>
      <c r="D128" s="190" t="s">
        <v>354</v>
      </c>
      <c r="E128" s="187">
        <v>3</v>
      </c>
      <c r="F128" s="187">
        <v>4</v>
      </c>
      <c r="G128" s="187">
        <v>4</v>
      </c>
      <c r="H128" s="187">
        <v>3</v>
      </c>
      <c r="I128" s="188">
        <f t="shared" si="49"/>
        <v>17.5</v>
      </c>
      <c r="J128" s="188">
        <v>2</v>
      </c>
      <c r="K128" s="188">
        <v>3</v>
      </c>
      <c r="L128" s="188">
        <v>2</v>
      </c>
      <c r="M128" s="188">
        <v>2</v>
      </c>
      <c r="N128" s="188">
        <f t="shared" si="47"/>
        <v>2.25</v>
      </c>
      <c r="O128" s="188">
        <v>2</v>
      </c>
      <c r="P128" s="188">
        <v>4</v>
      </c>
      <c r="Q128" s="188">
        <v>3</v>
      </c>
      <c r="R128" s="188">
        <v>3</v>
      </c>
      <c r="S128" s="188">
        <f t="shared" si="48"/>
        <v>3</v>
      </c>
      <c r="T128" s="188">
        <v>3</v>
      </c>
      <c r="U128" s="188">
        <v>3</v>
      </c>
      <c r="V128" s="188">
        <v>3</v>
      </c>
      <c r="W128" s="188">
        <v>4</v>
      </c>
      <c r="X128" s="188">
        <f t="shared" si="38"/>
        <v>3.25</v>
      </c>
      <c r="Y128" s="188">
        <f t="shared" si="39"/>
        <v>8.5</v>
      </c>
      <c r="Z128" s="188">
        <v>19</v>
      </c>
      <c r="AA128" s="188">
        <f t="shared" si="40"/>
        <v>22.8</v>
      </c>
      <c r="AB128" s="188">
        <v>13</v>
      </c>
      <c r="AC128" s="188">
        <f t="shared" si="41"/>
        <v>5.2</v>
      </c>
      <c r="AD128" s="188">
        <v>13</v>
      </c>
      <c r="AE128" s="188">
        <f t="shared" si="42"/>
        <v>7.8</v>
      </c>
      <c r="AF128" s="188">
        <v>14</v>
      </c>
      <c r="AG128" s="188">
        <f t="shared" si="43"/>
        <v>2.8000000000000003</v>
      </c>
      <c r="AH128" s="349">
        <f t="shared" si="44"/>
        <v>38.599999999999994</v>
      </c>
      <c r="AI128" s="351">
        <f t="shared" si="45"/>
        <v>64.599999999999994</v>
      </c>
    </row>
    <row r="129" spans="1:35" ht="15.75" x14ac:dyDescent="0.25">
      <c r="A129" s="190">
        <v>44</v>
      </c>
      <c r="B129" s="190" t="s">
        <v>3584</v>
      </c>
      <c r="C129" s="190" t="s">
        <v>599</v>
      </c>
      <c r="D129" s="190" t="s">
        <v>660</v>
      </c>
      <c r="E129" s="187">
        <v>2</v>
      </c>
      <c r="F129" s="187">
        <v>3</v>
      </c>
      <c r="G129" s="187">
        <v>3</v>
      </c>
      <c r="H129" s="187">
        <v>3</v>
      </c>
      <c r="I129" s="188">
        <f t="shared" si="49"/>
        <v>13.75</v>
      </c>
      <c r="J129" s="188">
        <v>2</v>
      </c>
      <c r="K129" s="188">
        <v>2</v>
      </c>
      <c r="L129" s="188">
        <v>2</v>
      </c>
      <c r="M129" s="188">
        <v>2</v>
      </c>
      <c r="N129" s="188">
        <f t="shared" si="47"/>
        <v>2</v>
      </c>
      <c r="O129" s="188">
        <v>3</v>
      </c>
      <c r="P129" s="188">
        <v>3</v>
      </c>
      <c r="Q129" s="188">
        <v>2</v>
      </c>
      <c r="R129" s="188">
        <v>3</v>
      </c>
      <c r="S129" s="188">
        <f t="shared" si="48"/>
        <v>2.75</v>
      </c>
      <c r="T129" s="188">
        <v>2</v>
      </c>
      <c r="U129" s="188">
        <v>2</v>
      </c>
      <c r="V129" s="188">
        <v>3</v>
      </c>
      <c r="W129" s="188">
        <v>2</v>
      </c>
      <c r="X129" s="188">
        <f t="shared" si="38"/>
        <v>2.25</v>
      </c>
      <c r="Y129" s="188">
        <f t="shared" si="39"/>
        <v>7</v>
      </c>
      <c r="Z129" s="188">
        <v>21</v>
      </c>
      <c r="AA129" s="188">
        <f t="shared" si="40"/>
        <v>25.2</v>
      </c>
      <c r="AB129" s="188">
        <v>13</v>
      </c>
      <c r="AC129" s="188">
        <f t="shared" si="41"/>
        <v>5.2</v>
      </c>
      <c r="AD129" s="188">
        <v>20</v>
      </c>
      <c r="AE129" s="188">
        <f t="shared" si="42"/>
        <v>12</v>
      </c>
      <c r="AF129" s="188">
        <v>7</v>
      </c>
      <c r="AG129" s="188">
        <f t="shared" si="43"/>
        <v>1.4000000000000001</v>
      </c>
      <c r="AH129" s="349">
        <f t="shared" si="44"/>
        <v>43.8</v>
      </c>
      <c r="AI129" s="351">
        <f t="shared" si="45"/>
        <v>64.55</v>
      </c>
    </row>
    <row r="130" spans="1:35" ht="15.75" x14ac:dyDescent="0.25">
      <c r="A130" s="190">
        <v>45</v>
      </c>
      <c r="B130" s="190" t="s">
        <v>3585</v>
      </c>
      <c r="C130" s="190" t="s">
        <v>309</v>
      </c>
      <c r="D130" s="190" t="s">
        <v>743</v>
      </c>
      <c r="E130" s="187">
        <v>3</v>
      </c>
      <c r="F130" s="187">
        <v>3</v>
      </c>
      <c r="G130" s="187">
        <v>2</v>
      </c>
      <c r="H130" s="187">
        <v>3</v>
      </c>
      <c r="I130" s="188">
        <f t="shared" si="49"/>
        <v>13.75</v>
      </c>
      <c r="J130" s="188">
        <v>2</v>
      </c>
      <c r="K130" s="188">
        <v>3</v>
      </c>
      <c r="L130" s="188">
        <v>2</v>
      </c>
      <c r="M130" s="188">
        <v>2</v>
      </c>
      <c r="N130" s="188">
        <f t="shared" si="47"/>
        <v>2.25</v>
      </c>
      <c r="O130" s="188">
        <v>2</v>
      </c>
      <c r="P130" s="188">
        <v>3</v>
      </c>
      <c r="Q130" s="188">
        <v>2</v>
      </c>
      <c r="R130" s="188">
        <v>3</v>
      </c>
      <c r="S130" s="188">
        <f t="shared" si="48"/>
        <v>2.5</v>
      </c>
      <c r="T130" s="188">
        <v>3</v>
      </c>
      <c r="U130" s="188">
        <v>3</v>
      </c>
      <c r="V130" s="188">
        <v>2</v>
      </c>
      <c r="W130" s="188">
        <v>2</v>
      </c>
      <c r="X130" s="188">
        <f t="shared" si="38"/>
        <v>2.5</v>
      </c>
      <c r="Y130" s="188">
        <f t="shared" si="39"/>
        <v>7.25</v>
      </c>
      <c r="Z130" s="188">
        <v>18</v>
      </c>
      <c r="AA130" s="188">
        <f t="shared" si="40"/>
        <v>21.599999999999998</v>
      </c>
      <c r="AB130" s="188">
        <v>18</v>
      </c>
      <c r="AC130" s="188">
        <f t="shared" si="41"/>
        <v>7.2</v>
      </c>
      <c r="AD130" s="188">
        <v>18</v>
      </c>
      <c r="AE130" s="188">
        <f t="shared" si="42"/>
        <v>10.799999999999999</v>
      </c>
      <c r="AF130" s="188">
        <v>16</v>
      </c>
      <c r="AG130" s="188">
        <f t="shared" si="43"/>
        <v>3.2</v>
      </c>
      <c r="AH130" s="349">
        <f t="shared" si="44"/>
        <v>42.8</v>
      </c>
      <c r="AI130" s="351">
        <f t="shared" si="45"/>
        <v>63.8</v>
      </c>
    </row>
    <row r="131" spans="1:35" ht="15.75" x14ac:dyDescent="0.25">
      <c r="A131" s="190">
        <v>46</v>
      </c>
      <c r="B131" s="190" t="s">
        <v>3585</v>
      </c>
      <c r="C131" s="190" t="s">
        <v>309</v>
      </c>
      <c r="D131" s="190" t="s">
        <v>743</v>
      </c>
      <c r="E131" s="187">
        <v>3</v>
      </c>
      <c r="F131" s="187">
        <v>3</v>
      </c>
      <c r="G131" s="187">
        <v>2</v>
      </c>
      <c r="H131" s="187">
        <v>3</v>
      </c>
      <c r="I131" s="188">
        <f t="shared" si="49"/>
        <v>13.75</v>
      </c>
      <c r="J131" s="188">
        <v>2</v>
      </c>
      <c r="K131" s="188">
        <v>3</v>
      </c>
      <c r="L131" s="188">
        <v>2</v>
      </c>
      <c r="M131" s="188">
        <v>2</v>
      </c>
      <c r="N131" s="188">
        <f t="shared" si="47"/>
        <v>2.25</v>
      </c>
      <c r="O131" s="188">
        <v>2</v>
      </c>
      <c r="P131" s="188">
        <v>3</v>
      </c>
      <c r="Q131" s="188">
        <v>2</v>
      </c>
      <c r="R131" s="188">
        <v>3</v>
      </c>
      <c r="S131" s="188">
        <f t="shared" si="48"/>
        <v>2.5</v>
      </c>
      <c r="T131" s="188">
        <v>3</v>
      </c>
      <c r="U131" s="188">
        <v>3</v>
      </c>
      <c r="V131" s="188">
        <v>2</v>
      </c>
      <c r="W131" s="188">
        <v>2</v>
      </c>
      <c r="X131" s="188">
        <f t="shared" si="38"/>
        <v>2.5</v>
      </c>
      <c r="Y131" s="188">
        <f t="shared" si="39"/>
        <v>7.25</v>
      </c>
      <c r="Z131" s="188">
        <v>18</v>
      </c>
      <c r="AA131" s="188">
        <f t="shared" si="40"/>
        <v>21.599999999999998</v>
      </c>
      <c r="AB131" s="188">
        <v>18</v>
      </c>
      <c r="AC131" s="188">
        <f t="shared" si="41"/>
        <v>7.2</v>
      </c>
      <c r="AD131" s="188">
        <v>18</v>
      </c>
      <c r="AE131" s="188">
        <f t="shared" si="42"/>
        <v>10.799999999999999</v>
      </c>
      <c r="AF131" s="188">
        <v>16</v>
      </c>
      <c r="AG131" s="188">
        <f t="shared" si="43"/>
        <v>3.2</v>
      </c>
      <c r="AH131" s="349">
        <f t="shared" si="44"/>
        <v>42.8</v>
      </c>
      <c r="AI131" s="351">
        <f t="shared" si="45"/>
        <v>63.8</v>
      </c>
    </row>
    <row r="132" spans="1:35" ht="15.75" x14ac:dyDescent="0.25">
      <c r="A132" s="190">
        <v>47</v>
      </c>
      <c r="B132" s="190" t="s">
        <v>3586</v>
      </c>
      <c r="C132" s="190" t="s">
        <v>754</v>
      </c>
      <c r="D132" s="190" t="s">
        <v>627</v>
      </c>
      <c r="E132" s="187">
        <v>3</v>
      </c>
      <c r="F132" s="187">
        <v>2</v>
      </c>
      <c r="G132" s="187">
        <v>2</v>
      </c>
      <c r="H132" s="187">
        <v>3</v>
      </c>
      <c r="I132" s="188">
        <f t="shared" si="49"/>
        <v>12.5</v>
      </c>
      <c r="J132" s="188">
        <v>2</v>
      </c>
      <c r="K132" s="188">
        <v>2</v>
      </c>
      <c r="L132" s="188">
        <v>2</v>
      </c>
      <c r="M132" s="188">
        <v>2</v>
      </c>
      <c r="N132" s="188">
        <f t="shared" si="47"/>
        <v>2</v>
      </c>
      <c r="O132" s="188">
        <v>2</v>
      </c>
      <c r="P132" s="188">
        <v>2</v>
      </c>
      <c r="Q132" s="188">
        <v>2</v>
      </c>
      <c r="R132" s="188">
        <v>3</v>
      </c>
      <c r="S132" s="188">
        <f t="shared" si="48"/>
        <v>2.25</v>
      </c>
      <c r="T132" s="188">
        <v>2</v>
      </c>
      <c r="U132" s="188">
        <v>2</v>
      </c>
      <c r="V132" s="188">
        <v>2</v>
      </c>
      <c r="W132" s="188">
        <v>2</v>
      </c>
      <c r="X132" s="188">
        <f t="shared" si="38"/>
        <v>2</v>
      </c>
      <c r="Y132" s="188">
        <f t="shared" si="39"/>
        <v>6.25</v>
      </c>
      <c r="Z132" s="188">
        <v>18</v>
      </c>
      <c r="AA132" s="188">
        <f t="shared" si="40"/>
        <v>21.599999999999998</v>
      </c>
      <c r="AB132" s="188">
        <v>19</v>
      </c>
      <c r="AC132" s="188">
        <f t="shared" si="41"/>
        <v>7.6000000000000005</v>
      </c>
      <c r="AD132" s="188">
        <v>20</v>
      </c>
      <c r="AE132" s="188">
        <f t="shared" si="42"/>
        <v>12</v>
      </c>
      <c r="AF132" s="188">
        <v>19</v>
      </c>
      <c r="AG132" s="188">
        <f t="shared" si="43"/>
        <v>3.8000000000000003</v>
      </c>
      <c r="AH132" s="349">
        <f t="shared" si="44"/>
        <v>45</v>
      </c>
      <c r="AI132" s="351">
        <f t="shared" si="45"/>
        <v>63.75</v>
      </c>
    </row>
    <row r="133" spans="1:35" ht="15.75" x14ac:dyDescent="0.25">
      <c r="A133" s="190">
        <v>48</v>
      </c>
      <c r="B133" s="190" t="s">
        <v>300</v>
      </c>
      <c r="C133" s="190" t="s">
        <v>726</v>
      </c>
      <c r="D133" s="190" t="s">
        <v>383</v>
      </c>
      <c r="E133" s="187">
        <v>4</v>
      </c>
      <c r="F133" s="187">
        <v>3</v>
      </c>
      <c r="G133" s="187">
        <v>3</v>
      </c>
      <c r="H133" s="187">
        <v>4</v>
      </c>
      <c r="I133" s="188">
        <f t="shared" si="49"/>
        <v>17.5</v>
      </c>
      <c r="J133" s="188">
        <v>3</v>
      </c>
      <c r="K133" s="188">
        <v>3</v>
      </c>
      <c r="L133" s="188">
        <v>3</v>
      </c>
      <c r="M133" s="188">
        <v>3</v>
      </c>
      <c r="N133" s="188">
        <f t="shared" si="47"/>
        <v>3</v>
      </c>
      <c r="O133" s="188">
        <v>4</v>
      </c>
      <c r="P133" s="188">
        <v>2</v>
      </c>
      <c r="Q133" s="188">
        <v>2</v>
      </c>
      <c r="R133" s="188">
        <v>3</v>
      </c>
      <c r="S133" s="188">
        <f t="shared" si="48"/>
        <v>2.75</v>
      </c>
      <c r="T133" s="188">
        <v>4</v>
      </c>
      <c r="U133" s="188">
        <v>3</v>
      </c>
      <c r="V133" s="188">
        <v>2</v>
      </c>
      <c r="W133" s="188">
        <v>3</v>
      </c>
      <c r="X133" s="188">
        <f t="shared" si="38"/>
        <v>3</v>
      </c>
      <c r="Y133" s="188">
        <f t="shared" si="39"/>
        <v>8.75</v>
      </c>
      <c r="Z133" s="188">
        <v>18</v>
      </c>
      <c r="AA133" s="188">
        <f t="shared" si="40"/>
        <v>21.599999999999998</v>
      </c>
      <c r="AB133" s="188">
        <v>10</v>
      </c>
      <c r="AC133" s="188">
        <f t="shared" si="41"/>
        <v>4</v>
      </c>
      <c r="AD133" s="188">
        <v>16</v>
      </c>
      <c r="AE133" s="188">
        <f t="shared" si="42"/>
        <v>9.6</v>
      </c>
      <c r="AF133" s="188">
        <v>10</v>
      </c>
      <c r="AG133" s="188">
        <f t="shared" si="43"/>
        <v>2</v>
      </c>
      <c r="AH133" s="349">
        <f t="shared" si="44"/>
        <v>37.199999999999996</v>
      </c>
      <c r="AI133" s="351">
        <f t="shared" si="45"/>
        <v>63.449999999999996</v>
      </c>
    </row>
    <row r="134" spans="1:35" ht="15.75" x14ac:dyDescent="0.25">
      <c r="A134" s="190">
        <v>49</v>
      </c>
      <c r="B134" s="190" t="s">
        <v>3587</v>
      </c>
      <c r="C134" s="190" t="s">
        <v>278</v>
      </c>
      <c r="D134" s="190" t="s">
        <v>3523</v>
      </c>
      <c r="E134" s="187">
        <v>3</v>
      </c>
      <c r="F134" s="187">
        <v>3</v>
      </c>
      <c r="G134" s="187">
        <v>3</v>
      </c>
      <c r="H134" s="187">
        <v>3</v>
      </c>
      <c r="I134" s="188">
        <f t="shared" si="49"/>
        <v>15</v>
      </c>
      <c r="J134" s="188">
        <v>3</v>
      </c>
      <c r="K134" s="188">
        <v>3</v>
      </c>
      <c r="L134" s="188">
        <v>3</v>
      </c>
      <c r="M134" s="188">
        <v>2</v>
      </c>
      <c r="N134" s="188">
        <f t="shared" si="47"/>
        <v>2.75</v>
      </c>
      <c r="O134" s="188">
        <v>3</v>
      </c>
      <c r="P134" s="188">
        <v>2</v>
      </c>
      <c r="Q134" s="188">
        <v>3</v>
      </c>
      <c r="R134" s="188">
        <v>3</v>
      </c>
      <c r="S134" s="188">
        <f t="shared" si="48"/>
        <v>2.75</v>
      </c>
      <c r="T134" s="188">
        <v>4</v>
      </c>
      <c r="U134" s="188">
        <v>3</v>
      </c>
      <c r="V134" s="188">
        <v>2</v>
      </c>
      <c r="W134" s="188">
        <v>4</v>
      </c>
      <c r="X134" s="188">
        <f t="shared" si="38"/>
        <v>3.25</v>
      </c>
      <c r="Y134" s="188">
        <f t="shared" si="39"/>
        <v>8.75</v>
      </c>
      <c r="Z134" s="188">
        <v>16</v>
      </c>
      <c r="AA134" s="188">
        <f t="shared" si="40"/>
        <v>19.2</v>
      </c>
      <c r="AB134" s="188">
        <v>13</v>
      </c>
      <c r="AC134" s="188">
        <f t="shared" si="41"/>
        <v>5.2</v>
      </c>
      <c r="AD134" s="188">
        <v>18</v>
      </c>
      <c r="AE134" s="188">
        <f t="shared" si="42"/>
        <v>10.799999999999999</v>
      </c>
      <c r="AF134" s="188">
        <v>19</v>
      </c>
      <c r="AG134" s="188">
        <f t="shared" si="43"/>
        <v>3.8000000000000003</v>
      </c>
      <c r="AH134" s="349">
        <f t="shared" si="44"/>
        <v>38.999999999999993</v>
      </c>
      <c r="AI134" s="351">
        <f t="shared" si="45"/>
        <v>62.749999999999993</v>
      </c>
    </row>
    <row r="135" spans="1:35" ht="15.75" x14ac:dyDescent="0.25">
      <c r="A135" s="190">
        <v>50</v>
      </c>
      <c r="B135" s="190" t="s">
        <v>3588</v>
      </c>
      <c r="C135" s="190" t="s">
        <v>614</v>
      </c>
      <c r="D135" s="190" t="s">
        <v>3589</v>
      </c>
      <c r="E135" s="187">
        <v>5</v>
      </c>
      <c r="F135" s="187">
        <v>4</v>
      </c>
      <c r="G135" s="187">
        <v>4</v>
      </c>
      <c r="H135" s="187">
        <v>3</v>
      </c>
      <c r="I135" s="188">
        <f t="shared" si="49"/>
        <v>20</v>
      </c>
      <c r="J135" s="188">
        <v>4</v>
      </c>
      <c r="K135" s="188">
        <v>3</v>
      </c>
      <c r="L135" s="188">
        <v>4</v>
      </c>
      <c r="M135" s="188">
        <v>3</v>
      </c>
      <c r="N135" s="188">
        <f t="shared" si="47"/>
        <v>3.5</v>
      </c>
      <c r="O135" s="188">
        <v>4</v>
      </c>
      <c r="P135" s="188">
        <v>3</v>
      </c>
      <c r="Q135" s="188">
        <v>3</v>
      </c>
      <c r="R135" s="188">
        <v>2</v>
      </c>
      <c r="S135" s="188">
        <f t="shared" si="48"/>
        <v>3</v>
      </c>
      <c r="T135" s="188">
        <v>5</v>
      </c>
      <c r="U135" s="188">
        <v>5</v>
      </c>
      <c r="V135" s="188">
        <v>3</v>
      </c>
      <c r="W135" s="188">
        <v>5</v>
      </c>
      <c r="X135" s="188">
        <f t="shared" si="38"/>
        <v>4.5</v>
      </c>
      <c r="Y135" s="188">
        <f t="shared" si="39"/>
        <v>11</v>
      </c>
      <c r="Z135" s="188">
        <v>13</v>
      </c>
      <c r="AA135" s="188">
        <f t="shared" si="40"/>
        <v>15.6</v>
      </c>
      <c r="AB135" s="188">
        <v>16</v>
      </c>
      <c r="AC135" s="188">
        <f t="shared" si="41"/>
        <v>6.4</v>
      </c>
      <c r="AD135" s="188">
        <v>11</v>
      </c>
      <c r="AE135" s="188">
        <f t="shared" si="42"/>
        <v>6.6</v>
      </c>
      <c r="AF135" s="188">
        <v>9</v>
      </c>
      <c r="AG135" s="188">
        <f t="shared" si="43"/>
        <v>1.8</v>
      </c>
      <c r="AH135" s="349">
        <f t="shared" si="44"/>
        <v>30.400000000000002</v>
      </c>
      <c r="AI135" s="351">
        <f t="shared" si="45"/>
        <v>61.400000000000006</v>
      </c>
    </row>
    <row r="136" spans="1:35" ht="15.75" x14ac:dyDescent="0.25">
      <c r="A136" s="190">
        <v>53</v>
      </c>
      <c r="B136" s="190" t="s">
        <v>3588</v>
      </c>
      <c r="C136" s="190" t="s">
        <v>614</v>
      </c>
      <c r="D136" s="190" t="s">
        <v>3589</v>
      </c>
      <c r="E136" s="187">
        <v>5</v>
      </c>
      <c r="F136" s="187">
        <v>4</v>
      </c>
      <c r="G136" s="187">
        <v>4</v>
      </c>
      <c r="H136" s="187">
        <v>3</v>
      </c>
      <c r="I136" s="188">
        <f t="shared" si="49"/>
        <v>20</v>
      </c>
      <c r="J136" s="188">
        <v>4</v>
      </c>
      <c r="K136" s="188">
        <v>3</v>
      </c>
      <c r="L136" s="188">
        <v>4</v>
      </c>
      <c r="M136" s="188">
        <v>3</v>
      </c>
      <c r="N136" s="188">
        <f t="shared" si="47"/>
        <v>3.5</v>
      </c>
      <c r="O136" s="188">
        <v>4</v>
      </c>
      <c r="P136" s="188">
        <v>3</v>
      </c>
      <c r="Q136" s="188">
        <v>3</v>
      </c>
      <c r="R136" s="188">
        <v>2</v>
      </c>
      <c r="S136" s="188">
        <f t="shared" si="48"/>
        <v>3</v>
      </c>
      <c r="T136" s="188">
        <v>5</v>
      </c>
      <c r="U136" s="188">
        <v>5</v>
      </c>
      <c r="V136" s="188">
        <v>3</v>
      </c>
      <c r="W136" s="188">
        <v>5</v>
      </c>
      <c r="X136" s="188">
        <f t="shared" si="38"/>
        <v>4.5</v>
      </c>
      <c r="Y136" s="188">
        <f t="shared" si="39"/>
        <v>11</v>
      </c>
      <c r="Z136" s="188">
        <v>13</v>
      </c>
      <c r="AA136" s="188">
        <f t="shared" si="40"/>
        <v>15.6</v>
      </c>
      <c r="AB136" s="188">
        <v>16</v>
      </c>
      <c r="AC136" s="188">
        <f t="shared" si="41"/>
        <v>6.4</v>
      </c>
      <c r="AD136" s="188">
        <v>11</v>
      </c>
      <c r="AE136" s="188">
        <f t="shared" si="42"/>
        <v>6.6</v>
      </c>
      <c r="AF136" s="188">
        <v>9</v>
      </c>
      <c r="AG136" s="188">
        <f t="shared" si="43"/>
        <v>1.8</v>
      </c>
      <c r="AH136" s="349">
        <f t="shared" si="44"/>
        <v>30.400000000000002</v>
      </c>
      <c r="AI136" s="351">
        <f t="shared" si="45"/>
        <v>61.400000000000006</v>
      </c>
    </row>
    <row r="137" spans="1:35" ht="15.75" x14ac:dyDescent="0.25">
      <c r="A137" s="190">
        <v>54</v>
      </c>
      <c r="B137" s="190" t="s">
        <v>3590</v>
      </c>
      <c r="C137" s="190" t="s">
        <v>694</v>
      </c>
      <c r="D137" s="190" t="s">
        <v>636</v>
      </c>
      <c r="E137" s="187">
        <v>3</v>
      </c>
      <c r="F137" s="187">
        <v>3</v>
      </c>
      <c r="G137" s="187">
        <v>4</v>
      </c>
      <c r="H137" s="187">
        <v>4</v>
      </c>
      <c r="I137" s="188">
        <f t="shared" si="49"/>
        <v>17.5</v>
      </c>
      <c r="J137" s="188">
        <v>2</v>
      </c>
      <c r="K137" s="188">
        <v>2</v>
      </c>
      <c r="L137" s="188">
        <v>2</v>
      </c>
      <c r="M137" s="188">
        <v>2</v>
      </c>
      <c r="N137" s="188">
        <f t="shared" si="47"/>
        <v>2</v>
      </c>
      <c r="O137" s="188">
        <v>2</v>
      </c>
      <c r="P137" s="188">
        <v>2</v>
      </c>
      <c r="Q137" s="188">
        <v>2</v>
      </c>
      <c r="R137" s="188">
        <v>3</v>
      </c>
      <c r="S137" s="188">
        <f t="shared" si="48"/>
        <v>2.25</v>
      </c>
      <c r="T137" s="188">
        <v>2</v>
      </c>
      <c r="U137" s="188">
        <v>2</v>
      </c>
      <c r="V137" s="188">
        <v>4</v>
      </c>
      <c r="W137" s="188">
        <v>4</v>
      </c>
      <c r="X137" s="188">
        <f t="shared" si="38"/>
        <v>3</v>
      </c>
      <c r="Y137" s="188">
        <f t="shared" si="39"/>
        <v>7.25</v>
      </c>
      <c r="Z137" s="188">
        <v>14</v>
      </c>
      <c r="AA137" s="188">
        <f t="shared" si="40"/>
        <v>16.8</v>
      </c>
      <c r="AB137" s="188">
        <v>15</v>
      </c>
      <c r="AC137" s="188">
        <f t="shared" si="41"/>
        <v>6</v>
      </c>
      <c r="AD137" s="188">
        <v>16</v>
      </c>
      <c r="AE137" s="188">
        <f t="shared" si="42"/>
        <v>9.6</v>
      </c>
      <c r="AF137" s="188">
        <v>14</v>
      </c>
      <c r="AG137" s="188">
        <f t="shared" si="43"/>
        <v>2.8000000000000003</v>
      </c>
      <c r="AH137" s="349">
        <f t="shared" si="44"/>
        <v>35.199999999999996</v>
      </c>
      <c r="AI137" s="351">
        <f t="shared" si="45"/>
        <v>59.949999999999996</v>
      </c>
    </row>
    <row r="138" spans="1:35" ht="15.75" x14ac:dyDescent="0.25">
      <c r="A138" s="190">
        <v>55</v>
      </c>
      <c r="B138" s="190" t="s">
        <v>3591</v>
      </c>
      <c r="C138" s="190" t="s">
        <v>453</v>
      </c>
      <c r="D138" s="190" t="s">
        <v>629</v>
      </c>
      <c r="E138" s="187">
        <v>3</v>
      </c>
      <c r="F138" s="187">
        <v>2</v>
      </c>
      <c r="G138" s="187">
        <v>2</v>
      </c>
      <c r="H138" s="187">
        <v>2</v>
      </c>
      <c r="I138" s="188">
        <f t="shared" si="49"/>
        <v>11.25</v>
      </c>
      <c r="J138" s="188">
        <v>2</v>
      </c>
      <c r="K138" s="188">
        <v>2</v>
      </c>
      <c r="L138" s="188">
        <v>2</v>
      </c>
      <c r="M138" s="188">
        <v>2</v>
      </c>
      <c r="N138" s="188">
        <f t="shared" si="47"/>
        <v>2</v>
      </c>
      <c r="O138" s="188">
        <v>2</v>
      </c>
      <c r="P138" s="188">
        <v>2</v>
      </c>
      <c r="Q138" s="188">
        <v>2</v>
      </c>
      <c r="R138" s="188">
        <v>2</v>
      </c>
      <c r="S138" s="188">
        <f t="shared" si="48"/>
        <v>2</v>
      </c>
      <c r="T138" s="188">
        <v>2</v>
      </c>
      <c r="U138" s="188">
        <v>2</v>
      </c>
      <c r="V138" s="188">
        <v>2</v>
      </c>
      <c r="W138" s="188">
        <v>2</v>
      </c>
      <c r="X138" s="188">
        <f t="shared" si="38"/>
        <v>2</v>
      </c>
      <c r="Y138" s="188">
        <f t="shared" si="39"/>
        <v>6</v>
      </c>
      <c r="Z138" s="188">
        <v>22</v>
      </c>
      <c r="AA138" s="188">
        <f t="shared" si="40"/>
        <v>26.4</v>
      </c>
      <c r="AB138" s="188">
        <v>9</v>
      </c>
      <c r="AC138" s="188">
        <f t="shared" si="41"/>
        <v>3.6</v>
      </c>
      <c r="AD138" s="188">
        <v>16</v>
      </c>
      <c r="AE138" s="188">
        <f t="shared" si="42"/>
        <v>9.6</v>
      </c>
      <c r="AF138" s="188">
        <v>13</v>
      </c>
      <c r="AG138" s="188">
        <f t="shared" si="43"/>
        <v>2.6</v>
      </c>
      <c r="AH138" s="349">
        <f t="shared" si="44"/>
        <v>42.2</v>
      </c>
      <c r="AI138" s="351">
        <f t="shared" si="45"/>
        <v>59.45</v>
      </c>
    </row>
    <row r="139" spans="1:35" ht="15.75" x14ac:dyDescent="0.25">
      <c r="A139" s="190">
        <v>56</v>
      </c>
      <c r="B139" s="190" t="s">
        <v>3592</v>
      </c>
      <c r="C139" s="190" t="s">
        <v>398</v>
      </c>
      <c r="D139" s="190" t="s">
        <v>267</v>
      </c>
      <c r="E139" s="187">
        <v>3</v>
      </c>
      <c r="F139" s="187">
        <v>2</v>
      </c>
      <c r="G139" s="187">
        <v>2</v>
      </c>
      <c r="H139" s="187">
        <v>2</v>
      </c>
      <c r="I139" s="188">
        <f t="shared" si="49"/>
        <v>11.25</v>
      </c>
      <c r="J139" s="188">
        <v>2</v>
      </c>
      <c r="K139" s="188">
        <v>2</v>
      </c>
      <c r="L139" s="188">
        <v>2</v>
      </c>
      <c r="M139" s="188">
        <v>2</v>
      </c>
      <c r="N139" s="188">
        <f t="shared" si="47"/>
        <v>2</v>
      </c>
      <c r="O139" s="188">
        <v>2</v>
      </c>
      <c r="P139" s="188">
        <v>2</v>
      </c>
      <c r="Q139" s="188">
        <v>2</v>
      </c>
      <c r="R139" s="188">
        <v>2</v>
      </c>
      <c r="S139" s="188">
        <f t="shared" si="48"/>
        <v>2</v>
      </c>
      <c r="T139" s="188">
        <v>3</v>
      </c>
      <c r="U139" s="188">
        <v>3</v>
      </c>
      <c r="V139" s="188">
        <v>2</v>
      </c>
      <c r="W139" s="188">
        <v>3</v>
      </c>
      <c r="X139" s="188">
        <f t="shared" si="38"/>
        <v>2.75</v>
      </c>
      <c r="Y139" s="188">
        <f t="shared" si="39"/>
        <v>6.75</v>
      </c>
      <c r="Z139" s="188">
        <v>16</v>
      </c>
      <c r="AA139" s="188">
        <f t="shared" si="40"/>
        <v>19.2</v>
      </c>
      <c r="AB139" s="188">
        <v>17</v>
      </c>
      <c r="AC139" s="188">
        <f t="shared" si="41"/>
        <v>6.8000000000000007</v>
      </c>
      <c r="AD139" s="188">
        <v>19</v>
      </c>
      <c r="AE139" s="188">
        <f t="shared" si="42"/>
        <v>11.4</v>
      </c>
      <c r="AF139" s="188">
        <v>17</v>
      </c>
      <c r="AG139" s="188">
        <f t="shared" si="43"/>
        <v>3.4000000000000004</v>
      </c>
      <c r="AH139" s="349">
        <f t="shared" si="44"/>
        <v>40.799999999999997</v>
      </c>
      <c r="AI139" s="351">
        <f t="shared" si="45"/>
        <v>58.8</v>
      </c>
    </row>
    <row r="140" spans="1:35" ht="15.75" x14ac:dyDescent="0.25">
      <c r="A140" s="190">
        <v>57</v>
      </c>
      <c r="B140" s="190" t="s">
        <v>428</v>
      </c>
      <c r="C140" s="190" t="s">
        <v>3593</v>
      </c>
      <c r="D140" s="190" t="s">
        <v>661</v>
      </c>
      <c r="E140" s="187">
        <v>3</v>
      </c>
      <c r="F140" s="187">
        <v>3</v>
      </c>
      <c r="G140" s="187">
        <v>3</v>
      </c>
      <c r="H140" s="187">
        <v>3</v>
      </c>
      <c r="I140" s="188">
        <f t="shared" si="49"/>
        <v>15</v>
      </c>
      <c r="J140" s="188">
        <v>2</v>
      </c>
      <c r="K140" s="188">
        <v>2</v>
      </c>
      <c r="L140" s="188">
        <v>2</v>
      </c>
      <c r="M140" s="188">
        <v>2</v>
      </c>
      <c r="N140" s="188">
        <v>2</v>
      </c>
      <c r="O140" s="188">
        <v>3</v>
      </c>
      <c r="P140" s="188">
        <v>3</v>
      </c>
      <c r="Q140" s="188">
        <v>2</v>
      </c>
      <c r="R140" s="188">
        <v>3</v>
      </c>
      <c r="S140" s="188">
        <f t="shared" si="48"/>
        <v>2.75</v>
      </c>
      <c r="T140" s="188">
        <v>3</v>
      </c>
      <c r="U140" s="188">
        <v>3</v>
      </c>
      <c r="V140" s="188">
        <v>3</v>
      </c>
      <c r="W140" s="188">
        <v>3</v>
      </c>
      <c r="X140" s="188">
        <f t="shared" si="38"/>
        <v>3</v>
      </c>
      <c r="Y140" s="188">
        <f t="shared" si="39"/>
        <v>7.75</v>
      </c>
      <c r="Z140" s="188">
        <v>16</v>
      </c>
      <c r="AA140" s="188">
        <f t="shared" si="40"/>
        <v>19.2</v>
      </c>
      <c r="AB140" s="188">
        <v>12</v>
      </c>
      <c r="AC140" s="188">
        <f t="shared" si="41"/>
        <v>4.8000000000000007</v>
      </c>
      <c r="AD140" s="188">
        <v>16</v>
      </c>
      <c r="AE140" s="188">
        <f t="shared" si="42"/>
        <v>9.6</v>
      </c>
      <c r="AF140" s="188">
        <v>12</v>
      </c>
      <c r="AG140" s="188">
        <f t="shared" si="43"/>
        <v>2.4000000000000004</v>
      </c>
      <c r="AH140" s="349">
        <f t="shared" si="44"/>
        <v>36</v>
      </c>
      <c r="AI140" s="351">
        <f t="shared" si="45"/>
        <v>58.75</v>
      </c>
    </row>
    <row r="141" spans="1:35" ht="15.75" x14ac:dyDescent="0.25">
      <c r="A141" s="190">
        <v>58</v>
      </c>
      <c r="B141" s="190" t="s">
        <v>3590</v>
      </c>
      <c r="C141" s="190" t="s">
        <v>3594</v>
      </c>
      <c r="D141" s="190" t="s">
        <v>3595</v>
      </c>
      <c r="E141" s="187">
        <v>2</v>
      </c>
      <c r="F141" s="187">
        <v>2</v>
      </c>
      <c r="G141" s="187">
        <v>2</v>
      </c>
      <c r="H141" s="187">
        <v>2</v>
      </c>
      <c r="I141" s="188">
        <f t="shared" si="49"/>
        <v>10</v>
      </c>
      <c r="J141" s="188">
        <v>2</v>
      </c>
      <c r="K141" s="188">
        <v>2</v>
      </c>
      <c r="L141" s="188">
        <v>2</v>
      </c>
      <c r="M141" s="188">
        <v>2</v>
      </c>
      <c r="N141" s="188">
        <f t="shared" ref="N141:N148" si="50">(J141+K141+L141+M141)/4</f>
        <v>2</v>
      </c>
      <c r="O141" s="188">
        <v>2</v>
      </c>
      <c r="P141" s="188">
        <v>2</v>
      </c>
      <c r="Q141" s="188">
        <v>2</v>
      </c>
      <c r="R141" s="188">
        <v>2</v>
      </c>
      <c r="S141" s="188">
        <f t="shared" si="48"/>
        <v>2</v>
      </c>
      <c r="T141" s="188">
        <v>2</v>
      </c>
      <c r="U141" s="188">
        <v>2</v>
      </c>
      <c r="V141" s="188">
        <v>2</v>
      </c>
      <c r="W141" s="188">
        <v>3</v>
      </c>
      <c r="X141" s="188">
        <f t="shared" si="38"/>
        <v>2.25</v>
      </c>
      <c r="Y141" s="188">
        <f t="shared" si="39"/>
        <v>6.25</v>
      </c>
      <c r="Z141" s="188">
        <v>23</v>
      </c>
      <c r="AA141" s="188">
        <f t="shared" si="40"/>
        <v>27.599999999999998</v>
      </c>
      <c r="AB141" s="188">
        <v>10</v>
      </c>
      <c r="AC141" s="188">
        <f t="shared" si="41"/>
        <v>4</v>
      </c>
      <c r="AD141" s="188">
        <v>14</v>
      </c>
      <c r="AE141" s="188">
        <f t="shared" si="42"/>
        <v>8.4</v>
      </c>
      <c r="AF141" s="188">
        <v>12</v>
      </c>
      <c r="AG141" s="188">
        <f t="shared" si="43"/>
        <v>2.4000000000000004</v>
      </c>
      <c r="AH141" s="349">
        <f t="shared" si="44"/>
        <v>42.4</v>
      </c>
      <c r="AI141" s="351">
        <f t="shared" si="45"/>
        <v>58.65</v>
      </c>
    </row>
    <row r="142" spans="1:35" ht="15.75" x14ac:dyDescent="0.25">
      <c r="A142" s="190">
        <v>59</v>
      </c>
      <c r="B142" s="190" t="s">
        <v>3596</v>
      </c>
      <c r="C142" s="190" t="s">
        <v>3537</v>
      </c>
      <c r="D142" s="190" t="s">
        <v>738</v>
      </c>
      <c r="E142" s="187">
        <v>3</v>
      </c>
      <c r="F142" s="187">
        <v>3</v>
      </c>
      <c r="G142" s="187">
        <v>3</v>
      </c>
      <c r="H142" s="187">
        <v>2</v>
      </c>
      <c r="I142" s="188">
        <f t="shared" si="49"/>
        <v>13.75</v>
      </c>
      <c r="J142" s="188">
        <v>3</v>
      </c>
      <c r="K142" s="188">
        <v>3</v>
      </c>
      <c r="L142" s="188">
        <v>3</v>
      </c>
      <c r="M142" s="188">
        <v>2</v>
      </c>
      <c r="N142" s="188">
        <f t="shared" si="50"/>
        <v>2.75</v>
      </c>
      <c r="O142" s="188">
        <v>2</v>
      </c>
      <c r="P142" s="188">
        <v>2</v>
      </c>
      <c r="Q142" s="188">
        <v>2</v>
      </c>
      <c r="R142" s="188">
        <v>2</v>
      </c>
      <c r="S142" s="188">
        <f t="shared" si="48"/>
        <v>2</v>
      </c>
      <c r="T142" s="188">
        <v>2</v>
      </c>
      <c r="U142" s="188">
        <v>4</v>
      </c>
      <c r="V142" s="188">
        <v>3</v>
      </c>
      <c r="W142" s="188">
        <v>2</v>
      </c>
      <c r="X142" s="188">
        <f t="shared" si="38"/>
        <v>2.75</v>
      </c>
      <c r="Y142" s="188">
        <f t="shared" si="39"/>
        <v>7.5</v>
      </c>
      <c r="Z142" s="188">
        <v>14</v>
      </c>
      <c r="AA142" s="188">
        <f t="shared" si="40"/>
        <v>16.8</v>
      </c>
      <c r="AB142" s="188">
        <v>16</v>
      </c>
      <c r="AC142" s="188">
        <f t="shared" si="41"/>
        <v>6.4</v>
      </c>
      <c r="AD142" s="188">
        <v>19</v>
      </c>
      <c r="AE142" s="188">
        <f t="shared" si="42"/>
        <v>11.4</v>
      </c>
      <c r="AF142" s="188">
        <v>13</v>
      </c>
      <c r="AG142" s="188">
        <f t="shared" si="43"/>
        <v>2.6</v>
      </c>
      <c r="AH142" s="349">
        <f t="shared" si="44"/>
        <v>37.200000000000003</v>
      </c>
      <c r="AI142" s="351">
        <f t="shared" si="45"/>
        <v>58.45</v>
      </c>
    </row>
    <row r="143" spans="1:35" ht="15.75" x14ac:dyDescent="0.25">
      <c r="A143" s="190">
        <v>60</v>
      </c>
      <c r="B143" s="190" t="s">
        <v>3597</v>
      </c>
      <c r="C143" s="190" t="s">
        <v>3537</v>
      </c>
      <c r="D143" s="190" t="s">
        <v>738</v>
      </c>
      <c r="E143" s="187">
        <v>3</v>
      </c>
      <c r="F143" s="187">
        <v>3</v>
      </c>
      <c r="G143" s="187">
        <v>3</v>
      </c>
      <c r="H143" s="187">
        <v>2</v>
      </c>
      <c r="I143" s="188">
        <f t="shared" si="49"/>
        <v>13.75</v>
      </c>
      <c r="J143" s="188">
        <v>3</v>
      </c>
      <c r="K143" s="188">
        <v>3</v>
      </c>
      <c r="L143" s="188">
        <v>2</v>
      </c>
      <c r="M143" s="188">
        <v>2</v>
      </c>
      <c r="N143" s="188">
        <f t="shared" si="50"/>
        <v>2.5</v>
      </c>
      <c r="O143" s="188">
        <v>2</v>
      </c>
      <c r="P143" s="188">
        <v>2</v>
      </c>
      <c r="Q143" s="188">
        <v>2</v>
      </c>
      <c r="R143" s="188">
        <v>2</v>
      </c>
      <c r="S143" s="188">
        <f t="shared" si="48"/>
        <v>2</v>
      </c>
      <c r="T143" s="188">
        <v>2</v>
      </c>
      <c r="U143" s="188">
        <v>4</v>
      </c>
      <c r="V143" s="188">
        <v>3</v>
      </c>
      <c r="W143" s="188">
        <v>2</v>
      </c>
      <c r="X143" s="188">
        <f t="shared" si="38"/>
        <v>2.75</v>
      </c>
      <c r="Y143" s="188">
        <f t="shared" si="39"/>
        <v>7.25</v>
      </c>
      <c r="Z143" s="188">
        <v>14</v>
      </c>
      <c r="AA143" s="188">
        <f t="shared" si="40"/>
        <v>16.8</v>
      </c>
      <c r="AB143" s="188">
        <v>16</v>
      </c>
      <c r="AC143" s="188">
        <f t="shared" si="41"/>
        <v>6.4</v>
      </c>
      <c r="AD143" s="188">
        <v>19</v>
      </c>
      <c r="AE143" s="188">
        <f t="shared" si="42"/>
        <v>11.4</v>
      </c>
      <c r="AF143" s="188">
        <v>13</v>
      </c>
      <c r="AG143" s="188">
        <f t="shared" si="43"/>
        <v>2.6</v>
      </c>
      <c r="AH143" s="349">
        <f t="shared" si="44"/>
        <v>37.200000000000003</v>
      </c>
      <c r="AI143" s="351">
        <f t="shared" si="45"/>
        <v>58.2</v>
      </c>
    </row>
    <row r="144" spans="1:35" ht="15.75" x14ac:dyDescent="0.25">
      <c r="A144" s="190">
        <v>61</v>
      </c>
      <c r="B144" s="190" t="s">
        <v>402</v>
      </c>
      <c r="C144" s="190" t="s">
        <v>3598</v>
      </c>
      <c r="D144" s="190" t="s">
        <v>716</v>
      </c>
      <c r="E144" s="187">
        <v>4</v>
      </c>
      <c r="F144" s="187">
        <v>3</v>
      </c>
      <c r="G144" s="187">
        <v>4</v>
      </c>
      <c r="H144" s="187">
        <v>4</v>
      </c>
      <c r="I144" s="188">
        <f t="shared" si="49"/>
        <v>18.75</v>
      </c>
      <c r="J144" s="188">
        <v>3</v>
      </c>
      <c r="K144" s="188">
        <v>4</v>
      </c>
      <c r="L144" s="188">
        <v>5</v>
      </c>
      <c r="M144" s="188">
        <v>4</v>
      </c>
      <c r="N144" s="188">
        <f t="shared" si="50"/>
        <v>4</v>
      </c>
      <c r="O144" s="188">
        <v>4</v>
      </c>
      <c r="P144" s="188">
        <v>2</v>
      </c>
      <c r="Q144" s="188">
        <v>3</v>
      </c>
      <c r="R144" s="188">
        <v>3</v>
      </c>
      <c r="S144" s="188">
        <f t="shared" si="48"/>
        <v>3</v>
      </c>
      <c r="T144" s="188">
        <v>5</v>
      </c>
      <c r="U144" s="188">
        <v>5</v>
      </c>
      <c r="V144" s="188">
        <v>5</v>
      </c>
      <c r="W144" s="188">
        <v>5</v>
      </c>
      <c r="X144" s="188">
        <f t="shared" si="38"/>
        <v>5</v>
      </c>
      <c r="Y144" s="188">
        <f t="shared" si="39"/>
        <v>12</v>
      </c>
      <c r="Z144" s="188">
        <v>9</v>
      </c>
      <c r="AA144" s="188">
        <f t="shared" si="40"/>
        <v>10.799999999999999</v>
      </c>
      <c r="AB144" s="188">
        <v>13</v>
      </c>
      <c r="AC144" s="188">
        <f t="shared" si="41"/>
        <v>5.2</v>
      </c>
      <c r="AD144" s="188">
        <v>15</v>
      </c>
      <c r="AE144" s="188">
        <f t="shared" si="42"/>
        <v>9</v>
      </c>
      <c r="AF144" s="188">
        <v>11</v>
      </c>
      <c r="AG144" s="188">
        <f t="shared" si="43"/>
        <v>2.2000000000000002</v>
      </c>
      <c r="AH144" s="349">
        <f t="shared" si="44"/>
        <v>27.2</v>
      </c>
      <c r="AI144" s="351">
        <f t="shared" si="45"/>
        <v>57.95</v>
      </c>
    </row>
    <row r="145" spans="1:35" ht="15.75" x14ac:dyDescent="0.25">
      <c r="A145" s="190">
        <v>62</v>
      </c>
      <c r="B145" s="190" t="s">
        <v>3599</v>
      </c>
      <c r="C145" s="190" t="s">
        <v>676</v>
      </c>
      <c r="D145" s="190" t="s">
        <v>607</v>
      </c>
      <c r="E145" s="187">
        <v>3</v>
      </c>
      <c r="F145" s="187">
        <v>3</v>
      </c>
      <c r="G145" s="187">
        <v>3</v>
      </c>
      <c r="H145" s="187">
        <v>3</v>
      </c>
      <c r="I145" s="188">
        <f t="shared" si="49"/>
        <v>15</v>
      </c>
      <c r="J145" s="188">
        <v>2</v>
      </c>
      <c r="K145" s="188">
        <v>2</v>
      </c>
      <c r="L145" s="188">
        <v>2</v>
      </c>
      <c r="M145" s="188">
        <v>2</v>
      </c>
      <c r="N145" s="188">
        <f t="shared" si="50"/>
        <v>2</v>
      </c>
      <c r="O145" s="188">
        <v>3</v>
      </c>
      <c r="P145" s="188">
        <v>2</v>
      </c>
      <c r="Q145" s="188">
        <v>2</v>
      </c>
      <c r="R145" s="188">
        <v>2</v>
      </c>
      <c r="S145" s="188">
        <f t="shared" si="48"/>
        <v>2.25</v>
      </c>
      <c r="T145" s="188">
        <v>3</v>
      </c>
      <c r="U145" s="188">
        <v>3</v>
      </c>
      <c r="V145" s="188">
        <v>4</v>
      </c>
      <c r="W145" s="188">
        <v>4</v>
      </c>
      <c r="X145" s="188">
        <f t="shared" si="38"/>
        <v>3.5</v>
      </c>
      <c r="Y145" s="188">
        <f t="shared" si="39"/>
        <v>7.75</v>
      </c>
      <c r="Z145" s="188">
        <v>14</v>
      </c>
      <c r="AA145" s="188">
        <f t="shared" si="40"/>
        <v>16.8</v>
      </c>
      <c r="AB145" s="188">
        <v>15</v>
      </c>
      <c r="AC145" s="188">
        <f t="shared" si="41"/>
        <v>6</v>
      </c>
      <c r="AD145" s="188">
        <v>16</v>
      </c>
      <c r="AE145" s="188">
        <f t="shared" si="42"/>
        <v>9.6</v>
      </c>
      <c r="AF145" s="188">
        <v>10</v>
      </c>
      <c r="AG145" s="188">
        <f t="shared" si="43"/>
        <v>2</v>
      </c>
      <c r="AH145" s="349">
        <f t="shared" si="44"/>
        <v>34.4</v>
      </c>
      <c r="AI145" s="351">
        <f t="shared" si="45"/>
        <v>57.15</v>
      </c>
    </row>
    <row r="146" spans="1:35" ht="15.75" x14ac:dyDescent="0.25">
      <c r="A146" s="190">
        <v>63</v>
      </c>
      <c r="B146" s="190" t="s">
        <v>3600</v>
      </c>
      <c r="C146" s="190" t="s">
        <v>3601</v>
      </c>
      <c r="D146" s="190" t="s">
        <v>369</v>
      </c>
      <c r="E146" s="187">
        <v>3</v>
      </c>
      <c r="F146" s="187">
        <v>2</v>
      </c>
      <c r="G146" s="187">
        <v>2</v>
      </c>
      <c r="H146" s="187">
        <v>2</v>
      </c>
      <c r="I146" s="188">
        <f t="shared" si="49"/>
        <v>11.25</v>
      </c>
      <c r="J146" s="188">
        <v>2</v>
      </c>
      <c r="K146" s="188">
        <v>2</v>
      </c>
      <c r="L146" s="188">
        <v>2</v>
      </c>
      <c r="M146" s="188">
        <v>2</v>
      </c>
      <c r="N146" s="188">
        <f t="shared" si="50"/>
        <v>2</v>
      </c>
      <c r="O146" s="188">
        <v>3</v>
      </c>
      <c r="P146" s="188">
        <v>2</v>
      </c>
      <c r="Q146" s="188">
        <v>2</v>
      </c>
      <c r="R146" s="188">
        <v>2</v>
      </c>
      <c r="S146" s="188">
        <f t="shared" si="48"/>
        <v>2.25</v>
      </c>
      <c r="T146" s="188">
        <v>3</v>
      </c>
      <c r="U146" s="188">
        <v>3</v>
      </c>
      <c r="V146" s="188">
        <v>2</v>
      </c>
      <c r="W146" s="188">
        <v>3</v>
      </c>
      <c r="X146" s="188">
        <f t="shared" si="38"/>
        <v>2.75</v>
      </c>
      <c r="Y146" s="188">
        <f t="shared" si="39"/>
        <v>7</v>
      </c>
      <c r="Z146" s="188">
        <v>15</v>
      </c>
      <c r="AA146" s="188">
        <f t="shared" si="40"/>
        <v>18</v>
      </c>
      <c r="AB146" s="188">
        <v>14</v>
      </c>
      <c r="AC146" s="188">
        <f t="shared" si="41"/>
        <v>5.6000000000000005</v>
      </c>
      <c r="AD146" s="188">
        <v>19</v>
      </c>
      <c r="AE146" s="188">
        <f t="shared" si="42"/>
        <v>11.4</v>
      </c>
      <c r="AF146" s="188">
        <v>16</v>
      </c>
      <c r="AG146" s="188">
        <f t="shared" si="43"/>
        <v>3.2</v>
      </c>
      <c r="AH146" s="349">
        <f t="shared" si="44"/>
        <v>38.200000000000003</v>
      </c>
      <c r="AI146" s="351">
        <f t="shared" si="45"/>
        <v>56.45</v>
      </c>
    </row>
    <row r="147" spans="1:35" ht="15.75" x14ac:dyDescent="0.25">
      <c r="A147" s="190">
        <v>64</v>
      </c>
      <c r="B147" s="190" t="s">
        <v>380</v>
      </c>
      <c r="C147" s="190" t="s">
        <v>308</v>
      </c>
      <c r="D147" s="190" t="s">
        <v>587</v>
      </c>
      <c r="E147" s="187">
        <v>2</v>
      </c>
      <c r="F147" s="187">
        <v>3</v>
      </c>
      <c r="G147" s="187">
        <v>3</v>
      </c>
      <c r="H147" s="187">
        <v>3</v>
      </c>
      <c r="I147" s="188">
        <f t="shared" si="49"/>
        <v>13.75</v>
      </c>
      <c r="J147" s="188">
        <v>2</v>
      </c>
      <c r="K147" s="188">
        <v>2</v>
      </c>
      <c r="L147" s="188">
        <v>2</v>
      </c>
      <c r="M147" s="188">
        <v>2</v>
      </c>
      <c r="N147" s="188">
        <f t="shared" si="50"/>
        <v>2</v>
      </c>
      <c r="O147" s="188">
        <v>2</v>
      </c>
      <c r="P147" s="188">
        <v>2</v>
      </c>
      <c r="Q147" s="188">
        <v>2</v>
      </c>
      <c r="R147" s="188">
        <v>2</v>
      </c>
      <c r="S147" s="188">
        <f t="shared" si="48"/>
        <v>2</v>
      </c>
      <c r="T147" s="188">
        <v>3</v>
      </c>
      <c r="U147" s="188">
        <v>2</v>
      </c>
      <c r="V147" s="188">
        <v>2</v>
      </c>
      <c r="W147" s="188">
        <v>3</v>
      </c>
      <c r="X147" s="188">
        <f t="shared" si="38"/>
        <v>2.5</v>
      </c>
      <c r="Y147" s="188">
        <f t="shared" si="39"/>
        <v>6.5</v>
      </c>
      <c r="Z147" s="188">
        <v>14</v>
      </c>
      <c r="AA147" s="188">
        <f t="shared" si="40"/>
        <v>16.8</v>
      </c>
      <c r="AB147" s="188">
        <v>18</v>
      </c>
      <c r="AC147" s="188">
        <f t="shared" si="41"/>
        <v>7.2</v>
      </c>
      <c r="AD147" s="188">
        <v>16</v>
      </c>
      <c r="AE147" s="188">
        <f t="shared" si="42"/>
        <v>9.6</v>
      </c>
      <c r="AF147" s="188">
        <v>11</v>
      </c>
      <c r="AG147" s="188">
        <f t="shared" si="43"/>
        <v>2.2000000000000002</v>
      </c>
      <c r="AH147" s="349">
        <f t="shared" si="44"/>
        <v>35.800000000000004</v>
      </c>
      <c r="AI147" s="351">
        <f t="shared" si="45"/>
        <v>56.050000000000004</v>
      </c>
    </row>
    <row r="148" spans="1:35" ht="15.75" x14ac:dyDescent="0.25">
      <c r="A148" s="190">
        <v>65</v>
      </c>
      <c r="B148" s="190" t="s">
        <v>3602</v>
      </c>
      <c r="C148" s="190" t="s">
        <v>686</v>
      </c>
      <c r="D148" s="190" t="s">
        <v>3603</v>
      </c>
      <c r="E148" s="187">
        <v>3</v>
      </c>
      <c r="F148" s="187">
        <v>2</v>
      </c>
      <c r="G148" s="187">
        <v>2</v>
      </c>
      <c r="H148" s="187">
        <v>3</v>
      </c>
      <c r="I148" s="188">
        <f t="shared" si="49"/>
        <v>12.5</v>
      </c>
      <c r="J148" s="188">
        <v>3</v>
      </c>
      <c r="K148" s="188">
        <v>2</v>
      </c>
      <c r="L148" s="188">
        <v>2</v>
      </c>
      <c r="M148" s="188">
        <v>2</v>
      </c>
      <c r="N148" s="188">
        <f t="shared" si="50"/>
        <v>2.25</v>
      </c>
      <c r="O148" s="188">
        <v>2</v>
      </c>
      <c r="P148" s="188">
        <v>2</v>
      </c>
      <c r="Q148" s="188">
        <v>2</v>
      </c>
      <c r="R148" s="188">
        <v>2</v>
      </c>
      <c r="S148" s="188">
        <f t="shared" si="48"/>
        <v>2</v>
      </c>
      <c r="T148" s="188">
        <v>3</v>
      </c>
      <c r="U148" s="188">
        <v>2</v>
      </c>
      <c r="V148" s="188">
        <v>2</v>
      </c>
      <c r="W148" s="188">
        <v>3</v>
      </c>
      <c r="X148" s="188">
        <f t="shared" si="38"/>
        <v>2.5</v>
      </c>
      <c r="Y148" s="188">
        <f t="shared" si="39"/>
        <v>6.75</v>
      </c>
      <c r="Z148" s="188">
        <v>14</v>
      </c>
      <c r="AA148" s="188">
        <f t="shared" si="40"/>
        <v>16.8</v>
      </c>
      <c r="AB148" s="188">
        <v>17</v>
      </c>
      <c r="AC148" s="188">
        <f t="shared" si="41"/>
        <v>6.8000000000000007</v>
      </c>
      <c r="AD148" s="188">
        <v>18</v>
      </c>
      <c r="AE148" s="188">
        <f t="shared" si="42"/>
        <v>10.799999999999999</v>
      </c>
      <c r="AF148" s="188">
        <v>11</v>
      </c>
      <c r="AG148" s="188">
        <f t="shared" si="43"/>
        <v>2.2000000000000002</v>
      </c>
      <c r="AH148" s="349">
        <f t="shared" si="44"/>
        <v>36.6</v>
      </c>
      <c r="AI148" s="351">
        <f t="shared" si="45"/>
        <v>55.85</v>
      </c>
    </row>
    <row r="149" spans="1:35" ht="15.75" x14ac:dyDescent="0.25">
      <c r="A149" s="190">
        <v>66</v>
      </c>
      <c r="B149" s="190" t="s">
        <v>3604</v>
      </c>
      <c r="C149" s="190" t="s">
        <v>392</v>
      </c>
      <c r="D149" s="190" t="s">
        <v>3605</v>
      </c>
      <c r="E149" s="187">
        <v>3</v>
      </c>
      <c r="F149" s="187">
        <v>2</v>
      </c>
      <c r="G149" s="187">
        <v>2</v>
      </c>
      <c r="H149" s="187">
        <v>2</v>
      </c>
      <c r="I149" s="188">
        <f t="shared" si="49"/>
        <v>11.25</v>
      </c>
      <c r="J149" s="188">
        <v>2</v>
      </c>
      <c r="K149" s="188">
        <v>2</v>
      </c>
      <c r="L149" s="188">
        <v>2</v>
      </c>
      <c r="M149" s="188">
        <v>2</v>
      </c>
      <c r="N149" s="188">
        <v>2</v>
      </c>
      <c r="O149" s="188">
        <v>2</v>
      </c>
      <c r="P149" s="188">
        <v>2</v>
      </c>
      <c r="Q149" s="188">
        <v>2</v>
      </c>
      <c r="R149" s="188">
        <v>2</v>
      </c>
      <c r="S149" s="188">
        <f t="shared" si="48"/>
        <v>2</v>
      </c>
      <c r="T149" s="188">
        <v>4</v>
      </c>
      <c r="U149" s="188">
        <v>2</v>
      </c>
      <c r="V149" s="188">
        <v>2</v>
      </c>
      <c r="W149" s="188">
        <v>2</v>
      </c>
      <c r="X149" s="188">
        <f t="shared" si="38"/>
        <v>2.5</v>
      </c>
      <c r="Y149" s="188">
        <f t="shared" si="39"/>
        <v>6.5</v>
      </c>
      <c r="Z149" s="188">
        <v>14</v>
      </c>
      <c r="AA149" s="188">
        <f t="shared" si="40"/>
        <v>16.8</v>
      </c>
      <c r="AB149" s="188">
        <v>17</v>
      </c>
      <c r="AC149" s="188">
        <f t="shared" si="41"/>
        <v>6.8000000000000007</v>
      </c>
      <c r="AD149" s="188">
        <v>18</v>
      </c>
      <c r="AE149" s="188">
        <f t="shared" si="42"/>
        <v>10.799999999999999</v>
      </c>
      <c r="AF149" s="188">
        <v>18</v>
      </c>
      <c r="AG149" s="188">
        <f t="shared" si="43"/>
        <v>3.6</v>
      </c>
      <c r="AH149" s="349">
        <f t="shared" si="44"/>
        <v>38</v>
      </c>
      <c r="AI149" s="351">
        <f t="shared" si="45"/>
        <v>55.75</v>
      </c>
    </row>
    <row r="150" spans="1:35" ht="15.75" x14ac:dyDescent="0.25">
      <c r="A150" s="190">
        <v>67</v>
      </c>
      <c r="B150" s="190" t="s">
        <v>3606</v>
      </c>
      <c r="C150" s="190" t="s">
        <v>374</v>
      </c>
      <c r="D150" s="190" t="s">
        <v>311</v>
      </c>
      <c r="E150" s="187">
        <v>4</v>
      </c>
      <c r="F150" s="187">
        <v>3</v>
      </c>
      <c r="G150" s="187">
        <v>3</v>
      </c>
      <c r="H150" s="187">
        <v>4</v>
      </c>
      <c r="I150" s="188">
        <f t="shared" si="49"/>
        <v>17.5</v>
      </c>
      <c r="J150" s="188">
        <v>4</v>
      </c>
      <c r="K150" s="188">
        <v>4</v>
      </c>
      <c r="L150" s="188">
        <v>4</v>
      </c>
      <c r="M150" s="188">
        <v>3</v>
      </c>
      <c r="N150" s="188">
        <f t="shared" ref="N150:N155" si="51">(J150+K150+L150+M150)/4</f>
        <v>3.75</v>
      </c>
      <c r="O150" s="188">
        <v>4</v>
      </c>
      <c r="P150" s="188">
        <v>3</v>
      </c>
      <c r="Q150" s="188">
        <v>3</v>
      </c>
      <c r="R150" s="188">
        <v>3</v>
      </c>
      <c r="S150" s="188">
        <f t="shared" si="48"/>
        <v>3.25</v>
      </c>
      <c r="T150" s="188">
        <v>3</v>
      </c>
      <c r="U150" s="188">
        <v>4</v>
      </c>
      <c r="V150" s="188">
        <v>4</v>
      </c>
      <c r="W150" s="188">
        <v>3</v>
      </c>
      <c r="X150" s="188">
        <f t="shared" ref="X150:X171" si="52">(T150+U150+V150+W150)/4</f>
        <v>3.5</v>
      </c>
      <c r="Y150" s="188">
        <f t="shared" ref="Y150:Y171" si="53">N150+S150+X150</f>
        <v>10.5</v>
      </c>
      <c r="Z150" s="188">
        <v>12</v>
      </c>
      <c r="AA150" s="188">
        <f t="shared" ref="AA150:AA171" si="54">1.2*Z150</f>
        <v>14.399999999999999</v>
      </c>
      <c r="AB150" s="188">
        <v>11</v>
      </c>
      <c r="AC150" s="188">
        <f t="shared" ref="AC150:AC171" si="55">0.4*AB150</f>
        <v>4.4000000000000004</v>
      </c>
      <c r="AD150" s="188">
        <v>12</v>
      </c>
      <c r="AE150" s="188">
        <f t="shared" ref="AE150:AE171" si="56">0.6*AD150</f>
        <v>7.1999999999999993</v>
      </c>
      <c r="AF150" s="188">
        <v>6</v>
      </c>
      <c r="AG150" s="188">
        <f t="shared" ref="AG150:AG171" si="57">0.2*AF150</f>
        <v>1.2000000000000002</v>
      </c>
      <c r="AH150" s="349">
        <f t="shared" ref="AH150:AH171" si="58">AA150+AC150+AE150+AG150</f>
        <v>27.199999999999996</v>
      </c>
      <c r="AI150" s="351">
        <f t="shared" ref="AI150:AI171" si="59">I150+Y150+AH150</f>
        <v>55.199999999999996</v>
      </c>
    </row>
    <row r="151" spans="1:35" ht="15.75" x14ac:dyDescent="0.25">
      <c r="A151" s="190">
        <v>68</v>
      </c>
      <c r="B151" s="190" t="s">
        <v>688</v>
      </c>
      <c r="C151" s="190" t="s">
        <v>374</v>
      </c>
      <c r="D151" s="190" t="s">
        <v>396</v>
      </c>
      <c r="E151" s="187">
        <v>3</v>
      </c>
      <c r="F151" s="187">
        <v>2</v>
      </c>
      <c r="G151" s="187">
        <v>3</v>
      </c>
      <c r="H151" s="187">
        <v>2</v>
      </c>
      <c r="I151" s="188">
        <f t="shared" si="49"/>
        <v>12.5</v>
      </c>
      <c r="J151" s="188">
        <v>2</v>
      </c>
      <c r="K151" s="188">
        <v>2</v>
      </c>
      <c r="L151" s="188">
        <v>2</v>
      </c>
      <c r="M151" s="188">
        <v>2</v>
      </c>
      <c r="N151" s="188">
        <f t="shared" si="51"/>
        <v>2</v>
      </c>
      <c r="O151" s="188">
        <v>2</v>
      </c>
      <c r="P151" s="188">
        <v>2</v>
      </c>
      <c r="Q151" s="188">
        <v>2</v>
      </c>
      <c r="R151" s="188">
        <v>3</v>
      </c>
      <c r="S151" s="188">
        <f t="shared" si="48"/>
        <v>2.25</v>
      </c>
      <c r="T151" s="188">
        <v>2</v>
      </c>
      <c r="U151" s="188">
        <v>2</v>
      </c>
      <c r="V151" s="188">
        <v>2</v>
      </c>
      <c r="W151" s="188">
        <v>2</v>
      </c>
      <c r="X151" s="188">
        <f t="shared" si="52"/>
        <v>2</v>
      </c>
      <c r="Y151" s="188">
        <f t="shared" si="53"/>
        <v>6.25</v>
      </c>
      <c r="Z151" s="188">
        <v>18</v>
      </c>
      <c r="AA151" s="188">
        <f t="shared" si="54"/>
        <v>21.599999999999998</v>
      </c>
      <c r="AB151" s="188">
        <v>11</v>
      </c>
      <c r="AC151" s="188">
        <f t="shared" si="55"/>
        <v>4.4000000000000004</v>
      </c>
      <c r="AD151" s="188">
        <v>14</v>
      </c>
      <c r="AE151" s="188">
        <f t="shared" si="56"/>
        <v>8.4</v>
      </c>
      <c r="AF151" s="188">
        <v>10</v>
      </c>
      <c r="AG151" s="188">
        <f t="shared" si="57"/>
        <v>2</v>
      </c>
      <c r="AH151" s="349">
        <f t="shared" si="58"/>
        <v>36.4</v>
      </c>
      <c r="AI151" s="351">
        <f t="shared" si="59"/>
        <v>55.15</v>
      </c>
    </row>
    <row r="152" spans="1:35" ht="15.75" x14ac:dyDescent="0.25">
      <c r="A152" s="190">
        <v>69</v>
      </c>
      <c r="B152" s="190" t="s">
        <v>668</v>
      </c>
      <c r="C152" s="190" t="s">
        <v>300</v>
      </c>
      <c r="D152" s="190" t="s">
        <v>435</v>
      </c>
      <c r="E152" s="187">
        <v>5</v>
      </c>
      <c r="F152" s="187">
        <v>4</v>
      </c>
      <c r="G152" s="187">
        <v>3</v>
      </c>
      <c r="H152" s="187">
        <v>2</v>
      </c>
      <c r="I152" s="188">
        <f t="shared" si="49"/>
        <v>17.5</v>
      </c>
      <c r="J152" s="188">
        <v>4</v>
      </c>
      <c r="K152" s="188">
        <v>2</v>
      </c>
      <c r="L152" s="188">
        <v>2</v>
      </c>
      <c r="M152" s="188">
        <v>2</v>
      </c>
      <c r="N152" s="188">
        <f t="shared" si="51"/>
        <v>2.5</v>
      </c>
      <c r="O152" s="188">
        <v>4</v>
      </c>
      <c r="P152" s="188">
        <v>3</v>
      </c>
      <c r="Q152" s="188">
        <v>3</v>
      </c>
      <c r="R152" s="188">
        <v>2</v>
      </c>
      <c r="S152" s="188">
        <f t="shared" si="48"/>
        <v>3</v>
      </c>
      <c r="T152" s="188">
        <v>5</v>
      </c>
      <c r="U152" s="188">
        <v>4</v>
      </c>
      <c r="V152" s="188">
        <v>2</v>
      </c>
      <c r="W152" s="188">
        <v>2</v>
      </c>
      <c r="X152" s="188">
        <f t="shared" si="52"/>
        <v>3.25</v>
      </c>
      <c r="Y152" s="188">
        <f t="shared" si="53"/>
        <v>8.75</v>
      </c>
      <c r="Z152" s="188">
        <v>11</v>
      </c>
      <c r="AA152" s="188">
        <f t="shared" si="54"/>
        <v>13.2</v>
      </c>
      <c r="AB152" s="188">
        <v>15</v>
      </c>
      <c r="AC152" s="188">
        <f t="shared" si="55"/>
        <v>6</v>
      </c>
      <c r="AD152" s="188">
        <v>12</v>
      </c>
      <c r="AE152" s="188">
        <f t="shared" si="56"/>
        <v>7.1999999999999993</v>
      </c>
      <c r="AF152" s="188">
        <v>10</v>
      </c>
      <c r="AG152" s="188">
        <f t="shared" si="57"/>
        <v>2</v>
      </c>
      <c r="AH152" s="349">
        <f t="shared" si="58"/>
        <v>28.4</v>
      </c>
      <c r="AI152" s="351">
        <f t="shared" si="59"/>
        <v>54.65</v>
      </c>
    </row>
    <row r="153" spans="1:35" ht="15.75" x14ac:dyDescent="0.25">
      <c r="A153" s="190">
        <v>70</v>
      </c>
      <c r="B153" s="190" t="s">
        <v>314</v>
      </c>
      <c r="C153" s="190" t="s">
        <v>3607</v>
      </c>
      <c r="D153" s="190" t="s">
        <v>438</v>
      </c>
      <c r="E153" s="187">
        <v>3</v>
      </c>
      <c r="F153" s="187">
        <v>2</v>
      </c>
      <c r="G153" s="187">
        <v>3</v>
      </c>
      <c r="H153" s="187">
        <v>3</v>
      </c>
      <c r="I153" s="188">
        <f t="shared" si="49"/>
        <v>13.75</v>
      </c>
      <c r="J153" s="188">
        <v>2</v>
      </c>
      <c r="K153" s="188">
        <v>2</v>
      </c>
      <c r="L153" s="188">
        <v>2</v>
      </c>
      <c r="M153" s="188">
        <v>2</v>
      </c>
      <c r="N153" s="188">
        <f t="shared" si="51"/>
        <v>2</v>
      </c>
      <c r="O153" s="188">
        <v>3</v>
      </c>
      <c r="P153" s="188">
        <v>2</v>
      </c>
      <c r="Q153" s="188">
        <v>2</v>
      </c>
      <c r="R153" s="188">
        <v>2</v>
      </c>
      <c r="S153" s="188">
        <f t="shared" si="48"/>
        <v>2.25</v>
      </c>
      <c r="T153" s="188">
        <v>4</v>
      </c>
      <c r="U153" s="188">
        <v>2</v>
      </c>
      <c r="V153" s="188">
        <v>3</v>
      </c>
      <c r="W153" s="188">
        <v>4</v>
      </c>
      <c r="X153" s="188">
        <f t="shared" si="52"/>
        <v>3.25</v>
      </c>
      <c r="Y153" s="188">
        <f t="shared" si="53"/>
        <v>7.5</v>
      </c>
      <c r="Z153" s="188">
        <v>14</v>
      </c>
      <c r="AA153" s="188">
        <f t="shared" si="54"/>
        <v>16.8</v>
      </c>
      <c r="AB153" s="188">
        <v>12</v>
      </c>
      <c r="AC153" s="188">
        <f t="shared" si="55"/>
        <v>4.8000000000000007</v>
      </c>
      <c r="AD153" s="188">
        <v>16</v>
      </c>
      <c r="AE153" s="188">
        <f t="shared" si="56"/>
        <v>9.6</v>
      </c>
      <c r="AF153" s="188">
        <v>8</v>
      </c>
      <c r="AG153" s="188">
        <f t="shared" si="57"/>
        <v>1.6</v>
      </c>
      <c r="AH153" s="349">
        <f t="shared" si="58"/>
        <v>32.800000000000004</v>
      </c>
      <c r="AI153" s="351">
        <f t="shared" si="59"/>
        <v>54.050000000000004</v>
      </c>
    </row>
    <row r="154" spans="1:35" ht="15.75" x14ac:dyDescent="0.25">
      <c r="A154" s="190">
        <v>71</v>
      </c>
      <c r="B154" s="190" t="s">
        <v>3608</v>
      </c>
      <c r="C154" s="190" t="s">
        <v>385</v>
      </c>
      <c r="D154" s="190" t="s">
        <v>632</v>
      </c>
      <c r="E154" s="187">
        <v>2</v>
      </c>
      <c r="F154" s="187">
        <v>2</v>
      </c>
      <c r="G154" s="187">
        <v>2</v>
      </c>
      <c r="H154" s="187">
        <v>2</v>
      </c>
      <c r="I154" s="188">
        <f t="shared" si="49"/>
        <v>10</v>
      </c>
      <c r="J154" s="188">
        <v>2</v>
      </c>
      <c r="K154" s="188">
        <v>2</v>
      </c>
      <c r="L154" s="188">
        <v>2</v>
      </c>
      <c r="M154" s="188">
        <v>2</v>
      </c>
      <c r="N154" s="188">
        <f t="shared" si="51"/>
        <v>2</v>
      </c>
      <c r="O154" s="188">
        <v>2</v>
      </c>
      <c r="P154" s="188">
        <v>2</v>
      </c>
      <c r="Q154" s="188">
        <v>2</v>
      </c>
      <c r="R154" s="188">
        <v>2</v>
      </c>
      <c r="S154" s="188">
        <f t="shared" si="48"/>
        <v>2</v>
      </c>
      <c r="T154" s="188">
        <v>2</v>
      </c>
      <c r="U154" s="188">
        <v>2</v>
      </c>
      <c r="V154" s="188">
        <v>2</v>
      </c>
      <c r="W154" s="188">
        <v>2</v>
      </c>
      <c r="X154" s="188">
        <f t="shared" si="52"/>
        <v>2</v>
      </c>
      <c r="Y154" s="188">
        <f t="shared" si="53"/>
        <v>6</v>
      </c>
      <c r="Z154" s="188">
        <v>17</v>
      </c>
      <c r="AA154" s="188">
        <f t="shared" si="54"/>
        <v>20.399999999999999</v>
      </c>
      <c r="AB154" s="188">
        <v>15</v>
      </c>
      <c r="AC154" s="188">
        <f t="shared" si="55"/>
        <v>6</v>
      </c>
      <c r="AD154" s="188">
        <v>12</v>
      </c>
      <c r="AE154" s="188">
        <f t="shared" si="56"/>
        <v>7.1999999999999993</v>
      </c>
      <c r="AF154" s="188">
        <v>19</v>
      </c>
      <c r="AG154" s="188">
        <f t="shared" si="57"/>
        <v>3.8000000000000003</v>
      </c>
      <c r="AH154" s="349">
        <f t="shared" si="58"/>
        <v>37.399999999999991</v>
      </c>
      <c r="AI154" s="351">
        <f t="shared" si="59"/>
        <v>53.399999999999991</v>
      </c>
    </row>
    <row r="155" spans="1:35" ht="15.75" x14ac:dyDescent="0.25">
      <c r="A155" s="190">
        <v>72</v>
      </c>
      <c r="B155" s="190" t="s">
        <v>3609</v>
      </c>
      <c r="C155" s="190" t="s">
        <v>3518</v>
      </c>
      <c r="D155" s="190" t="s">
        <v>263</v>
      </c>
      <c r="E155" s="187">
        <v>3</v>
      </c>
      <c r="F155" s="187">
        <v>2</v>
      </c>
      <c r="G155" s="187">
        <v>2</v>
      </c>
      <c r="H155" s="187">
        <v>3</v>
      </c>
      <c r="I155" s="188">
        <f t="shared" si="49"/>
        <v>12.5</v>
      </c>
      <c r="J155" s="188">
        <v>2</v>
      </c>
      <c r="K155" s="188">
        <v>2</v>
      </c>
      <c r="L155" s="188">
        <v>2</v>
      </c>
      <c r="M155" s="188">
        <v>2</v>
      </c>
      <c r="N155" s="188">
        <f t="shared" si="51"/>
        <v>2</v>
      </c>
      <c r="O155" s="188">
        <v>2</v>
      </c>
      <c r="P155" s="188">
        <v>2</v>
      </c>
      <c r="Q155" s="188">
        <v>2</v>
      </c>
      <c r="R155" s="188">
        <v>3</v>
      </c>
      <c r="S155" s="188">
        <f t="shared" si="48"/>
        <v>2.25</v>
      </c>
      <c r="T155" s="188">
        <v>3</v>
      </c>
      <c r="U155" s="188">
        <v>3</v>
      </c>
      <c r="V155" s="188">
        <v>2</v>
      </c>
      <c r="W155" s="188">
        <v>2</v>
      </c>
      <c r="X155" s="188">
        <f t="shared" si="52"/>
        <v>2.5</v>
      </c>
      <c r="Y155" s="188">
        <f t="shared" si="53"/>
        <v>6.75</v>
      </c>
      <c r="Z155" s="188">
        <v>13</v>
      </c>
      <c r="AA155" s="188">
        <f t="shared" si="54"/>
        <v>15.6</v>
      </c>
      <c r="AB155" s="188">
        <v>18</v>
      </c>
      <c r="AC155" s="188">
        <f t="shared" si="55"/>
        <v>7.2</v>
      </c>
      <c r="AD155" s="188">
        <v>14</v>
      </c>
      <c r="AE155" s="188">
        <f t="shared" si="56"/>
        <v>8.4</v>
      </c>
      <c r="AF155" s="188">
        <v>11</v>
      </c>
      <c r="AG155" s="188">
        <f t="shared" si="57"/>
        <v>2.2000000000000002</v>
      </c>
      <c r="AH155" s="349">
        <f t="shared" si="58"/>
        <v>33.400000000000006</v>
      </c>
      <c r="AI155" s="351">
        <f t="shared" si="59"/>
        <v>52.650000000000006</v>
      </c>
    </row>
    <row r="156" spans="1:35" ht="15.75" x14ac:dyDescent="0.25">
      <c r="A156" s="190">
        <v>73</v>
      </c>
      <c r="B156" s="190" t="s">
        <v>3610</v>
      </c>
      <c r="C156" s="190" t="s">
        <v>655</v>
      </c>
      <c r="D156" s="190" t="s">
        <v>656</v>
      </c>
      <c r="E156" s="187">
        <v>3</v>
      </c>
      <c r="F156" s="187">
        <v>3</v>
      </c>
      <c r="G156" s="187">
        <v>3</v>
      </c>
      <c r="H156" s="187">
        <v>4</v>
      </c>
      <c r="I156" s="188">
        <f t="shared" si="49"/>
        <v>16.25</v>
      </c>
      <c r="J156" s="188">
        <v>3</v>
      </c>
      <c r="K156" s="188">
        <v>2</v>
      </c>
      <c r="L156" s="188">
        <v>2</v>
      </c>
      <c r="M156" s="188">
        <v>2</v>
      </c>
      <c r="N156" s="188">
        <v>3</v>
      </c>
      <c r="O156" s="188">
        <v>3</v>
      </c>
      <c r="P156" s="188">
        <v>3</v>
      </c>
      <c r="Q156" s="188">
        <v>3</v>
      </c>
      <c r="R156" s="188">
        <v>3</v>
      </c>
      <c r="S156" s="188">
        <f t="shared" si="48"/>
        <v>3</v>
      </c>
      <c r="T156" s="188">
        <v>3</v>
      </c>
      <c r="U156" s="188">
        <v>2</v>
      </c>
      <c r="V156" s="188">
        <v>2</v>
      </c>
      <c r="W156" s="188">
        <v>3</v>
      </c>
      <c r="X156" s="188">
        <f t="shared" si="52"/>
        <v>2.5</v>
      </c>
      <c r="Y156" s="188">
        <f t="shared" si="53"/>
        <v>8.5</v>
      </c>
      <c r="Z156" s="188">
        <v>9</v>
      </c>
      <c r="AA156" s="188">
        <f t="shared" si="54"/>
        <v>10.799999999999999</v>
      </c>
      <c r="AB156" s="188">
        <v>11</v>
      </c>
      <c r="AC156" s="188">
        <f t="shared" si="55"/>
        <v>4.4000000000000004</v>
      </c>
      <c r="AD156" s="188">
        <v>14</v>
      </c>
      <c r="AE156" s="188">
        <f t="shared" si="56"/>
        <v>8.4</v>
      </c>
      <c r="AF156" s="188">
        <v>17</v>
      </c>
      <c r="AG156" s="188">
        <f t="shared" si="57"/>
        <v>3.4000000000000004</v>
      </c>
      <c r="AH156" s="349">
        <f t="shared" si="58"/>
        <v>27</v>
      </c>
      <c r="AI156" s="351">
        <f t="shared" si="59"/>
        <v>51.75</v>
      </c>
    </row>
    <row r="157" spans="1:35" ht="15.75" x14ac:dyDescent="0.25">
      <c r="A157" s="190">
        <v>74</v>
      </c>
      <c r="B157" s="190" t="s">
        <v>460</v>
      </c>
      <c r="C157" s="190" t="s">
        <v>614</v>
      </c>
      <c r="D157" s="190" t="s">
        <v>3611</v>
      </c>
      <c r="E157" s="187">
        <v>2</v>
      </c>
      <c r="F157" s="187">
        <v>2</v>
      </c>
      <c r="G157" s="187">
        <v>2</v>
      </c>
      <c r="H157" s="187">
        <v>2</v>
      </c>
      <c r="I157" s="188">
        <f t="shared" si="49"/>
        <v>10</v>
      </c>
      <c r="J157" s="188">
        <v>2</v>
      </c>
      <c r="K157" s="188">
        <v>2</v>
      </c>
      <c r="L157" s="188">
        <v>2</v>
      </c>
      <c r="M157" s="188">
        <v>2</v>
      </c>
      <c r="N157" s="188">
        <f t="shared" ref="N157:N171" si="60">(J157+K157+L157+M157)/4</f>
        <v>2</v>
      </c>
      <c r="O157" s="188">
        <v>2</v>
      </c>
      <c r="P157" s="188">
        <v>2</v>
      </c>
      <c r="Q157" s="188">
        <v>2</v>
      </c>
      <c r="R157" s="188">
        <v>2</v>
      </c>
      <c r="S157" s="188">
        <f t="shared" si="48"/>
        <v>2</v>
      </c>
      <c r="T157" s="188">
        <v>2</v>
      </c>
      <c r="U157" s="188">
        <v>2</v>
      </c>
      <c r="V157" s="188">
        <v>2</v>
      </c>
      <c r="W157" s="188">
        <v>2</v>
      </c>
      <c r="X157" s="188">
        <f t="shared" si="52"/>
        <v>2</v>
      </c>
      <c r="Y157" s="188">
        <f t="shared" si="53"/>
        <v>6</v>
      </c>
      <c r="Z157" s="188">
        <v>19</v>
      </c>
      <c r="AA157" s="188">
        <f t="shared" si="54"/>
        <v>22.8</v>
      </c>
      <c r="AB157" s="188">
        <v>7</v>
      </c>
      <c r="AC157" s="188">
        <f t="shared" si="55"/>
        <v>2.8000000000000003</v>
      </c>
      <c r="AD157" s="188">
        <v>13</v>
      </c>
      <c r="AE157" s="188">
        <f t="shared" si="56"/>
        <v>7.8</v>
      </c>
      <c r="AF157" s="188">
        <v>9</v>
      </c>
      <c r="AG157" s="188">
        <f t="shared" si="57"/>
        <v>1.8</v>
      </c>
      <c r="AH157" s="349">
        <f t="shared" si="58"/>
        <v>35.199999999999996</v>
      </c>
      <c r="AI157" s="351">
        <f t="shared" si="59"/>
        <v>51.199999999999996</v>
      </c>
    </row>
    <row r="158" spans="1:35" ht="15.75" x14ac:dyDescent="0.25">
      <c r="A158" s="190">
        <v>75</v>
      </c>
      <c r="B158" s="190" t="s">
        <v>378</v>
      </c>
      <c r="C158" s="190" t="s">
        <v>457</v>
      </c>
      <c r="D158" s="190" t="s">
        <v>631</v>
      </c>
      <c r="E158" s="187">
        <v>3</v>
      </c>
      <c r="F158" s="187">
        <v>3</v>
      </c>
      <c r="G158" s="187">
        <v>3</v>
      </c>
      <c r="H158" s="187">
        <v>3</v>
      </c>
      <c r="I158" s="188">
        <f t="shared" si="49"/>
        <v>15</v>
      </c>
      <c r="J158" s="188">
        <v>2</v>
      </c>
      <c r="K158" s="188">
        <v>2</v>
      </c>
      <c r="L158" s="188">
        <v>2</v>
      </c>
      <c r="M158" s="188">
        <v>2</v>
      </c>
      <c r="N158" s="188">
        <f t="shared" si="60"/>
        <v>2</v>
      </c>
      <c r="O158" s="188">
        <v>2</v>
      </c>
      <c r="P158" s="188">
        <v>2</v>
      </c>
      <c r="Q158" s="188">
        <v>2</v>
      </c>
      <c r="R158" s="188">
        <v>2</v>
      </c>
      <c r="S158" s="188">
        <f t="shared" si="48"/>
        <v>2</v>
      </c>
      <c r="T158" s="188">
        <v>5</v>
      </c>
      <c r="U158" s="188">
        <v>2</v>
      </c>
      <c r="V158" s="188">
        <v>4</v>
      </c>
      <c r="W158" s="188">
        <v>3</v>
      </c>
      <c r="X158" s="188">
        <f t="shared" si="52"/>
        <v>3.5</v>
      </c>
      <c r="Y158" s="188">
        <f t="shared" si="53"/>
        <v>7.5</v>
      </c>
      <c r="Z158" s="188">
        <v>11</v>
      </c>
      <c r="AA158" s="188">
        <f t="shared" si="54"/>
        <v>13.2</v>
      </c>
      <c r="AB158" s="188">
        <v>12</v>
      </c>
      <c r="AC158" s="188">
        <f t="shared" si="55"/>
        <v>4.8000000000000007</v>
      </c>
      <c r="AD158" s="188">
        <v>9</v>
      </c>
      <c r="AE158" s="188">
        <f t="shared" si="56"/>
        <v>5.3999999999999995</v>
      </c>
      <c r="AF158" s="188">
        <v>15</v>
      </c>
      <c r="AG158" s="188">
        <f t="shared" si="57"/>
        <v>3</v>
      </c>
      <c r="AH158" s="349">
        <f t="shared" si="58"/>
        <v>26.4</v>
      </c>
      <c r="AI158" s="351">
        <f t="shared" si="59"/>
        <v>48.9</v>
      </c>
    </row>
    <row r="159" spans="1:35" ht="15.75" x14ac:dyDescent="0.25">
      <c r="A159" s="190">
        <v>76</v>
      </c>
      <c r="B159" s="190" t="s">
        <v>288</v>
      </c>
      <c r="C159" s="190" t="s">
        <v>360</v>
      </c>
      <c r="D159" s="190" t="s">
        <v>3612</v>
      </c>
      <c r="E159" s="187">
        <v>3</v>
      </c>
      <c r="F159" s="187">
        <v>3</v>
      </c>
      <c r="G159" s="187">
        <v>3</v>
      </c>
      <c r="H159" s="187">
        <v>2</v>
      </c>
      <c r="I159" s="188">
        <f t="shared" si="49"/>
        <v>13.75</v>
      </c>
      <c r="J159" s="188">
        <v>3</v>
      </c>
      <c r="K159" s="188">
        <v>3</v>
      </c>
      <c r="L159" s="188">
        <v>4</v>
      </c>
      <c r="M159" s="188">
        <v>2</v>
      </c>
      <c r="N159" s="188">
        <f t="shared" si="60"/>
        <v>3</v>
      </c>
      <c r="O159" s="188">
        <v>2</v>
      </c>
      <c r="P159" s="188">
        <v>2</v>
      </c>
      <c r="Q159" s="188">
        <v>2</v>
      </c>
      <c r="R159" s="188">
        <v>2</v>
      </c>
      <c r="S159" s="188">
        <f t="shared" si="48"/>
        <v>2</v>
      </c>
      <c r="T159" s="188">
        <v>3</v>
      </c>
      <c r="U159" s="188">
        <v>3</v>
      </c>
      <c r="V159" s="188">
        <v>3</v>
      </c>
      <c r="W159" s="188">
        <v>2</v>
      </c>
      <c r="X159" s="188">
        <f t="shared" si="52"/>
        <v>2.75</v>
      </c>
      <c r="Y159" s="188">
        <f t="shared" si="53"/>
        <v>7.75</v>
      </c>
      <c r="Z159" s="188">
        <v>8</v>
      </c>
      <c r="AA159" s="188">
        <f t="shared" si="54"/>
        <v>9.6</v>
      </c>
      <c r="AB159" s="188">
        <v>15</v>
      </c>
      <c r="AC159" s="188">
        <f t="shared" si="55"/>
        <v>6</v>
      </c>
      <c r="AD159" s="188">
        <v>15</v>
      </c>
      <c r="AE159" s="188">
        <f t="shared" si="56"/>
        <v>9</v>
      </c>
      <c r="AF159" s="188">
        <v>9</v>
      </c>
      <c r="AG159" s="188">
        <f t="shared" si="57"/>
        <v>1.8</v>
      </c>
      <c r="AH159" s="349">
        <f t="shared" si="58"/>
        <v>26.400000000000002</v>
      </c>
      <c r="AI159" s="351">
        <f t="shared" si="59"/>
        <v>47.900000000000006</v>
      </c>
    </row>
    <row r="160" spans="1:35" ht="15.75" x14ac:dyDescent="0.25">
      <c r="A160" s="190">
        <v>77</v>
      </c>
      <c r="B160" s="190" t="s">
        <v>3613</v>
      </c>
      <c r="C160" s="190" t="s">
        <v>3505</v>
      </c>
      <c r="D160" s="190" t="s">
        <v>741</v>
      </c>
      <c r="E160" s="187">
        <v>2</v>
      </c>
      <c r="F160" s="187">
        <v>3</v>
      </c>
      <c r="G160" s="187">
        <v>2</v>
      </c>
      <c r="H160" s="187">
        <v>2</v>
      </c>
      <c r="I160" s="188">
        <f t="shared" si="49"/>
        <v>11.25</v>
      </c>
      <c r="J160" s="188">
        <v>2</v>
      </c>
      <c r="K160" s="188">
        <v>3</v>
      </c>
      <c r="L160" s="188">
        <v>2</v>
      </c>
      <c r="M160" s="188">
        <v>2</v>
      </c>
      <c r="N160" s="188">
        <f t="shared" si="60"/>
        <v>2.25</v>
      </c>
      <c r="O160" s="188">
        <v>2</v>
      </c>
      <c r="P160" s="188">
        <v>2</v>
      </c>
      <c r="Q160" s="188">
        <v>2</v>
      </c>
      <c r="R160" s="188">
        <v>2</v>
      </c>
      <c r="S160" s="188">
        <f t="shared" si="48"/>
        <v>2</v>
      </c>
      <c r="T160" s="188">
        <v>2</v>
      </c>
      <c r="U160" s="188">
        <v>4</v>
      </c>
      <c r="V160" s="188">
        <v>2</v>
      </c>
      <c r="W160" s="188">
        <v>2</v>
      </c>
      <c r="X160" s="188">
        <f t="shared" si="52"/>
        <v>2.5</v>
      </c>
      <c r="Y160" s="188">
        <f t="shared" si="53"/>
        <v>6.75</v>
      </c>
      <c r="Z160" s="188">
        <v>13</v>
      </c>
      <c r="AA160" s="188">
        <f t="shared" si="54"/>
        <v>15.6</v>
      </c>
      <c r="AB160" s="188">
        <v>12</v>
      </c>
      <c r="AC160" s="188">
        <f t="shared" si="55"/>
        <v>4.8000000000000007</v>
      </c>
      <c r="AD160" s="188">
        <v>11</v>
      </c>
      <c r="AE160" s="188">
        <f t="shared" si="56"/>
        <v>6.6</v>
      </c>
      <c r="AF160" s="188">
        <v>12</v>
      </c>
      <c r="AG160" s="188">
        <f t="shared" si="57"/>
        <v>2.4000000000000004</v>
      </c>
      <c r="AH160" s="349">
        <f t="shared" si="58"/>
        <v>29.4</v>
      </c>
      <c r="AI160" s="351">
        <f t="shared" si="59"/>
        <v>47.4</v>
      </c>
    </row>
    <row r="161" spans="1:35" ht="15.75" x14ac:dyDescent="0.25">
      <c r="A161" s="190">
        <v>78</v>
      </c>
      <c r="B161" s="190" t="s">
        <v>3614</v>
      </c>
      <c r="C161" s="190" t="s">
        <v>323</v>
      </c>
      <c r="D161" s="190" t="s">
        <v>340</v>
      </c>
      <c r="E161" s="187">
        <v>2</v>
      </c>
      <c r="F161" s="187">
        <v>2</v>
      </c>
      <c r="G161" s="187">
        <v>2</v>
      </c>
      <c r="H161" s="187">
        <v>3</v>
      </c>
      <c r="I161" s="188">
        <f t="shared" si="49"/>
        <v>11.25</v>
      </c>
      <c r="J161" s="188">
        <v>2</v>
      </c>
      <c r="K161" s="188">
        <v>2</v>
      </c>
      <c r="L161" s="188">
        <v>2</v>
      </c>
      <c r="M161" s="188">
        <v>2</v>
      </c>
      <c r="N161" s="188">
        <f t="shared" si="60"/>
        <v>2</v>
      </c>
      <c r="O161" s="188">
        <v>2</v>
      </c>
      <c r="P161" s="188">
        <v>2</v>
      </c>
      <c r="Q161" s="188">
        <v>2</v>
      </c>
      <c r="R161" s="188">
        <v>3</v>
      </c>
      <c r="S161" s="188">
        <f t="shared" si="48"/>
        <v>2.25</v>
      </c>
      <c r="T161" s="188">
        <v>2</v>
      </c>
      <c r="U161" s="188">
        <v>2</v>
      </c>
      <c r="V161" s="188">
        <v>3</v>
      </c>
      <c r="W161" s="188">
        <v>3</v>
      </c>
      <c r="X161" s="188">
        <f t="shared" si="52"/>
        <v>2.5</v>
      </c>
      <c r="Y161" s="188">
        <f t="shared" si="53"/>
        <v>6.75</v>
      </c>
      <c r="Z161" s="188">
        <v>10</v>
      </c>
      <c r="AA161" s="188">
        <f t="shared" si="54"/>
        <v>12</v>
      </c>
      <c r="AB161" s="188">
        <v>12</v>
      </c>
      <c r="AC161" s="188">
        <f t="shared" si="55"/>
        <v>4.8000000000000007</v>
      </c>
      <c r="AD161" s="188">
        <v>16</v>
      </c>
      <c r="AE161" s="188">
        <f t="shared" si="56"/>
        <v>9.6</v>
      </c>
      <c r="AF161" s="188">
        <v>15</v>
      </c>
      <c r="AG161" s="188">
        <f t="shared" si="57"/>
        <v>3</v>
      </c>
      <c r="AH161" s="349">
        <f t="shared" si="58"/>
        <v>29.4</v>
      </c>
      <c r="AI161" s="351">
        <f t="shared" si="59"/>
        <v>47.4</v>
      </c>
    </row>
    <row r="162" spans="1:35" ht="15.75" x14ac:dyDescent="0.25">
      <c r="A162" s="190">
        <v>79</v>
      </c>
      <c r="B162" s="190" t="s">
        <v>382</v>
      </c>
      <c r="C162" s="190" t="s">
        <v>693</v>
      </c>
      <c r="D162" s="190" t="s">
        <v>3615</v>
      </c>
      <c r="E162" s="187">
        <v>3</v>
      </c>
      <c r="F162" s="187">
        <v>2</v>
      </c>
      <c r="G162" s="187">
        <v>3</v>
      </c>
      <c r="H162" s="187">
        <v>3</v>
      </c>
      <c r="I162" s="188">
        <f t="shared" si="49"/>
        <v>13.75</v>
      </c>
      <c r="J162" s="188">
        <v>3</v>
      </c>
      <c r="K162" s="188">
        <v>2</v>
      </c>
      <c r="L162" s="188">
        <v>2</v>
      </c>
      <c r="M162" s="188">
        <v>2</v>
      </c>
      <c r="N162" s="188">
        <f t="shared" si="60"/>
        <v>2.25</v>
      </c>
      <c r="O162" s="188">
        <v>3</v>
      </c>
      <c r="P162" s="188">
        <v>2</v>
      </c>
      <c r="Q162" s="188">
        <v>2</v>
      </c>
      <c r="R162" s="188">
        <v>3</v>
      </c>
      <c r="S162" s="188">
        <f t="shared" si="48"/>
        <v>2.5</v>
      </c>
      <c r="T162" s="188">
        <v>3</v>
      </c>
      <c r="U162" s="188">
        <v>2</v>
      </c>
      <c r="V162" s="188">
        <v>3</v>
      </c>
      <c r="W162" s="188">
        <v>4</v>
      </c>
      <c r="X162" s="188">
        <f t="shared" si="52"/>
        <v>3</v>
      </c>
      <c r="Y162" s="188">
        <f t="shared" si="53"/>
        <v>7.75</v>
      </c>
      <c r="Z162" s="188">
        <v>8</v>
      </c>
      <c r="AA162" s="188">
        <f t="shared" si="54"/>
        <v>9.6</v>
      </c>
      <c r="AB162" s="188">
        <v>13</v>
      </c>
      <c r="AC162" s="188">
        <f t="shared" si="55"/>
        <v>5.2</v>
      </c>
      <c r="AD162" s="188">
        <v>16</v>
      </c>
      <c r="AE162" s="188">
        <f t="shared" si="56"/>
        <v>9.6</v>
      </c>
      <c r="AF162" s="188">
        <v>7</v>
      </c>
      <c r="AG162" s="188">
        <f t="shared" si="57"/>
        <v>1.4000000000000001</v>
      </c>
      <c r="AH162" s="349">
        <f t="shared" si="58"/>
        <v>25.799999999999997</v>
      </c>
      <c r="AI162" s="351">
        <f t="shared" si="59"/>
        <v>47.3</v>
      </c>
    </row>
    <row r="163" spans="1:35" ht="15.75" x14ac:dyDescent="0.25">
      <c r="A163" s="190">
        <v>80</v>
      </c>
      <c r="B163" s="190" t="s">
        <v>3616</v>
      </c>
      <c r="C163" s="190" t="s">
        <v>341</v>
      </c>
      <c r="D163" s="190" t="s">
        <v>1674</v>
      </c>
      <c r="E163" s="187">
        <v>3</v>
      </c>
      <c r="F163" s="187">
        <v>4</v>
      </c>
      <c r="G163" s="187">
        <v>3</v>
      </c>
      <c r="H163" s="187">
        <v>4</v>
      </c>
      <c r="I163" s="188">
        <f t="shared" si="49"/>
        <v>17.5</v>
      </c>
      <c r="J163" s="188">
        <v>2</v>
      </c>
      <c r="K163" s="188">
        <v>3</v>
      </c>
      <c r="L163" s="188">
        <v>3</v>
      </c>
      <c r="M163" s="188">
        <v>2</v>
      </c>
      <c r="N163" s="188">
        <f t="shared" si="60"/>
        <v>2.5</v>
      </c>
      <c r="O163" s="188">
        <v>3</v>
      </c>
      <c r="P163" s="188">
        <v>4</v>
      </c>
      <c r="Q163" s="188">
        <v>3</v>
      </c>
      <c r="R163" s="188">
        <v>3</v>
      </c>
      <c r="S163" s="188">
        <f t="shared" si="48"/>
        <v>3.25</v>
      </c>
      <c r="T163" s="188">
        <v>3</v>
      </c>
      <c r="U163" s="188">
        <v>4</v>
      </c>
      <c r="V163" s="188">
        <v>3</v>
      </c>
      <c r="W163" s="188">
        <v>4</v>
      </c>
      <c r="X163" s="188">
        <f t="shared" si="52"/>
        <v>3.5</v>
      </c>
      <c r="Y163" s="188">
        <f t="shared" si="53"/>
        <v>9.25</v>
      </c>
      <c r="Z163" s="188">
        <v>5</v>
      </c>
      <c r="AA163" s="188">
        <f t="shared" si="54"/>
        <v>6</v>
      </c>
      <c r="AB163" s="188">
        <v>10</v>
      </c>
      <c r="AC163" s="188">
        <f t="shared" si="55"/>
        <v>4</v>
      </c>
      <c r="AD163" s="188">
        <v>10</v>
      </c>
      <c r="AE163" s="188">
        <f t="shared" si="56"/>
        <v>6</v>
      </c>
      <c r="AF163" s="188">
        <v>17</v>
      </c>
      <c r="AG163" s="188">
        <f t="shared" si="57"/>
        <v>3.4000000000000004</v>
      </c>
      <c r="AH163" s="349">
        <f t="shared" si="58"/>
        <v>19.399999999999999</v>
      </c>
      <c r="AI163" s="351">
        <f t="shared" si="59"/>
        <v>46.15</v>
      </c>
    </row>
    <row r="164" spans="1:35" ht="15.75" x14ac:dyDescent="0.25">
      <c r="A164" s="190">
        <v>81</v>
      </c>
      <c r="B164" s="190" t="s">
        <v>618</v>
      </c>
      <c r="C164" s="190" t="s">
        <v>280</v>
      </c>
      <c r="D164" s="190" t="s">
        <v>267</v>
      </c>
      <c r="E164" s="187">
        <v>3</v>
      </c>
      <c r="F164" s="187">
        <v>3</v>
      </c>
      <c r="G164" s="187">
        <v>3</v>
      </c>
      <c r="H164" s="187">
        <v>3</v>
      </c>
      <c r="I164" s="188">
        <f t="shared" si="49"/>
        <v>15</v>
      </c>
      <c r="J164" s="188">
        <v>2</v>
      </c>
      <c r="K164" s="188">
        <v>2</v>
      </c>
      <c r="L164" s="188">
        <v>2</v>
      </c>
      <c r="M164" s="188">
        <v>2</v>
      </c>
      <c r="N164" s="188">
        <f t="shared" si="60"/>
        <v>2</v>
      </c>
      <c r="O164" s="188">
        <v>2</v>
      </c>
      <c r="P164" s="188">
        <v>2</v>
      </c>
      <c r="Q164" s="188">
        <v>2</v>
      </c>
      <c r="R164" s="188">
        <v>2</v>
      </c>
      <c r="S164" s="188">
        <f t="shared" si="48"/>
        <v>2</v>
      </c>
      <c r="T164" s="188">
        <v>4</v>
      </c>
      <c r="U164" s="188">
        <v>4</v>
      </c>
      <c r="V164" s="188">
        <v>4</v>
      </c>
      <c r="W164" s="188">
        <v>4</v>
      </c>
      <c r="X164" s="188">
        <f t="shared" si="52"/>
        <v>4</v>
      </c>
      <c r="Y164" s="188">
        <f t="shared" si="53"/>
        <v>8</v>
      </c>
      <c r="Z164" s="188">
        <v>10</v>
      </c>
      <c r="AA164" s="188">
        <f t="shared" si="54"/>
        <v>12</v>
      </c>
      <c r="AB164" s="188">
        <v>11</v>
      </c>
      <c r="AC164" s="188">
        <f t="shared" si="55"/>
        <v>4.4000000000000004</v>
      </c>
      <c r="AD164" s="188">
        <v>4</v>
      </c>
      <c r="AE164" s="188">
        <f t="shared" si="56"/>
        <v>2.4</v>
      </c>
      <c r="AF164" s="188">
        <v>5</v>
      </c>
      <c r="AG164" s="188">
        <f t="shared" si="57"/>
        <v>1</v>
      </c>
      <c r="AH164" s="349">
        <f t="shared" si="58"/>
        <v>19.799999999999997</v>
      </c>
      <c r="AI164" s="351">
        <f t="shared" si="59"/>
        <v>42.8</v>
      </c>
    </row>
    <row r="165" spans="1:35" ht="15.75" x14ac:dyDescent="0.25">
      <c r="A165" s="190">
        <v>82</v>
      </c>
      <c r="B165" s="190" t="s">
        <v>345</v>
      </c>
      <c r="C165" s="190" t="s">
        <v>392</v>
      </c>
      <c r="D165" s="190" t="s">
        <v>627</v>
      </c>
      <c r="E165" s="187">
        <v>2</v>
      </c>
      <c r="F165" s="187">
        <v>2</v>
      </c>
      <c r="G165" s="187">
        <v>2</v>
      </c>
      <c r="H165" s="187">
        <v>2</v>
      </c>
      <c r="I165" s="188">
        <f t="shared" si="49"/>
        <v>10</v>
      </c>
      <c r="J165" s="188">
        <v>2</v>
      </c>
      <c r="K165" s="188">
        <v>2</v>
      </c>
      <c r="L165" s="188">
        <v>2</v>
      </c>
      <c r="M165" s="188">
        <v>2</v>
      </c>
      <c r="N165" s="188">
        <f t="shared" si="60"/>
        <v>2</v>
      </c>
      <c r="O165" s="188">
        <v>2</v>
      </c>
      <c r="P165" s="188">
        <v>2</v>
      </c>
      <c r="Q165" s="188">
        <v>2</v>
      </c>
      <c r="R165" s="188">
        <v>2</v>
      </c>
      <c r="S165" s="188">
        <f t="shared" si="48"/>
        <v>2</v>
      </c>
      <c r="T165" s="188">
        <v>2</v>
      </c>
      <c r="U165" s="188">
        <v>2</v>
      </c>
      <c r="V165" s="188">
        <v>2</v>
      </c>
      <c r="W165" s="188">
        <v>3</v>
      </c>
      <c r="X165" s="188">
        <f t="shared" si="52"/>
        <v>2.25</v>
      </c>
      <c r="Y165" s="188">
        <f t="shared" si="53"/>
        <v>6.25</v>
      </c>
      <c r="Z165" s="188">
        <v>9</v>
      </c>
      <c r="AA165" s="188">
        <f t="shared" si="54"/>
        <v>10.799999999999999</v>
      </c>
      <c r="AB165" s="188">
        <v>12</v>
      </c>
      <c r="AC165" s="188">
        <f t="shared" si="55"/>
        <v>4.8000000000000007</v>
      </c>
      <c r="AD165" s="188">
        <v>15</v>
      </c>
      <c r="AE165" s="188">
        <f t="shared" si="56"/>
        <v>9</v>
      </c>
      <c r="AF165" s="188">
        <v>7</v>
      </c>
      <c r="AG165" s="188">
        <f t="shared" si="57"/>
        <v>1.4000000000000001</v>
      </c>
      <c r="AH165" s="349">
        <f t="shared" si="58"/>
        <v>26</v>
      </c>
      <c r="AI165" s="351">
        <f t="shared" si="59"/>
        <v>42.25</v>
      </c>
    </row>
    <row r="166" spans="1:35" ht="15.75" x14ac:dyDescent="0.25">
      <c r="A166" s="190">
        <v>83</v>
      </c>
      <c r="B166" s="190" t="s">
        <v>458</v>
      </c>
      <c r="C166" s="190" t="s">
        <v>406</v>
      </c>
      <c r="D166" s="190" t="s">
        <v>296</v>
      </c>
      <c r="E166" s="187">
        <v>3</v>
      </c>
      <c r="F166" s="187">
        <v>3</v>
      </c>
      <c r="G166" s="187">
        <v>3</v>
      </c>
      <c r="H166" s="187">
        <v>3</v>
      </c>
      <c r="I166" s="188">
        <f t="shared" si="49"/>
        <v>15</v>
      </c>
      <c r="J166" s="188">
        <v>2</v>
      </c>
      <c r="K166" s="188">
        <v>2</v>
      </c>
      <c r="L166" s="188">
        <v>2</v>
      </c>
      <c r="M166" s="188">
        <v>2</v>
      </c>
      <c r="N166" s="188">
        <f t="shared" si="60"/>
        <v>2</v>
      </c>
      <c r="O166" s="188">
        <v>3</v>
      </c>
      <c r="P166" s="188">
        <v>2</v>
      </c>
      <c r="Q166" s="188">
        <v>2</v>
      </c>
      <c r="R166" s="188">
        <v>2</v>
      </c>
      <c r="S166" s="188">
        <f t="shared" si="48"/>
        <v>2.25</v>
      </c>
      <c r="T166" s="188">
        <v>3</v>
      </c>
      <c r="U166" s="188">
        <v>4</v>
      </c>
      <c r="V166" s="188">
        <v>3</v>
      </c>
      <c r="W166" s="188">
        <v>4</v>
      </c>
      <c r="X166" s="188">
        <f t="shared" si="52"/>
        <v>3.5</v>
      </c>
      <c r="Y166" s="188">
        <f t="shared" si="53"/>
        <v>7.75</v>
      </c>
      <c r="Z166" s="188">
        <v>4</v>
      </c>
      <c r="AA166" s="188">
        <f t="shared" si="54"/>
        <v>4.8</v>
      </c>
      <c r="AB166" s="188">
        <v>6</v>
      </c>
      <c r="AC166" s="188">
        <f t="shared" si="55"/>
        <v>2.4000000000000004</v>
      </c>
      <c r="AD166" s="188">
        <v>14</v>
      </c>
      <c r="AE166" s="188">
        <f t="shared" si="56"/>
        <v>8.4</v>
      </c>
      <c r="AF166" s="188">
        <v>12</v>
      </c>
      <c r="AG166" s="188">
        <f t="shared" si="57"/>
        <v>2.4000000000000004</v>
      </c>
      <c r="AH166" s="349">
        <f t="shared" si="58"/>
        <v>18</v>
      </c>
      <c r="AI166" s="351">
        <f t="shared" si="59"/>
        <v>40.75</v>
      </c>
    </row>
    <row r="167" spans="1:35" ht="15.75" x14ac:dyDescent="0.25">
      <c r="A167" s="190">
        <v>84</v>
      </c>
      <c r="B167" s="190" t="s">
        <v>3617</v>
      </c>
      <c r="C167" s="190" t="s">
        <v>624</v>
      </c>
      <c r="D167" s="190" t="s">
        <v>324</v>
      </c>
      <c r="E167" s="187">
        <v>4</v>
      </c>
      <c r="F167" s="187">
        <v>4</v>
      </c>
      <c r="G167" s="187">
        <v>3</v>
      </c>
      <c r="H167" s="187">
        <v>3</v>
      </c>
      <c r="I167" s="188">
        <v>3</v>
      </c>
      <c r="J167" s="188">
        <v>3</v>
      </c>
      <c r="K167" s="188">
        <v>2</v>
      </c>
      <c r="L167" s="188">
        <v>3</v>
      </c>
      <c r="M167" s="188">
        <v>2</v>
      </c>
      <c r="N167" s="188">
        <f t="shared" si="60"/>
        <v>2.5</v>
      </c>
      <c r="O167" s="188">
        <v>4</v>
      </c>
      <c r="P167" s="188">
        <v>3</v>
      </c>
      <c r="Q167" s="188">
        <v>3</v>
      </c>
      <c r="R167" s="188">
        <v>2</v>
      </c>
      <c r="S167" s="188">
        <f t="shared" si="48"/>
        <v>3</v>
      </c>
      <c r="T167" s="188">
        <v>5</v>
      </c>
      <c r="U167" s="188">
        <v>5</v>
      </c>
      <c r="V167" s="188">
        <v>4</v>
      </c>
      <c r="W167" s="188">
        <v>2</v>
      </c>
      <c r="X167" s="188">
        <f t="shared" si="52"/>
        <v>4</v>
      </c>
      <c r="Y167" s="188">
        <f t="shared" si="53"/>
        <v>9.5</v>
      </c>
      <c r="Z167" s="188">
        <v>10</v>
      </c>
      <c r="AA167" s="188">
        <f t="shared" si="54"/>
        <v>12</v>
      </c>
      <c r="AB167" s="188">
        <v>10</v>
      </c>
      <c r="AC167" s="188">
        <f t="shared" si="55"/>
        <v>4</v>
      </c>
      <c r="AD167" s="188">
        <v>16</v>
      </c>
      <c r="AE167" s="188">
        <f t="shared" si="56"/>
        <v>9.6</v>
      </c>
      <c r="AF167" s="188">
        <v>11</v>
      </c>
      <c r="AG167" s="188">
        <f t="shared" si="57"/>
        <v>2.2000000000000002</v>
      </c>
      <c r="AH167" s="349">
        <f t="shared" si="58"/>
        <v>27.8</v>
      </c>
      <c r="AI167" s="351">
        <f t="shared" si="59"/>
        <v>40.299999999999997</v>
      </c>
    </row>
    <row r="168" spans="1:35" ht="15.75" x14ac:dyDescent="0.25">
      <c r="A168" s="190">
        <v>85</v>
      </c>
      <c r="B168" s="190" t="s">
        <v>3618</v>
      </c>
      <c r="C168" s="190" t="s">
        <v>3619</v>
      </c>
      <c r="D168" s="190" t="s">
        <v>689</v>
      </c>
      <c r="E168" s="187">
        <v>5</v>
      </c>
      <c r="F168" s="187">
        <v>5</v>
      </c>
      <c r="G168" s="187">
        <v>5</v>
      </c>
      <c r="H168" s="187">
        <v>5</v>
      </c>
      <c r="I168" s="188">
        <f>(E168+F168+G168+H168)*5/4</f>
        <v>25</v>
      </c>
      <c r="J168" s="188">
        <v>5</v>
      </c>
      <c r="K168" s="188">
        <v>5</v>
      </c>
      <c r="L168" s="188">
        <v>5</v>
      </c>
      <c r="M168" s="188">
        <v>5</v>
      </c>
      <c r="N168" s="188">
        <f t="shared" si="60"/>
        <v>5</v>
      </c>
      <c r="O168" s="188">
        <v>5</v>
      </c>
      <c r="P168" s="188">
        <v>5</v>
      </c>
      <c r="Q168" s="188">
        <v>5</v>
      </c>
      <c r="R168" s="188">
        <v>5</v>
      </c>
      <c r="S168" s="188">
        <f t="shared" si="48"/>
        <v>5</v>
      </c>
      <c r="T168" s="188">
        <v>5</v>
      </c>
      <c r="U168" s="188">
        <v>5</v>
      </c>
      <c r="V168" s="188">
        <v>5</v>
      </c>
      <c r="W168" s="188">
        <v>5</v>
      </c>
      <c r="X168" s="188">
        <f t="shared" si="52"/>
        <v>5</v>
      </c>
      <c r="Y168" s="188">
        <f t="shared" si="53"/>
        <v>15</v>
      </c>
      <c r="Z168" s="188"/>
      <c r="AA168" s="188">
        <f t="shared" si="54"/>
        <v>0</v>
      </c>
      <c r="AB168" s="188"/>
      <c r="AC168" s="188">
        <f t="shared" si="55"/>
        <v>0</v>
      </c>
      <c r="AD168" s="188"/>
      <c r="AE168" s="188">
        <f t="shared" si="56"/>
        <v>0</v>
      </c>
      <c r="AF168" s="188"/>
      <c r="AG168" s="188">
        <f t="shared" si="57"/>
        <v>0</v>
      </c>
      <c r="AH168" s="349">
        <f t="shared" si="58"/>
        <v>0</v>
      </c>
      <c r="AI168" s="351">
        <f t="shared" si="59"/>
        <v>40</v>
      </c>
    </row>
    <row r="169" spans="1:35" ht="15.75" x14ac:dyDescent="0.25">
      <c r="A169" s="190">
        <v>86</v>
      </c>
      <c r="B169" s="190" t="s">
        <v>346</v>
      </c>
      <c r="C169" s="190" t="s">
        <v>323</v>
      </c>
      <c r="D169" s="190" t="s">
        <v>340</v>
      </c>
      <c r="E169" s="187">
        <v>2</v>
      </c>
      <c r="F169" s="187">
        <v>2</v>
      </c>
      <c r="G169" s="187">
        <v>2</v>
      </c>
      <c r="H169" s="187">
        <v>2</v>
      </c>
      <c r="I169" s="188">
        <f>(E169+F169+G169+H169)*5/4</f>
        <v>10</v>
      </c>
      <c r="J169" s="188">
        <v>2</v>
      </c>
      <c r="K169" s="188">
        <v>2</v>
      </c>
      <c r="L169" s="188">
        <v>2</v>
      </c>
      <c r="M169" s="188">
        <v>2</v>
      </c>
      <c r="N169" s="188">
        <f t="shared" si="60"/>
        <v>2</v>
      </c>
      <c r="O169" s="188">
        <v>2</v>
      </c>
      <c r="P169" s="188">
        <v>2</v>
      </c>
      <c r="Q169" s="188">
        <v>2</v>
      </c>
      <c r="R169" s="188">
        <v>2</v>
      </c>
      <c r="S169" s="188">
        <f t="shared" si="48"/>
        <v>2</v>
      </c>
      <c r="T169" s="188">
        <v>2</v>
      </c>
      <c r="U169" s="188">
        <v>2</v>
      </c>
      <c r="V169" s="188">
        <v>2</v>
      </c>
      <c r="W169" s="188">
        <v>2</v>
      </c>
      <c r="X169" s="188">
        <f t="shared" si="52"/>
        <v>2</v>
      </c>
      <c r="Y169" s="188">
        <f t="shared" si="53"/>
        <v>6</v>
      </c>
      <c r="Z169" s="188">
        <v>6</v>
      </c>
      <c r="AA169" s="188">
        <f t="shared" si="54"/>
        <v>7.1999999999999993</v>
      </c>
      <c r="AB169" s="188">
        <v>13</v>
      </c>
      <c r="AC169" s="188">
        <f t="shared" si="55"/>
        <v>5.2</v>
      </c>
      <c r="AD169" s="188">
        <v>12</v>
      </c>
      <c r="AE169" s="188">
        <f t="shared" si="56"/>
        <v>7.1999999999999993</v>
      </c>
      <c r="AF169" s="188">
        <v>10</v>
      </c>
      <c r="AG169" s="188">
        <f t="shared" si="57"/>
        <v>2</v>
      </c>
      <c r="AH169" s="349">
        <f t="shared" si="58"/>
        <v>21.599999999999998</v>
      </c>
      <c r="AI169" s="351">
        <f t="shared" si="59"/>
        <v>37.599999999999994</v>
      </c>
    </row>
    <row r="170" spans="1:35" ht="15.75" x14ac:dyDescent="0.25">
      <c r="A170" s="190">
        <v>87</v>
      </c>
      <c r="B170" s="190" t="s">
        <v>3620</v>
      </c>
      <c r="C170" s="190" t="s">
        <v>328</v>
      </c>
      <c r="D170" s="190" t="s">
        <v>629</v>
      </c>
      <c r="E170" s="187">
        <v>2</v>
      </c>
      <c r="F170" s="187">
        <v>2</v>
      </c>
      <c r="G170" s="187">
        <v>3</v>
      </c>
      <c r="H170" s="187">
        <v>3</v>
      </c>
      <c r="I170" s="188">
        <f>(E170+F170+G170+H170)*5/4</f>
        <v>12.5</v>
      </c>
      <c r="J170" s="188">
        <v>2</v>
      </c>
      <c r="K170" s="188">
        <v>2</v>
      </c>
      <c r="L170" s="188">
        <v>2</v>
      </c>
      <c r="M170" s="188">
        <v>3</v>
      </c>
      <c r="N170" s="188">
        <f t="shared" si="60"/>
        <v>2.25</v>
      </c>
      <c r="O170" s="188">
        <v>2</v>
      </c>
      <c r="P170" s="188">
        <v>2</v>
      </c>
      <c r="Q170" s="188">
        <v>2</v>
      </c>
      <c r="R170" s="188">
        <v>3</v>
      </c>
      <c r="S170" s="188">
        <f t="shared" si="48"/>
        <v>2.25</v>
      </c>
      <c r="T170" s="188">
        <v>2</v>
      </c>
      <c r="U170" s="188">
        <v>2</v>
      </c>
      <c r="V170" s="188">
        <v>2</v>
      </c>
      <c r="W170" s="188">
        <v>2</v>
      </c>
      <c r="X170" s="188">
        <f t="shared" si="52"/>
        <v>2</v>
      </c>
      <c r="Y170" s="188">
        <f t="shared" si="53"/>
        <v>6.5</v>
      </c>
      <c r="Z170" s="188">
        <v>5</v>
      </c>
      <c r="AA170" s="188">
        <f t="shared" si="54"/>
        <v>6</v>
      </c>
      <c r="AB170" s="188">
        <v>11</v>
      </c>
      <c r="AC170" s="188">
        <f t="shared" si="55"/>
        <v>4.4000000000000004</v>
      </c>
      <c r="AD170" s="188">
        <v>9</v>
      </c>
      <c r="AE170" s="188">
        <f t="shared" si="56"/>
        <v>5.3999999999999995</v>
      </c>
      <c r="AF170" s="188">
        <v>11</v>
      </c>
      <c r="AG170" s="188">
        <f t="shared" si="57"/>
        <v>2.2000000000000002</v>
      </c>
      <c r="AH170" s="349">
        <f t="shared" si="58"/>
        <v>18</v>
      </c>
      <c r="AI170" s="351">
        <f t="shared" si="59"/>
        <v>37</v>
      </c>
    </row>
    <row r="171" spans="1:35" ht="15.75" x14ac:dyDescent="0.25">
      <c r="A171" s="190">
        <v>88</v>
      </c>
      <c r="B171" s="190" t="s">
        <v>356</v>
      </c>
      <c r="C171" s="190" t="s">
        <v>476</v>
      </c>
      <c r="D171" s="190" t="s">
        <v>3621</v>
      </c>
      <c r="E171" s="187">
        <v>2</v>
      </c>
      <c r="F171" s="187">
        <v>2</v>
      </c>
      <c r="G171" s="187">
        <v>2</v>
      </c>
      <c r="H171" s="187">
        <v>2</v>
      </c>
      <c r="I171" s="188">
        <f>(E171+F171+G171+H171)*5/4</f>
        <v>10</v>
      </c>
      <c r="J171" s="188">
        <v>2</v>
      </c>
      <c r="K171" s="188">
        <v>2</v>
      </c>
      <c r="L171" s="188">
        <v>2</v>
      </c>
      <c r="M171" s="188">
        <v>2</v>
      </c>
      <c r="N171" s="188">
        <f t="shared" si="60"/>
        <v>2</v>
      </c>
      <c r="O171" s="188">
        <v>2</v>
      </c>
      <c r="P171" s="188">
        <v>2</v>
      </c>
      <c r="Q171" s="188">
        <v>2</v>
      </c>
      <c r="R171" s="188">
        <v>2</v>
      </c>
      <c r="S171" s="188">
        <f t="shared" si="48"/>
        <v>2</v>
      </c>
      <c r="T171" s="188">
        <v>2</v>
      </c>
      <c r="U171" s="188">
        <v>2</v>
      </c>
      <c r="V171" s="188">
        <v>2</v>
      </c>
      <c r="W171" s="188">
        <v>2</v>
      </c>
      <c r="X171" s="188">
        <f t="shared" si="52"/>
        <v>2</v>
      </c>
      <c r="Y171" s="188">
        <f t="shared" si="53"/>
        <v>6</v>
      </c>
      <c r="Z171" s="188">
        <v>6</v>
      </c>
      <c r="AA171" s="188">
        <f t="shared" si="54"/>
        <v>7.1999999999999993</v>
      </c>
      <c r="AB171" s="188">
        <v>7</v>
      </c>
      <c r="AC171" s="188">
        <f t="shared" si="55"/>
        <v>2.8000000000000003</v>
      </c>
      <c r="AD171" s="188">
        <v>6</v>
      </c>
      <c r="AE171" s="188">
        <f t="shared" si="56"/>
        <v>3.5999999999999996</v>
      </c>
      <c r="AF171" s="188">
        <v>10</v>
      </c>
      <c r="AG171" s="188">
        <f t="shared" si="57"/>
        <v>2</v>
      </c>
      <c r="AH171" s="349">
        <f t="shared" si="58"/>
        <v>15.6</v>
      </c>
      <c r="AI171" s="351">
        <f t="shared" si="59"/>
        <v>31.6</v>
      </c>
    </row>
    <row r="172" spans="1:35" ht="15.75" x14ac:dyDescent="0.25">
      <c r="A172" s="150"/>
      <c r="B172" s="150"/>
      <c r="C172" s="150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  <c r="X172" s="150"/>
      <c r="Y172" s="150"/>
      <c r="Z172" s="150"/>
      <c r="AA172" s="150"/>
      <c r="AB172" s="150"/>
      <c r="AC172" s="150"/>
      <c r="AD172" s="150"/>
      <c r="AE172" s="150"/>
      <c r="AF172" s="150"/>
      <c r="AG172" s="150"/>
      <c r="AH172" s="150"/>
      <c r="AI172" s="316"/>
    </row>
    <row r="173" spans="1:35" ht="15.75" x14ac:dyDescent="0.25">
      <c r="A173" s="150"/>
      <c r="B173" s="150" t="s">
        <v>671</v>
      </c>
      <c r="C173" s="150" t="s">
        <v>3622</v>
      </c>
      <c r="D173" s="150"/>
      <c r="E173" s="150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  <c r="X173" s="150"/>
      <c r="Y173" s="150"/>
      <c r="Z173" s="150"/>
      <c r="AA173" s="150"/>
      <c r="AB173" s="150"/>
      <c r="AC173" s="150"/>
      <c r="AD173" s="150"/>
      <c r="AE173" s="150"/>
      <c r="AF173" s="150"/>
      <c r="AG173" s="150"/>
      <c r="AH173" s="150"/>
      <c r="AI173" s="316"/>
    </row>
    <row r="174" spans="1:35" ht="15.75" x14ac:dyDescent="0.25">
      <c r="A174" s="150"/>
      <c r="B174" s="150"/>
      <c r="C174" s="150" t="s">
        <v>3623</v>
      </c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0"/>
      <c r="Y174" s="150"/>
      <c r="Z174" s="150"/>
      <c r="AA174" s="150"/>
      <c r="AB174" s="150"/>
      <c r="AC174" s="150"/>
      <c r="AD174" s="150"/>
      <c r="AE174" s="150"/>
      <c r="AF174" s="150"/>
      <c r="AG174" s="150"/>
      <c r="AH174" s="150"/>
      <c r="AI174" s="316"/>
    </row>
    <row r="175" spans="1:35" ht="15.75" x14ac:dyDescent="0.25">
      <c r="A175" s="150"/>
      <c r="B175" s="150"/>
      <c r="C175" s="150" t="s">
        <v>3624</v>
      </c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  <c r="X175" s="150"/>
      <c r="Y175" s="150"/>
      <c r="Z175" s="150"/>
      <c r="AA175" s="150"/>
      <c r="AB175" s="150"/>
      <c r="AC175" s="150"/>
      <c r="AD175" s="150"/>
      <c r="AE175" s="150"/>
      <c r="AF175" s="150"/>
      <c r="AG175" s="150"/>
      <c r="AH175" s="150"/>
      <c r="AI175" s="316"/>
    </row>
    <row r="176" spans="1:35" ht="15.75" x14ac:dyDescent="0.25">
      <c r="A176" s="150"/>
      <c r="B176" s="150"/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  <c r="Y176" s="150"/>
      <c r="Z176" s="150"/>
      <c r="AA176" s="150"/>
      <c r="AB176" s="150"/>
      <c r="AC176" s="150"/>
      <c r="AD176" s="150"/>
      <c r="AE176" s="150"/>
      <c r="AF176" s="150"/>
      <c r="AG176" s="150"/>
      <c r="AH176" s="150"/>
      <c r="AI176" s="316"/>
    </row>
    <row r="177" spans="1:35" ht="15.75" x14ac:dyDescent="0.25">
      <c r="A177" s="150"/>
      <c r="B177" s="150"/>
      <c r="C177" s="150"/>
      <c r="D177" s="150"/>
      <c r="E177" s="150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  <c r="X177" s="150"/>
      <c r="Y177" s="150"/>
      <c r="Z177" s="150"/>
      <c r="AA177" s="150"/>
      <c r="AB177" s="150"/>
      <c r="AC177" s="150"/>
      <c r="AD177" s="150"/>
      <c r="AE177" s="150"/>
      <c r="AF177" s="150"/>
      <c r="AG177" s="150"/>
      <c r="AH177" s="150"/>
      <c r="AI177" s="316"/>
    </row>
    <row r="178" spans="1:35" ht="15.75" x14ac:dyDescent="0.25">
      <c r="A178" s="147" t="s">
        <v>551</v>
      </c>
      <c r="B178" s="147"/>
      <c r="C178" s="147"/>
      <c r="D178" s="147"/>
      <c r="E178" s="147"/>
      <c r="F178" s="147"/>
      <c r="G178" s="147"/>
      <c r="H178" s="147"/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47"/>
      <c r="T178" s="147"/>
      <c r="U178" s="147"/>
      <c r="V178" s="147"/>
      <c r="W178" s="147"/>
      <c r="X178" s="147"/>
      <c r="Y178" s="147"/>
      <c r="Z178" s="147"/>
      <c r="AA178" s="147"/>
      <c r="AB178" s="147"/>
      <c r="AC178" s="147"/>
      <c r="AD178" s="147"/>
      <c r="AE178" s="147"/>
      <c r="AF178" s="147"/>
      <c r="AG178" s="147"/>
      <c r="AH178" s="147"/>
      <c r="AI178" s="16"/>
    </row>
    <row r="179" spans="1:35" ht="16.5" thickBot="1" x14ac:dyDescent="0.3">
      <c r="A179" s="147" t="s">
        <v>3647</v>
      </c>
      <c r="B179" s="147"/>
      <c r="C179" s="147"/>
      <c r="D179" s="147"/>
      <c r="E179" s="147"/>
      <c r="F179" s="147"/>
      <c r="G179" s="147"/>
      <c r="H179" s="147"/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47"/>
      <c r="T179" s="147"/>
      <c r="U179" s="147"/>
      <c r="V179" s="147"/>
      <c r="W179" s="147"/>
      <c r="X179" s="147"/>
      <c r="Y179" s="147"/>
      <c r="Z179" s="147"/>
      <c r="AA179" s="147"/>
      <c r="AB179" s="147"/>
      <c r="AC179" s="147"/>
      <c r="AD179" s="147"/>
      <c r="AE179" s="147"/>
      <c r="AF179" s="147"/>
      <c r="AG179" s="147"/>
      <c r="AH179" s="147"/>
      <c r="AI179" s="16"/>
    </row>
    <row r="180" spans="1:35" ht="19.5" thickBot="1" x14ac:dyDescent="0.35">
      <c r="A180" s="470"/>
      <c r="B180" s="471"/>
      <c r="C180" s="471"/>
      <c r="D180" s="471"/>
      <c r="E180" s="471"/>
      <c r="F180" s="471"/>
      <c r="G180" s="471"/>
      <c r="H180" s="471"/>
      <c r="I180" s="471"/>
      <c r="J180" s="471"/>
      <c r="K180" s="471"/>
      <c r="L180" s="471"/>
      <c r="M180" s="472"/>
      <c r="N180" s="147"/>
      <c r="O180" s="147"/>
      <c r="P180" s="147"/>
      <c r="Q180" s="147"/>
      <c r="R180" s="147"/>
      <c r="S180" s="147"/>
      <c r="T180" s="147"/>
      <c r="U180" s="147"/>
      <c r="V180" s="147"/>
      <c r="W180" s="147"/>
      <c r="X180" s="147"/>
      <c r="Y180" s="147"/>
      <c r="Z180" s="147"/>
      <c r="AA180" s="147"/>
      <c r="AB180" s="147"/>
      <c r="AC180" s="147"/>
      <c r="AD180" s="147"/>
      <c r="AE180" s="147"/>
      <c r="AF180" s="147"/>
      <c r="AG180" s="147"/>
      <c r="AH180" s="147"/>
      <c r="AI180" s="16"/>
    </row>
    <row r="181" spans="1:35" ht="16.5" thickBot="1" x14ac:dyDescent="0.3">
      <c r="A181" s="6" t="s">
        <v>516</v>
      </c>
      <c r="B181" s="6" t="s">
        <v>257</v>
      </c>
      <c r="C181" s="6" t="s">
        <v>565</v>
      </c>
      <c r="D181" s="6" t="s">
        <v>566</v>
      </c>
      <c r="E181" s="142" t="s">
        <v>567</v>
      </c>
      <c r="F181" s="143" t="s">
        <v>568</v>
      </c>
      <c r="G181" s="143" t="s">
        <v>569</v>
      </c>
      <c r="H181" s="144" t="s">
        <v>570</v>
      </c>
      <c r="I181" s="7" t="s">
        <v>571</v>
      </c>
      <c r="J181" s="142" t="s">
        <v>567</v>
      </c>
      <c r="K181" s="143" t="s">
        <v>568</v>
      </c>
      <c r="L181" s="143" t="s">
        <v>568</v>
      </c>
      <c r="M181" s="144" t="s">
        <v>570</v>
      </c>
      <c r="N181" s="8" t="s">
        <v>572</v>
      </c>
      <c r="O181" s="142" t="s">
        <v>567</v>
      </c>
      <c r="P181" s="143" t="s">
        <v>568</v>
      </c>
      <c r="Q181" s="143" t="s">
        <v>569</v>
      </c>
      <c r="R181" s="144" t="s">
        <v>570</v>
      </c>
      <c r="S181" s="8" t="s">
        <v>572</v>
      </c>
      <c r="T181" s="146" t="s">
        <v>567</v>
      </c>
      <c r="U181" s="9" t="s">
        <v>568</v>
      </c>
      <c r="V181" s="9" t="s">
        <v>569</v>
      </c>
      <c r="W181" s="9" t="s">
        <v>570</v>
      </c>
      <c r="X181" s="10" t="s">
        <v>572</v>
      </c>
      <c r="Y181" s="10" t="s">
        <v>573</v>
      </c>
      <c r="Z181" s="18" t="s">
        <v>574</v>
      </c>
      <c r="AA181" s="19" t="s">
        <v>575</v>
      </c>
      <c r="AB181" s="19" t="s">
        <v>576</v>
      </c>
      <c r="AC181" s="19" t="s">
        <v>577</v>
      </c>
      <c r="AD181" s="19" t="s">
        <v>578</v>
      </c>
      <c r="AE181" s="19" t="s">
        <v>579</v>
      </c>
      <c r="AF181" s="19" t="s">
        <v>580</v>
      </c>
      <c r="AG181" s="19" t="s">
        <v>581</v>
      </c>
      <c r="AH181" s="19" t="s">
        <v>582</v>
      </c>
      <c r="AI181" s="20" t="s">
        <v>583</v>
      </c>
    </row>
    <row r="182" spans="1:35" ht="15.75" x14ac:dyDescent="0.25">
      <c r="A182" s="13">
        <v>1</v>
      </c>
      <c r="B182" s="13" t="s">
        <v>433</v>
      </c>
      <c r="C182" s="13" t="s">
        <v>3528</v>
      </c>
      <c r="D182" s="13" t="s">
        <v>584</v>
      </c>
      <c r="E182" s="3">
        <v>5</v>
      </c>
      <c r="F182" s="3">
        <v>5</v>
      </c>
      <c r="G182" s="3">
        <v>5</v>
      </c>
      <c r="H182" s="3">
        <v>4</v>
      </c>
      <c r="I182" s="11">
        <f t="shared" ref="I182:I241" si="61">(E182+F182+G182+H182)*5/4</f>
        <v>23.75</v>
      </c>
      <c r="J182" s="11">
        <v>4</v>
      </c>
      <c r="K182" s="11">
        <v>3</v>
      </c>
      <c r="L182" s="11">
        <v>3</v>
      </c>
      <c r="M182" s="11">
        <v>2</v>
      </c>
      <c r="N182" s="11">
        <f t="shared" ref="N182:N272" si="62">(J182+K182+L182+M182)/4</f>
        <v>3</v>
      </c>
      <c r="O182" s="11">
        <v>4</v>
      </c>
      <c r="P182" s="11">
        <v>4</v>
      </c>
      <c r="Q182" s="11">
        <v>4</v>
      </c>
      <c r="R182" s="11">
        <v>3</v>
      </c>
      <c r="S182" s="11">
        <f t="shared" ref="S182:S272" si="63">(O182+P182+Q182+R182)/4</f>
        <v>3.75</v>
      </c>
      <c r="T182" s="11">
        <v>5</v>
      </c>
      <c r="U182" s="11">
        <v>5</v>
      </c>
      <c r="V182" s="11">
        <v>5</v>
      </c>
      <c r="W182" s="11">
        <v>4</v>
      </c>
      <c r="X182" s="11">
        <f>(T182+U182+V182+W182)/4</f>
        <v>4.75</v>
      </c>
      <c r="Y182" s="11">
        <f t="shared" ref="Y182:Y272" si="64">N182+S182+X182</f>
        <v>11.5</v>
      </c>
      <c r="Z182" s="11">
        <v>20</v>
      </c>
      <c r="AA182" s="11">
        <f t="shared" ref="AA182:AA272" si="65">1.2*Z182</f>
        <v>24</v>
      </c>
      <c r="AB182" s="11">
        <v>11</v>
      </c>
      <c r="AC182" s="11">
        <f t="shared" ref="AC182:AC272" si="66">0.4*AB182</f>
        <v>4.4000000000000004</v>
      </c>
      <c r="AD182" s="11">
        <v>20</v>
      </c>
      <c r="AE182" s="11">
        <f t="shared" ref="AE182:AE272" si="67">0.6*AD182</f>
        <v>12</v>
      </c>
      <c r="AF182" s="11">
        <v>12</v>
      </c>
      <c r="AG182" s="11">
        <f t="shared" ref="AG182:AG272" si="68">0.2*AF182</f>
        <v>2.4000000000000004</v>
      </c>
      <c r="AH182" s="336">
        <f t="shared" ref="AH182:AH272" si="69">AA182+AC182+AE182+AG182</f>
        <v>42.8</v>
      </c>
      <c r="AI182" s="372">
        <f t="shared" ref="AI182:AI272" si="70">I182+Y182+AH182</f>
        <v>78.05</v>
      </c>
    </row>
    <row r="183" spans="1:35" ht="15.75" x14ac:dyDescent="0.25">
      <c r="A183" s="13">
        <v>2</v>
      </c>
      <c r="B183" s="13" t="s">
        <v>3648</v>
      </c>
      <c r="C183" s="13" t="s">
        <v>305</v>
      </c>
      <c r="D183" s="13" t="s">
        <v>322</v>
      </c>
      <c r="E183" s="3">
        <v>5</v>
      </c>
      <c r="F183" s="3">
        <v>4</v>
      </c>
      <c r="G183" s="3">
        <v>5</v>
      </c>
      <c r="H183" s="3">
        <v>4</v>
      </c>
      <c r="I183" s="11">
        <f t="shared" si="61"/>
        <v>22.5</v>
      </c>
      <c r="J183" s="11">
        <v>5</v>
      </c>
      <c r="K183" s="11">
        <v>4</v>
      </c>
      <c r="L183" s="11">
        <v>4</v>
      </c>
      <c r="M183" s="11">
        <v>4</v>
      </c>
      <c r="N183" s="11">
        <f t="shared" si="62"/>
        <v>4.25</v>
      </c>
      <c r="O183" s="11">
        <v>5</v>
      </c>
      <c r="P183" s="11">
        <v>5</v>
      </c>
      <c r="Q183" s="11">
        <v>5</v>
      </c>
      <c r="R183" s="11">
        <v>4</v>
      </c>
      <c r="S183" s="11">
        <f t="shared" si="63"/>
        <v>4.75</v>
      </c>
      <c r="T183" s="11">
        <v>5</v>
      </c>
      <c r="U183" s="11">
        <v>4</v>
      </c>
      <c r="V183" s="11">
        <v>5</v>
      </c>
      <c r="W183" s="11">
        <v>4</v>
      </c>
      <c r="X183" s="11">
        <f>(T183+U183+V183+W183)/4</f>
        <v>4.5</v>
      </c>
      <c r="Y183" s="11">
        <f t="shared" si="64"/>
        <v>13.5</v>
      </c>
      <c r="Z183" s="11">
        <v>17</v>
      </c>
      <c r="AA183" s="11">
        <f t="shared" si="65"/>
        <v>20.399999999999999</v>
      </c>
      <c r="AB183" s="11">
        <v>18</v>
      </c>
      <c r="AC183" s="11">
        <f t="shared" si="66"/>
        <v>7.2</v>
      </c>
      <c r="AD183" s="11">
        <v>12</v>
      </c>
      <c r="AE183" s="11">
        <f t="shared" si="67"/>
        <v>7.1999999999999993</v>
      </c>
      <c r="AF183" s="11">
        <v>18</v>
      </c>
      <c r="AG183" s="11">
        <f t="shared" si="68"/>
        <v>3.6</v>
      </c>
      <c r="AH183" s="336">
        <f t="shared" si="69"/>
        <v>38.4</v>
      </c>
      <c r="AI183" s="372">
        <f t="shared" si="70"/>
        <v>74.400000000000006</v>
      </c>
    </row>
    <row r="184" spans="1:35" ht="15.75" x14ac:dyDescent="0.25">
      <c r="A184" s="13">
        <v>3</v>
      </c>
      <c r="B184" s="13" t="s">
        <v>3649</v>
      </c>
      <c r="C184" s="13" t="s">
        <v>382</v>
      </c>
      <c r="D184" s="13" t="s">
        <v>352</v>
      </c>
      <c r="E184" s="3">
        <v>5</v>
      </c>
      <c r="F184" s="3">
        <v>3</v>
      </c>
      <c r="G184" s="3">
        <v>3</v>
      </c>
      <c r="H184" s="3">
        <v>3</v>
      </c>
      <c r="I184" s="11">
        <f t="shared" si="61"/>
        <v>17.5</v>
      </c>
      <c r="J184" s="11">
        <v>5</v>
      </c>
      <c r="K184" s="11">
        <v>2</v>
      </c>
      <c r="L184" s="11">
        <v>2</v>
      </c>
      <c r="M184" s="11">
        <v>2</v>
      </c>
      <c r="N184" s="11">
        <f t="shared" si="62"/>
        <v>2.75</v>
      </c>
      <c r="O184" s="11">
        <v>5</v>
      </c>
      <c r="P184" s="11">
        <v>2</v>
      </c>
      <c r="Q184" s="11">
        <v>2</v>
      </c>
      <c r="R184" s="11">
        <v>2</v>
      </c>
      <c r="S184" s="11">
        <f t="shared" si="63"/>
        <v>2.75</v>
      </c>
      <c r="T184" s="11">
        <v>5</v>
      </c>
      <c r="U184" s="11">
        <v>3</v>
      </c>
      <c r="V184" s="11">
        <v>5</v>
      </c>
      <c r="W184" s="11">
        <v>4</v>
      </c>
      <c r="X184" s="11">
        <f>(T184+U184+V184+W184)/4</f>
        <v>4.25</v>
      </c>
      <c r="Y184" s="11">
        <f t="shared" si="64"/>
        <v>9.75</v>
      </c>
      <c r="Z184" s="11">
        <v>20</v>
      </c>
      <c r="AA184" s="11">
        <f t="shared" si="65"/>
        <v>24</v>
      </c>
      <c r="AB184" s="11">
        <v>19</v>
      </c>
      <c r="AC184" s="11">
        <f t="shared" si="66"/>
        <v>7.6000000000000005</v>
      </c>
      <c r="AD184" s="11">
        <v>18</v>
      </c>
      <c r="AE184" s="11">
        <f t="shared" si="67"/>
        <v>10.799999999999999</v>
      </c>
      <c r="AF184" s="11">
        <v>23</v>
      </c>
      <c r="AG184" s="11">
        <f t="shared" si="68"/>
        <v>4.6000000000000005</v>
      </c>
      <c r="AH184" s="336">
        <f t="shared" si="69"/>
        <v>47</v>
      </c>
      <c r="AI184" s="372">
        <f t="shared" si="70"/>
        <v>74.25</v>
      </c>
    </row>
    <row r="185" spans="1:35" ht="15.75" x14ac:dyDescent="0.25">
      <c r="A185" s="13">
        <v>4</v>
      </c>
      <c r="B185" s="13" t="s">
        <v>3650</v>
      </c>
      <c r="C185" s="13" t="s">
        <v>277</v>
      </c>
      <c r="D185" s="13" t="s">
        <v>663</v>
      </c>
      <c r="E185" s="3">
        <v>5</v>
      </c>
      <c r="F185" s="3">
        <v>4</v>
      </c>
      <c r="G185" s="3">
        <v>3</v>
      </c>
      <c r="H185" s="3">
        <v>3</v>
      </c>
      <c r="I185" s="11">
        <f t="shared" si="61"/>
        <v>18.75</v>
      </c>
      <c r="J185" s="11">
        <v>4</v>
      </c>
      <c r="K185" s="11">
        <v>2</v>
      </c>
      <c r="L185" s="11">
        <v>2</v>
      </c>
      <c r="M185" s="11">
        <v>2</v>
      </c>
      <c r="N185" s="11">
        <f t="shared" si="62"/>
        <v>2.5</v>
      </c>
      <c r="O185" s="11">
        <v>5</v>
      </c>
      <c r="P185" s="11">
        <v>4</v>
      </c>
      <c r="Q185" s="11">
        <v>3</v>
      </c>
      <c r="R185" s="11">
        <v>2</v>
      </c>
      <c r="S185" s="11">
        <f t="shared" si="63"/>
        <v>3.5</v>
      </c>
      <c r="T185" s="11">
        <v>5</v>
      </c>
      <c r="U185" s="11">
        <v>3</v>
      </c>
      <c r="V185" s="11">
        <v>3</v>
      </c>
      <c r="W185" s="11">
        <v>2</v>
      </c>
      <c r="X185" s="11">
        <f>(T185+U185+V185+W185)/4</f>
        <v>3.25</v>
      </c>
      <c r="Y185" s="11">
        <f t="shared" si="64"/>
        <v>9.25</v>
      </c>
      <c r="Z185" s="11">
        <v>20</v>
      </c>
      <c r="AA185" s="11">
        <f t="shared" si="65"/>
        <v>24</v>
      </c>
      <c r="AB185" s="11">
        <v>20</v>
      </c>
      <c r="AC185" s="11">
        <f t="shared" si="66"/>
        <v>8</v>
      </c>
      <c r="AD185" s="11">
        <v>17</v>
      </c>
      <c r="AE185" s="11">
        <f t="shared" si="67"/>
        <v>10.199999999999999</v>
      </c>
      <c r="AF185" s="11">
        <v>15</v>
      </c>
      <c r="AG185" s="11">
        <f t="shared" si="68"/>
        <v>3</v>
      </c>
      <c r="AH185" s="336">
        <f t="shared" si="69"/>
        <v>45.2</v>
      </c>
      <c r="AI185" s="372">
        <f t="shared" si="70"/>
        <v>73.2</v>
      </c>
    </row>
    <row r="186" spans="1:35" ht="15.75" x14ac:dyDescent="0.25">
      <c r="A186" s="13">
        <v>5</v>
      </c>
      <c r="B186" s="13" t="s">
        <v>1708</v>
      </c>
      <c r="C186" s="13" t="s">
        <v>273</v>
      </c>
      <c r="D186" s="13" t="s">
        <v>263</v>
      </c>
      <c r="E186" s="3">
        <v>3</v>
      </c>
      <c r="F186" s="3">
        <v>3</v>
      </c>
      <c r="G186" s="3">
        <v>2</v>
      </c>
      <c r="H186" s="3">
        <v>2</v>
      </c>
      <c r="I186" s="11">
        <f t="shared" si="61"/>
        <v>12.5</v>
      </c>
      <c r="J186" s="11">
        <v>3</v>
      </c>
      <c r="K186" s="11">
        <v>3</v>
      </c>
      <c r="L186" s="11">
        <v>3</v>
      </c>
      <c r="M186" s="11">
        <v>2</v>
      </c>
      <c r="N186" s="11">
        <f t="shared" si="62"/>
        <v>2.75</v>
      </c>
      <c r="O186" s="11">
        <v>3</v>
      </c>
      <c r="P186" s="11">
        <v>3</v>
      </c>
      <c r="Q186" s="11">
        <v>2</v>
      </c>
      <c r="R186" s="11">
        <v>2</v>
      </c>
      <c r="S186" s="11">
        <f t="shared" si="63"/>
        <v>2.5</v>
      </c>
      <c r="T186" s="11">
        <v>2</v>
      </c>
      <c r="U186" s="11">
        <v>2</v>
      </c>
      <c r="V186" s="11">
        <v>2</v>
      </c>
      <c r="W186" s="11">
        <v>2</v>
      </c>
      <c r="X186" s="11">
        <v>5</v>
      </c>
      <c r="Y186" s="11">
        <f t="shared" si="64"/>
        <v>10.25</v>
      </c>
      <c r="Z186" s="11">
        <v>22</v>
      </c>
      <c r="AA186" s="11">
        <f t="shared" si="65"/>
        <v>26.4</v>
      </c>
      <c r="AB186" s="11">
        <v>20</v>
      </c>
      <c r="AC186" s="11">
        <f t="shared" si="66"/>
        <v>8</v>
      </c>
      <c r="AD186" s="11">
        <v>20</v>
      </c>
      <c r="AE186" s="11">
        <f t="shared" si="67"/>
        <v>12</v>
      </c>
      <c r="AF186" s="11">
        <v>20</v>
      </c>
      <c r="AG186" s="11">
        <f t="shared" si="68"/>
        <v>4</v>
      </c>
      <c r="AH186" s="336">
        <f t="shared" si="69"/>
        <v>50.4</v>
      </c>
      <c r="AI186" s="372">
        <f t="shared" si="70"/>
        <v>73.150000000000006</v>
      </c>
    </row>
    <row r="187" spans="1:35" ht="15.75" x14ac:dyDescent="0.25">
      <c r="A187" s="13">
        <v>6</v>
      </c>
      <c r="B187" s="13" t="s">
        <v>370</v>
      </c>
      <c r="C187" s="13" t="s">
        <v>269</v>
      </c>
      <c r="D187" s="13" t="s">
        <v>3651</v>
      </c>
      <c r="E187" s="3">
        <v>3</v>
      </c>
      <c r="F187" s="3">
        <v>3</v>
      </c>
      <c r="G187" s="3">
        <v>3</v>
      </c>
      <c r="H187" s="3">
        <v>4</v>
      </c>
      <c r="I187" s="11">
        <f t="shared" si="61"/>
        <v>16.25</v>
      </c>
      <c r="J187" s="11">
        <v>4</v>
      </c>
      <c r="K187" s="11">
        <v>2</v>
      </c>
      <c r="L187" s="11">
        <v>3</v>
      </c>
      <c r="M187" s="11">
        <v>3</v>
      </c>
      <c r="N187" s="11">
        <f t="shared" si="62"/>
        <v>3</v>
      </c>
      <c r="O187" s="11">
        <v>2</v>
      </c>
      <c r="P187" s="11">
        <v>2</v>
      </c>
      <c r="Q187" s="11">
        <v>3</v>
      </c>
      <c r="R187" s="11">
        <v>2</v>
      </c>
      <c r="S187" s="11">
        <f t="shared" si="63"/>
        <v>2.25</v>
      </c>
      <c r="T187" s="11">
        <v>2</v>
      </c>
      <c r="U187" s="11">
        <v>3</v>
      </c>
      <c r="V187" s="11">
        <v>3</v>
      </c>
      <c r="W187" s="11">
        <v>5</v>
      </c>
      <c r="X187" s="11">
        <f t="shared" ref="X187:X277" si="71">(T187+U187+V187+W187)/4</f>
        <v>3.25</v>
      </c>
      <c r="Y187" s="11">
        <f t="shared" si="64"/>
        <v>8.5</v>
      </c>
      <c r="Z187" s="11">
        <v>23</v>
      </c>
      <c r="AA187" s="11">
        <f t="shared" si="65"/>
        <v>27.599999999999998</v>
      </c>
      <c r="AB187" s="11">
        <v>20</v>
      </c>
      <c r="AC187" s="11">
        <f t="shared" si="66"/>
        <v>8</v>
      </c>
      <c r="AD187" s="11">
        <v>15</v>
      </c>
      <c r="AE187" s="11">
        <f t="shared" si="67"/>
        <v>9</v>
      </c>
      <c r="AF187" s="11">
        <v>16</v>
      </c>
      <c r="AG187" s="11">
        <f t="shared" si="68"/>
        <v>3.2</v>
      </c>
      <c r="AH187" s="336">
        <f t="shared" si="69"/>
        <v>47.8</v>
      </c>
      <c r="AI187" s="372">
        <f t="shared" si="70"/>
        <v>72.55</v>
      </c>
    </row>
    <row r="188" spans="1:35" ht="15.75" x14ac:dyDescent="0.25">
      <c r="A188" s="13">
        <v>7</v>
      </c>
      <c r="B188" s="13" t="s">
        <v>3652</v>
      </c>
      <c r="C188" s="13" t="s">
        <v>427</v>
      </c>
      <c r="D188" s="13" t="s">
        <v>284</v>
      </c>
      <c r="E188" s="3">
        <v>3</v>
      </c>
      <c r="F188" s="3">
        <v>2</v>
      </c>
      <c r="G188" s="3">
        <v>3</v>
      </c>
      <c r="H188" s="3">
        <v>3</v>
      </c>
      <c r="I188" s="11">
        <f t="shared" si="61"/>
        <v>13.75</v>
      </c>
      <c r="J188" s="11">
        <v>3</v>
      </c>
      <c r="K188" s="11">
        <v>2</v>
      </c>
      <c r="L188" s="11">
        <v>2</v>
      </c>
      <c r="M188" s="11">
        <v>2</v>
      </c>
      <c r="N188" s="11">
        <f t="shared" si="62"/>
        <v>2.25</v>
      </c>
      <c r="O188" s="11">
        <v>2</v>
      </c>
      <c r="P188" s="11">
        <v>2</v>
      </c>
      <c r="Q188" s="11">
        <v>2</v>
      </c>
      <c r="R188" s="11">
        <v>2</v>
      </c>
      <c r="S188" s="11">
        <f t="shared" si="63"/>
        <v>2</v>
      </c>
      <c r="T188" s="11">
        <v>3</v>
      </c>
      <c r="U188" s="11">
        <v>2</v>
      </c>
      <c r="V188" s="11">
        <v>3</v>
      </c>
      <c r="W188" s="11">
        <v>3</v>
      </c>
      <c r="X188" s="11">
        <f t="shared" si="71"/>
        <v>2.75</v>
      </c>
      <c r="Y188" s="11">
        <f t="shared" si="64"/>
        <v>7</v>
      </c>
      <c r="Z188" s="11">
        <v>23</v>
      </c>
      <c r="AA188" s="11">
        <f t="shared" si="65"/>
        <v>27.599999999999998</v>
      </c>
      <c r="AB188" s="11">
        <v>20</v>
      </c>
      <c r="AC188" s="11">
        <f t="shared" si="66"/>
        <v>8</v>
      </c>
      <c r="AD188" s="11">
        <v>21</v>
      </c>
      <c r="AE188" s="11">
        <f t="shared" si="67"/>
        <v>12.6</v>
      </c>
      <c r="AF188" s="11">
        <v>18</v>
      </c>
      <c r="AG188" s="11">
        <f t="shared" si="68"/>
        <v>3.6</v>
      </c>
      <c r="AH188" s="336">
        <f t="shared" si="69"/>
        <v>51.8</v>
      </c>
      <c r="AI188" s="372">
        <f t="shared" si="70"/>
        <v>72.55</v>
      </c>
    </row>
    <row r="189" spans="1:35" ht="15.75" x14ac:dyDescent="0.25">
      <c r="A189" s="13">
        <v>8</v>
      </c>
      <c r="B189" s="13" t="s">
        <v>314</v>
      </c>
      <c r="C189" s="13" t="s">
        <v>381</v>
      </c>
      <c r="D189" s="13" t="s">
        <v>684</v>
      </c>
      <c r="E189" s="3">
        <v>3</v>
      </c>
      <c r="F189" s="3">
        <v>3</v>
      </c>
      <c r="G189" s="3">
        <v>2</v>
      </c>
      <c r="H189" s="3">
        <v>3</v>
      </c>
      <c r="I189" s="11">
        <f t="shared" si="61"/>
        <v>13.75</v>
      </c>
      <c r="J189" s="11">
        <v>3</v>
      </c>
      <c r="K189" s="11">
        <v>3</v>
      </c>
      <c r="L189" s="11">
        <v>2</v>
      </c>
      <c r="M189" s="11">
        <v>3</v>
      </c>
      <c r="N189" s="11">
        <f t="shared" si="62"/>
        <v>2.75</v>
      </c>
      <c r="O189" s="11">
        <v>3</v>
      </c>
      <c r="P189" s="11">
        <v>2</v>
      </c>
      <c r="Q189" s="11">
        <v>2</v>
      </c>
      <c r="R189" s="11">
        <v>3</v>
      </c>
      <c r="S189" s="11">
        <f t="shared" si="63"/>
        <v>2.5</v>
      </c>
      <c r="T189" s="11">
        <v>3</v>
      </c>
      <c r="U189" s="11">
        <v>3</v>
      </c>
      <c r="V189" s="11">
        <v>3</v>
      </c>
      <c r="W189" s="11">
        <v>3</v>
      </c>
      <c r="X189" s="11">
        <f t="shared" si="71"/>
        <v>3</v>
      </c>
      <c r="Y189" s="11">
        <f t="shared" si="64"/>
        <v>8.25</v>
      </c>
      <c r="Z189" s="11">
        <v>22</v>
      </c>
      <c r="AA189" s="11">
        <f t="shared" si="65"/>
        <v>26.4</v>
      </c>
      <c r="AB189" s="11">
        <v>20</v>
      </c>
      <c r="AC189" s="11">
        <f t="shared" si="66"/>
        <v>8</v>
      </c>
      <c r="AD189" s="11">
        <v>21</v>
      </c>
      <c r="AE189" s="11">
        <f t="shared" si="67"/>
        <v>12.6</v>
      </c>
      <c r="AF189" s="11">
        <v>17</v>
      </c>
      <c r="AG189" s="11">
        <f t="shared" si="68"/>
        <v>3.4000000000000004</v>
      </c>
      <c r="AH189" s="336">
        <f t="shared" si="69"/>
        <v>50.4</v>
      </c>
      <c r="AI189" s="372">
        <f t="shared" si="70"/>
        <v>72.400000000000006</v>
      </c>
    </row>
    <row r="190" spans="1:35" ht="15.75" x14ac:dyDescent="0.25">
      <c r="A190" s="13">
        <v>9</v>
      </c>
      <c r="B190" s="13" t="s">
        <v>276</v>
      </c>
      <c r="C190" s="13" t="s">
        <v>416</v>
      </c>
      <c r="D190" s="13" t="s">
        <v>653</v>
      </c>
      <c r="E190" s="3">
        <v>2</v>
      </c>
      <c r="F190" s="3">
        <v>2</v>
      </c>
      <c r="G190" s="3">
        <v>2</v>
      </c>
      <c r="H190" s="3">
        <v>3</v>
      </c>
      <c r="I190" s="11">
        <f t="shared" si="61"/>
        <v>11.25</v>
      </c>
      <c r="J190" s="11">
        <v>2</v>
      </c>
      <c r="K190" s="11">
        <v>2</v>
      </c>
      <c r="L190" s="11">
        <v>2</v>
      </c>
      <c r="M190" s="11">
        <v>2</v>
      </c>
      <c r="N190" s="11">
        <f t="shared" si="62"/>
        <v>2</v>
      </c>
      <c r="O190" s="11">
        <v>2</v>
      </c>
      <c r="P190" s="11">
        <v>2</v>
      </c>
      <c r="Q190" s="11">
        <v>2</v>
      </c>
      <c r="R190" s="11">
        <v>2</v>
      </c>
      <c r="S190" s="11">
        <f t="shared" si="63"/>
        <v>2</v>
      </c>
      <c r="T190" s="11">
        <v>2</v>
      </c>
      <c r="U190" s="11">
        <v>3</v>
      </c>
      <c r="V190" s="11">
        <v>2</v>
      </c>
      <c r="W190" s="11">
        <v>4</v>
      </c>
      <c r="X190" s="11">
        <f t="shared" si="71"/>
        <v>2.75</v>
      </c>
      <c r="Y190" s="11">
        <f t="shared" si="64"/>
        <v>6.75</v>
      </c>
      <c r="Z190" s="11">
        <v>24</v>
      </c>
      <c r="AA190" s="11">
        <f t="shared" si="65"/>
        <v>28.799999999999997</v>
      </c>
      <c r="AB190" s="11">
        <v>21</v>
      </c>
      <c r="AC190" s="11">
        <f t="shared" si="66"/>
        <v>8.4</v>
      </c>
      <c r="AD190" s="11">
        <v>21</v>
      </c>
      <c r="AE190" s="11">
        <f t="shared" si="67"/>
        <v>12.6</v>
      </c>
      <c r="AF190" s="11">
        <v>22</v>
      </c>
      <c r="AG190" s="11">
        <f t="shared" si="68"/>
        <v>4.4000000000000004</v>
      </c>
      <c r="AH190" s="336">
        <f t="shared" si="69"/>
        <v>54.199999999999996</v>
      </c>
      <c r="AI190" s="372">
        <f t="shared" si="70"/>
        <v>72.199999999999989</v>
      </c>
    </row>
    <row r="191" spans="1:35" ht="15.75" x14ac:dyDescent="0.25">
      <c r="A191" s="13">
        <v>10</v>
      </c>
      <c r="B191" s="13" t="s">
        <v>598</v>
      </c>
      <c r="C191" s="13" t="s">
        <v>678</v>
      </c>
      <c r="D191" s="13" t="s">
        <v>303</v>
      </c>
      <c r="E191" s="3">
        <v>3</v>
      </c>
      <c r="F191" s="3">
        <v>3</v>
      </c>
      <c r="G191" s="3">
        <v>3</v>
      </c>
      <c r="H191" s="3">
        <v>3</v>
      </c>
      <c r="I191" s="11">
        <f t="shared" si="61"/>
        <v>15</v>
      </c>
      <c r="J191" s="11">
        <v>2</v>
      </c>
      <c r="K191" s="11">
        <v>2</v>
      </c>
      <c r="L191" s="11">
        <v>2</v>
      </c>
      <c r="M191" s="11">
        <v>2</v>
      </c>
      <c r="N191" s="11">
        <f t="shared" si="62"/>
        <v>2</v>
      </c>
      <c r="O191" s="11">
        <v>2</v>
      </c>
      <c r="P191" s="11">
        <v>2</v>
      </c>
      <c r="Q191" s="11">
        <v>3</v>
      </c>
      <c r="R191" s="11">
        <v>3</v>
      </c>
      <c r="S191" s="11">
        <f t="shared" si="63"/>
        <v>2.5</v>
      </c>
      <c r="T191" s="11">
        <v>3</v>
      </c>
      <c r="U191" s="11">
        <v>2</v>
      </c>
      <c r="V191" s="11">
        <v>2</v>
      </c>
      <c r="W191" s="11">
        <v>4</v>
      </c>
      <c r="X191" s="11">
        <f t="shared" si="71"/>
        <v>2.75</v>
      </c>
      <c r="Y191" s="11">
        <f t="shared" si="64"/>
        <v>7.25</v>
      </c>
      <c r="Z191" s="11">
        <v>24</v>
      </c>
      <c r="AA191" s="11">
        <f t="shared" si="65"/>
        <v>28.799999999999997</v>
      </c>
      <c r="AB191" s="11">
        <v>17</v>
      </c>
      <c r="AC191" s="11">
        <f t="shared" si="66"/>
        <v>6.8000000000000007</v>
      </c>
      <c r="AD191" s="11">
        <v>19</v>
      </c>
      <c r="AE191" s="11">
        <f t="shared" si="67"/>
        <v>11.4</v>
      </c>
      <c r="AF191" s="11">
        <v>14</v>
      </c>
      <c r="AG191" s="11">
        <f t="shared" si="68"/>
        <v>2.8000000000000003</v>
      </c>
      <c r="AH191" s="336">
        <f t="shared" si="69"/>
        <v>49.79999999999999</v>
      </c>
      <c r="AI191" s="372">
        <f t="shared" si="70"/>
        <v>72.049999999999983</v>
      </c>
    </row>
    <row r="192" spans="1:35" ht="15.75" x14ac:dyDescent="0.25">
      <c r="A192" s="13">
        <v>11</v>
      </c>
      <c r="B192" s="13" t="s">
        <v>590</v>
      </c>
      <c r="C192" s="13" t="s">
        <v>3653</v>
      </c>
      <c r="D192" s="13" t="s">
        <v>3654</v>
      </c>
      <c r="E192" s="3">
        <v>3</v>
      </c>
      <c r="F192" s="3">
        <v>2</v>
      </c>
      <c r="G192" s="3">
        <v>2</v>
      </c>
      <c r="H192" s="3">
        <v>2</v>
      </c>
      <c r="I192" s="11">
        <f t="shared" si="61"/>
        <v>11.25</v>
      </c>
      <c r="J192" s="11">
        <v>3</v>
      </c>
      <c r="K192" s="11">
        <v>2</v>
      </c>
      <c r="L192" s="11">
        <v>2</v>
      </c>
      <c r="M192" s="11">
        <v>2</v>
      </c>
      <c r="N192" s="11">
        <f t="shared" si="62"/>
        <v>2.25</v>
      </c>
      <c r="O192" s="11">
        <v>2</v>
      </c>
      <c r="P192" s="11">
        <v>2</v>
      </c>
      <c r="Q192" s="11">
        <v>2</v>
      </c>
      <c r="R192" s="11">
        <v>3</v>
      </c>
      <c r="S192" s="11">
        <f t="shared" si="63"/>
        <v>2.25</v>
      </c>
      <c r="T192" s="11">
        <v>3</v>
      </c>
      <c r="U192" s="11">
        <v>3</v>
      </c>
      <c r="V192" s="11">
        <v>3</v>
      </c>
      <c r="W192" s="11">
        <v>3</v>
      </c>
      <c r="X192" s="11">
        <f t="shared" si="71"/>
        <v>3</v>
      </c>
      <c r="Y192" s="11">
        <f t="shared" si="64"/>
        <v>7.5</v>
      </c>
      <c r="Z192" s="11">
        <v>24</v>
      </c>
      <c r="AA192" s="11">
        <f t="shared" si="65"/>
        <v>28.799999999999997</v>
      </c>
      <c r="AB192" s="11">
        <v>22</v>
      </c>
      <c r="AC192" s="11">
        <f t="shared" si="66"/>
        <v>8.8000000000000007</v>
      </c>
      <c r="AD192" s="11">
        <v>20</v>
      </c>
      <c r="AE192" s="11">
        <f t="shared" si="67"/>
        <v>12</v>
      </c>
      <c r="AF192" s="11">
        <v>17</v>
      </c>
      <c r="AG192" s="11">
        <f t="shared" si="68"/>
        <v>3.4000000000000004</v>
      </c>
      <c r="AH192" s="336">
        <f t="shared" si="69"/>
        <v>52.999999999999993</v>
      </c>
      <c r="AI192" s="372">
        <f t="shared" si="70"/>
        <v>71.75</v>
      </c>
    </row>
    <row r="193" spans="1:35" ht="15.75" x14ac:dyDescent="0.25">
      <c r="A193" s="13">
        <v>12</v>
      </c>
      <c r="B193" s="13" t="s">
        <v>428</v>
      </c>
      <c r="C193" s="13" t="s">
        <v>362</v>
      </c>
      <c r="D193" s="13" t="s">
        <v>340</v>
      </c>
      <c r="E193" s="3">
        <v>3</v>
      </c>
      <c r="F193" s="3">
        <v>3</v>
      </c>
      <c r="G193" s="3">
        <v>3</v>
      </c>
      <c r="H193" s="3">
        <v>5</v>
      </c>
      <c r="I193" s="11">
        <f t="shared" si="61"/>
        <v>17.5</v>
      </c>
      <c r="J193" s="11">
        <v>3</v>
      </c>
      <c r="K193" s="11">
        <v>2</v>
      </c>
      <c r="L193" s="11">
        <v>2</v>
      </c>
      <c r="M193" s="11">
        <v>2</v>
      </c>
      <c r="N193" s="11">
        <f t="shared" si="62"/>
        <v>2.25</v>
      </c>
      <c r="O193" s="11">
        <v>3</v>
      </c>
      <c r="P193" s="11">
        <v>3</v>
      </c>
      <c r="Q193" s="11">
        <v>4</v>
      </c>
      <c r="R193" s="11">
        <v>5</v>
      </c>
      <c r="S193" s="11">
        <f t="shared" si="63"/>
        <v>3.75</v>
      </c>
      <c r="T193" s="11">
        <v>4</v>
      </c>
      <c r="U193" s="11">
        <v>5</v>
      </c>
      <c r="V193" s="11">
        <v>4</v>
      </c>
      <c r="W193" s="11">
        <v>5</v>
      </c>
      <c r="X193" s="11">
        <f t="shared" si="71"/>
        <v>4.5</v>
      </c>
      <c r="Y193" s="11">
        <f t="shared" si="64"/>
        <v>10.5</v>
      </c>
      <c r="Z193" s="11">
        <v>20</v>
      </c>
      <c r="AA193" s="11">
        <f t="shared" si="65"/>
        <v>24</v>
      </c>
      <c r="AB193" s="11">
        <v>11</v>
      </c>
      <c r="AC193" s="11">
        <f t="shared" si="66"/>
        <v>4.4000000000000004</v>
      </c>
      <c r="AD193" s="11">
        <v>20</v>
      </c>
      <c r="AE193" s="11">
        <f t="shared" si="67"/>
        <v>12</v>
      </c>
      <c r="AF193" s="11">
        <v>16</v>
      </c>
      <c r="AG193" s="11">
        <f t="shared" si="68"/>
        <v>3.2</v>
      </c>
      <c r="AH193" s="336">
        <f t="shared" si="69"/>
        <v>43.6</v>
      </c>
      <c r="AI193" s="372">
        <f t="shared" si="70"/>
        <v>71.599999999999994</v>
      </c>
    </row>
    <row r="194" spans="1:35" ht="15.75" x14ac:dyDescent="0.25">
      <c r="A194" s="13">
        <v>13</v>
      </c>
      <c r="B194" s="13" t="s">
        <v>480</v>
      </c>
      <c r="C194" s="13" t="s">
        <v>291</v>
      </c>
      <c r="D194" s="13" t="s">
        <v>3655</v>
      </c>
      <c r="E194" s="3">
        <v>4</v>
      </c>
      <c r="F194" s="3">
        <v>4</v>
      </c>
      <c r="G194" s="3">
        <v>4</v>
      </c>
      <c r="H194" s="3">
        <v>4</v>
      </c>
      <c r="I194" s="11">
        <f t="shared" si="61"/>
        <v>20</v>
      </c>
      <c r="J194" s="11">
        <v>3</v>
      </c>
      <c r="K194" s="11">
        <v>3</v>
      </c>
      <c r="L194" s="11">
        <v>2</v>
      </c>
      <c r="M194" s="11">
        <v>4</v>
      </c>
      <c r="N194" s="11">
        <f t="shared" si="62"/>
        <v>3</v>
      </c>
      <c r="O194" s="11">
        <v>4</v>
      </c>
      <c r="P194" s="11">
        <v>4</v>
      </c>
      <c r="Q194" s="11">
        <v>5</v>
      </c>
      <c r="R194" s="11">
        <v>3</v>
      </c>
      <c r="S194" s="11">
        <f t="shared" si="63"/>
        <v>4</v>
      </c>
      <c r="T194" s="11">
        <v>4</v>
      </c>
      <c r="U194" s="11">
        <v>4</v>
      </c>
      <c r="V194" s="11">
        <v>5</v>
      </c>
      <c r="W194" s="11">
        <v>5</v>
      </c>
      <c r="X194" s="11">
        <f t="shared" si="71"/>
        <v>4.5</v>
      </c>
      <c r="Y194" s="11">
        <f t="shared" si="64"/>
        <v>11.5</v>
      </c>
      <c r="Z194" s="11">
        <v>19</v>
      </c>
      <c r="AA194" s="11">
        <f t="shared" si="65"/>
        <v>22.8</v>
      </c>
      <c r="AB194" s="11">
        <v>16</v>
      </c>
      <c r="AC194" s="11">
        <f t="shared" si="66"/>
        <v>6.4</v>
      </c>
      <c r="AD194" s="11">
        <v>14</v>
      </c>
      <c r="AE194" s="11">
        <f t="shared" si="67"/>
        <v>8.4</v>
      </c>
      <c r="AF194" s="11">
        <v>12</v>
      </c>
      <c r="AG194" s="11">
        <f t="shared" si="68"/>
        <v>2.4000000000000004</v>
      </c>
      <c r="AH194" s="336">
        <f t="shared" si="69"/>
        <v>40</v>
      </c>
      <c r="AI194" s="372">
        <f t="shared" si="70"/>
        <v>71.5</v>
      </c>
    </row>
    <row r="195" spans="1:35" ht="15.75" x14ac:dyDescent="0.25">
      <c r="A195" s="13">
        <v>14</v>
      </c>
      <c r="B195" s="13" t="s">
        <v>288</v>
      </c>
      <c r="C195" s="13" t="s">
        <v>309</v>
      </c>
      <c r="D195" s="13" t="s">
        <v>3656</v>
      </c>
      <c r="E195" s="3">
        <v>4</v>
      </c>
      <c r="F195" s="3">
        <v>3</v>
      </c>
      <c r="G195" s="3">
        <v>4</v>
      </c>
      <c r="H195" s="3">
        <v>3</v>
      </c>
      <c r="I195" s="11">
        <f t="shared" si="61"/>
        <v>17.5</v>
      </c>
      <c r="J195" s="11">
        <v>4</v>
      </c>
      <c r="K195" s="11">
        <v>3</v>
      </c>
      <c r="L195" s="11">
        <v>3</v>
      </c>
      <c r="M195" s="11">
        <v>3</v>
      </c>
      <c r="N195" s="11">
        <f t="shared" si="62"/>
        <v>3.25</v>
      </c>
      <c r="O195" s="11">
        <v>2</v>
      </c>
      <c r="P195" s="11">
        <v>3</v>
      </c>
      <c r="Q195" s="11">
        <v>3</v>
      </c>
      <c r="R195" s="11">
        <v>3</v>
      </c>
      <c r="S195" s="11">
        <f t="shared" si="63"/>
        <v>2.75</v>
      </c>
      <c r="T195" s="11">
        <v>3</v>
      </c>
      <c r="U195" s="11">
        <v>3</v>
      </c>
      <c r="V195" s="11">
        <v>4</v>
      </c>
      <c r="W195" s="11">
        <v>3</v>
      </c>
      <c r="X195" s="11">
        <f t="shared" si="71"/>
        <v>3.25</v>
      </c>
      <c r="Y195" s="11">
        <f t="shared" si="64"/>
        <v>9.25</v>
      </c>
      <c r="Z195" s="11">
        <v>19</v>
      </c>
      <c r="AA195" s="11">
        <f t="shared" si="65"/>
        <v>22.8</v>
      </c>
      <c r="AB195" s="11">
        <v>20</v>
      </c>
      <c r="AC195" s="11">
        <f t="shared" si="66"/>
        <v>8</v>
      </c>
      <c r="AD195" s="11">
        <v>18</v>
      </c>
      <c r="AE195" s="11">
        <f t="shared" si="67"/>
        <v>10.799999999999999</v>
      </c>
      <c r="AF195" s="11">
        <v>15</v>
      </c>
      <c r="AG195" s="11">
        <f t="shared" si="68"/>
        <v>3</v>
      </c>
      <c r="AH195" s="336">
        <f t="shared" si="69"/>
        <v>44.6</v>
      </c>
      <c r="AI195" s="372">
        <f t="shared" si="70"/>
        <v>71.349999999999994</v>
      </c>
    </row>
    <row r="196" spans="1:35" ht="15.75" x14ac:dyDescent="0.25">
      <c r="A196" s="13">
        <v>15</v>
      </c>
      <c r="B196" s="13" t="s">
        <v>696</v>
      </c>
      <c r="C196" s="13" t="s">
        <v>3657</v>
      </c>
      <c r="D196" s="13" t="s">
        <v>3514</v>
      </c>
      <c r="E196" s="3">
        <v>3</v>
      </c>
      <c r="F196" s="3">
        <v>3</v>
      </c>
      <c r="G196" s="3">
        <v>2</v>
      </c>
      <c r="H196" s="3">
        <v>3</v>
      </c>
      <c r="I196" s="11">
        <f t="shared" si="61"/>
        <v>13.75</v>
      </c>
      <c r="J196" s="11">
        <v>2</v>
      </c>
      <c r="K196" s="11">
        <v>2</v>
      </c>
      <c r="L196" s="11">
        <v>2</v>
      </c>
      <c r="M196" s="11">
        <v>2</v>
      </c>
      <c r="N196" s="11">
        <f t="shared" si="62"/>
        <v>2</v>
      </c>
      <c r="O196" s="11">
        <v>2</v>
      </c>
      <c r="P196" s="11">
        <v>3</v>
      </c>
      <c r="Q196" s="11">
        <v>3</v>
      </c>
      <c r="R196" s="11">
        <v>3</v>
      </c>
      <c r="S196" s="11">
        <f t="shared" si="63"/>
        <v>2.75</v>
      </c>
      <c r="T196" s="11">
        <v>2</v>
      </c>
      <c r="U196" s="11">
        <v>2</v>
      </c>
      <c r="V196" s="11">
        <v>2</v>
      </c>
      <c r="W196" s="11">
        <v>3</v>
      </c>
      <c r="X196" s="11">
        <f t="shared" si="71"/>
        <v>2.25</v>
      </c>
      <c r="Y196" s="11">
        <f t="shared" si="64"/>
        <v>7</v>
      </c>
      <c r="Z196" s="11">
        <v>22</v>
      </c>
      <c r="AA196" s="11">
        <f t="shared" si="65"/>
        <v>26.4</v>
      </c>
      <c r="AB196" s="11">
        <v>21</v>
      </c>
      <c r="AC196" s="11">
        <f t="shared" si="66"/>
        <v>8.4</v>
      </c>
      <c r="AD196" s="11">
        <v>18</v>
      </c>
      <c r="AE196" s="11">
        <f t="shared" si="67"/>
        <v>10.799999999999999</v>
      </c>
      <c r="AF196" s="11">
        <v>19</v>
      </c>
      <c r="AG196" s="11">
        <f t="shared" si="68"/>
        <v>3.8000000000000003</v>
      </c>
      <c r="AH196" s="336">
        <f t="shared" si="69"/>
        <v>49.399999999999991</v>
      </c>
      <c r="AI196" s="372">
        <f t="shared" si="70"/>
        <v>70.149999999999991</v>
      </c>
    </row>
    <row r="197" spans="1:35" ht="15.75" x14ac:dyDescent="0.25">
      <c r="A197" s="13">
        <v>16</v>
      </c>
      <c r="B197" s="13" t="s">
        <v>466</v>
      </c>
      <c r="C197" s="13" t="s">
        <v>3592</v>
      </c>
      <c r="D197" s="13" t="s">
        <v>303</v>
      </c>
      <c r="E197" s="3">
        <v>3</v>
      </c>
      <c r="F197" s="3">
        <v>2</v>
      </c>
      <c r="G197" s="3">
        <v>2</v>
      </c>
      <c r="H197" s="3">
        <v>2</v>
      </c>
      <c r="I197" s="11">
        <f t="shared" si="61"/>
        <v>11.25</v>
      </c>
      <c r="J197" s="11">
        <v>2</v>
      </c>
      <c r="K197" s="11">
        <v>2</v>
      </c>
      <c r="L197" s="11">
        <v>2</v>
      </c>
      <c r="M197" s="11">
        <v>2</v>
      </c>
      <c r="N197" s="11">
        <f t="shared" si="62"/>
        <v>2</v>
      </c>
      <c r="O197" s="11">
        <v>3</v>
      </c>
      <c r="P197" s="11">
        <v>2</v>
      </c>
      <c r="Q197" s="11">
        <v>2</v>
      </c>
      <c r="R197" s="11">
        <v>3</v>
      </c>
      <c r="S197" s="11">
        <f t="shared" si="63"/>
        <v>2.5</v>
      </c>
      <c r="T197" s="11">
        <v>3</v>
      </c>
      <c r="U197" s="11">
        <v>2</v>
      </c>
      <c r="V197" s="11">
        <v>3</v>
      </c>
      <c r="W197" s="11">
        <v>2</v>
      </c>
      <c r="X197" s="11">
        <f t="shared" si="71"/>
        <v>2.5</v>
      </c>
      <c r="Y197" s="11">
        <f t="shared" si="64"/>
        <v>7</v>
      </c>
      <c r="Z197" s="11">
        <v>23</v>
      </c>
      <c r="AA197" s="11">
        <f t="shared" si="65"/>
        <v>27.599999999999998</v>
      </c>
      <c r="AB197" s="11">
        <v>19</v>
      </c>
      <c r="AC197" s="11">
        <f t="shared" si="66"/>
        <v>7.6000000000000005</v>
      </c>
      <c r="AD197" s="11">
        <v>20</v>
      </c>
      <c r="AE197" s="11">
        <f t="shared" si="67"/>
        <v>12</v>
      </c>
      <c r="AF197" s="11">
        <v>21</v>
      </c>
      <c r="AG197" s="11">
        <f t="shared" si="68"/>
        <v>4.2</v>
      </c>
      <c r="AH197" s="336">
        <f t="shared" si="69"/>
        <v>51.4</v>
      </c>
      <c r="AI197" s="372">
        <f t="shared" si="70"/>
        <v>69.650000000000006</v>
      </c>
    </row>
    <row r="198" spans="1:35" ht="15.75" x14ac:dyDescent="0.25">
      <c r="A198" s="13">
        <v>17</v>
      </c>
      <c r="B198" s="13" t="s">
        <v>3658</v>
      </c>
      <c r="C198" s="13" t="s">
        <v>392</v>
      </c>
      <c r="D198" s="13" t="s">
        <v>3659</v>
      </c>
      <c r="E198" s="3">
        <v>3</v>
      </c>
      <c r="F198" s="3">
        <v>3</v>
      </c>
      <c r="G198" s="3">
        <v>3</v>
      </c>
      <c r="H198" s="3">
        <v>3</v>
      </c>
      <c r="I198" s="11">
        <f t="shared" si="61"/>
        <v>15</v>
      </c>
      <c r="J198" s="11">
        <v>2</v>
      </c>
      <c r="K198" s="11">
        <v>2</v>
      </c>
      <c r="L198" s="11">
        <v>2</v>
      </c>
      <c r="M198" s="11">
        <v>2</v>
      </c>
      <c r="N198" s="11">
        <f t="shared" si="62"/>
        <v>2</v>
      </c>
      <c r="O198" s="11">
        <v>2</v>
      </c>
      <c r="P198" s="11">
        <v>2</v>
      </c>
      <c r="Q198" s="11">
        <v>2</v>
      </c>
      <c r="R198" s="11">
        <v>2</v>
      </c>
      <c r="S198" s="11">
        <f t="shared" si="63"/>
        <v>2</v>
      </c>
      <c r="T198" s="11">
        <v>2</v>
      </c>
      <c r="U198" s="11">
        <v>2</v>
      </c>
      <c r="V198" s="11">
        <v>2</v>
      </c>
      <c r="W198" s="11">
        <v>3</v>
      </c>
      <c r="X198" s="11">
        <f t="shared" si="71"/>
        <v>2.25</v>
      </c>
      <c r="Y198" s="11">
        <f t="shared" si="64"/>
        <v>6.25</v>
      </c>
      <c r="Z198" s="11">
        <v>21</v>
      </c>
      <c r="AA198" s="11">
        <f t="shared" si="65"/>
        <v>25.2</v>
      </c>
      <c r="AB198" s="11">
        <v>18</v>
      </c>
      <c r="AC198" s="11">
        <f t="shared" si="66"/>
        <v>7.2</v>
      </c>
      <c r="AD198" s="11">
        <v>19</v>
      </c>
      <c r="AE198" s="11">
        <f t="shared" si="67"/>
        <v>11.4</v>
      </c>
      <c r="AF198" s="11">
        <v>18</v>
      </c>
      <c r="AG198" s="11">
        <f t="shared" si="68"/>
        <v>3.6</v>
      </c>
      <c r="AH198" s="336">
        <f t="shared" si="69"/>
        <v>47.4</v>
      </c>
      <c r="AI198" s="372">
        <f t="shared" si="70"/>
        <v>68.650000000000006</v>
      </c>
    </row>
    <row r="199" spans="1:35" ht="15.75" x14ac:dyDescent="0.25">
      <c r="A199" s="13">
        <v>18</v>
      </c>
      <c r="B199" s="13" t="s">
        <v>304</v>
      </c>
      <c r="C199" s="13" t="s">
        <v>1675</v>
      </c>
      <c r="D199" s="13" t="s">
        <v>712</v>
      </c>
      <c r="E199" s="3">
        <v>3</v>
      </c>
      <c r="F199" s="3">
        <v>2</v>
      </c>
      <c r="G199" s="3">
        <v>2</v>
      </c>
      <c r="H199" s="3">
        <v>2</v>
      </c>
      <c r="I199" s="11">
        <f t="shared" si="61"/>
        <v>11.25</v>
      </c>
      <c r="J199" s="11">
        <v>3</v>
      </c>
      <c r="K199" s="11">
        <v>2</v>
      </c>
      <c r="L199" s="11">
        <v>2</v>
      </c>
      <c r="M199" s="11">
        <v>2</v>
      </c>
      <c r="N199" s="11">
        <f t="shared" si="62"/>
        <v>2.25</v>
      </c>
      <c r="O199" s="11">
        <v>3</v>
      </c>
      <c r="P199" s="11">
        <v>2</v>
      </c>
      <c r="Q199" s="11">
        <v>2</v>
      </c>
      <c r="R199" s="11">
        <v>2</v>
      </c>
      <c r="S199" s="11">
        <f t="shared" si="63"/>
        <v>2.25</v>
      </c>
      <c r="T199" s="11">
        <v>3</v>
      </c>
      <c r="U199" s="11">
        <v>2</v>
      </c>
      <c r="V199" s="11">
        <v>2</v>
      </c>
      <c r="W199" s="11">
        <v>2</v>
      </c>
      <c r="X199" s="11">
        <f t="shared" si="71"/>
        <v>2.25</v>
      </c>
      <c r="Y199" s="11">
        <f t="shared" si="64"/>
        <v>6.75</v>
      </c>
      <c r="Z199" s="11">
        <v>23</v>
      </c>
      <c r="AA199" s="11">
        <f t="shared" si="65"/>
        <v>27.599999999999998</v>
      </c>
      <c r="AB199" s="11">
        <v>16</v>
      </c>
      <c r="AC199" s="11">
        <f t="shared" si="66"/>
        <v>6.4</v>
      </c>
      <c r="AD199" s="11">
        <v>21</v>
      </c>
      <c r="AE199" s="11">
        <f t="shared" si="67"/>
        <v>12.6</v>
      </c>
      <c r="AF199" s="11">
        <v>19</v>
      </c>
      <c r="AG199" s="11">
        <f t="shared" si="68"/>
        <v>3.8000000000000003</v>
      </c>
      <c r="AH199" s="336">
        <f t="shared" si="69"/>
        <v>50.4</v>
      </c>
      <c r="AI199" s="372">
        <f t="shared" si="70"/>
        <v>68.400000000000006</v>
      </c>
    </row>
    <row r="200" spans="1:35" ht="15.75" x14ac:dyDescent="0.25">
      <c r="A200" s="13">
        <v>19</v>
      </c>
      <c r="B200" s="13" t="s">
        <v>3660</v>
      </c>
      <c r="C200" s="13" t="s">
        <v>315</v>
      </c>
      <c r="D200" s="13" t="s">
        <v>595</v>
      </c>
      <c r="E200" s="3">
        <v>3</v>
      </c>
      <c r="F200" s="3">
        <v>3</v>
      </c>
      <c r="G200" s="3">
        <v>3</v>
      </c>
      <c r="H200" s="3">
        <v>3</v>
      </c>
      <c r="I200" s="11">
        <f t="shared" si="61"/>
        <v>15</v>
      </c>
      <c r="J200" s="11">
        <v>2</v>
      </c>
      <c r="K200" s="11">
        <v>2</v>
      </c>
      <c r="L200" s="11">
        <v>2</v>
      </c>
      <c r="M200" s="11">
        <v>2</v>
      </c>
      <c r="N200" s="11">
        <f t="shared" si="62"/>
        <v>2</v>
      </c>
      <c r="O200" s="11">
        <v>3</v>
      </c>
      <c r="P200" s="11">
        <v>2</v>
      </c>
      <c r="Q200" s="11">
        <v>3</v>
      </c>
      <c r="R200" s="11">
        <v>3</v>
      </c>
      <c r="S200" s="11">
        <f t="shared" si="63"/>
        <v>2.75</v>
      </c>
      <c r="T200" s="11">
        <v>3</v>
      </c>
      <c r="U200" s="11">
        <v>3</v>
      </c>
      <c r="V200" s="11">
        <v>3</v>
      </c>
      <c r="W200" s="11">
        <v>3</v>
      </c>
      <c r="X200" s="11">
        <f t="shared" si="71"/>
        <v>3</v>
      </c>
      <c r="Y200" s="11">
        <f t="shared" si="64"/>
        <v>7.75</v>
      </c>
      <c r="Z200" s="11">
        <v>19</v>
      </c>
      <c r="AA200" s="11">
        <f t="shared" si="65"/>
        <v>22.8</v>
      </c>
      <c r="AB200" s="11">
        <v>18</v>
      </c>
      <c r="AC200" s="11">
        <f t="shared" si="66"/>
        <v>7.2</v>
      </c>
      <c r="AD200" s="11">
        <v>20</v>
      </c>
      <c r="AE200" s="11">
        <f t="shared" si="67"/>
        <v>12</v>
      </c>
      <c r="AF200" s="11">
        <v>18</v>
      </c>
      <c r="AG200" s="11">
        <f t="shared" si="68"/>
        <v>3.6</v>
      </c>
      <c r="AH200" s="336">
        <f t="shared" si="69"/>
        <v>45.6</v>
      </c>
      <c r="AI200" s="372">
        <f t="shared" si="70"/>
        <v>68.349999999999994</v>
      </c>
    </row>
    <row r="201" spans="1:35" ht="15.75" x14ac:dyDescent="0.25">
      <c r="A201" s="13">
        <v>20</v>
      </c>
      <c r="B201" s="13" t="s">
        <v>353</v>
      </c>
      <c r="C201" s="13" t="s">
        <v>3661</v>
      </c>
      <c r="D201" s="13" t="s">
        <v>3662</v>
      </c>
      <c r="E201" s="3">
        <v>3</v>
      </c>
      <c r="F201" s="3">
        <v>3</v>
      </c>
      <c r="G201" s="3">
        <v>3</v>
      </c>
      <c r="H201" s="3">
        <v>4</v>
      </c>
      <c r="I201" s="11">
        <f t="shared" si="61"/>
        <v>16.25</v>
      </c>
      <c r="J201" s="11">
        <v>3</v>
      </c>
      <c r="K201" s="11">
        <v>2</v>
      </c>
      <c r="L201" s="11">
        <v>2</v>
      </c>
      <c r="M201" s="11">
        <v>3</v>
      </c>
      <c r="N201" s="11">
        <f t="shared" si="62"/>
        <v>2.5</v>
      </c>
      <c r="O201" s="11">
        <v>4</v>
      </c>
      <c r="P201" s="11">
        <v>3</v>
      </c>
      <c r="Q201" s="11">
        <v>2</v>
      </c>
      <c r="R201" s="11">
        <v>4</v>
      </c>
      <c r="S201" s="11">
        <f t="shared" si="63"/>
        <v>3.25</v>
      </c>
      <c r="T201" s="11">
        <v>3</v>
      </c>
      <c r="U201" s="11">
        <v>3</v>
      </c>
      <c r="V201" s="11">
        <v>3</v>
      </c>
      <c r="W201" s="11">
        <v>5</v>
      </c>
      <c r="X201" s="11">
        <f t="shared" si="71"/>
        <v>3.5</v>
      </c>
      <c r="Y201" s="11">
        <f t="shared" si="64"/>
        <v>9.25</v>
      </c>
      <c r="Z201" s="11">
        <v>17</v>
      </c>
      <c r="AA201" s="11">
        <f t="shared" si="65"/>
        <v>20.399999999999999</v>
      </c>
      <c r="AB201" s="11">
        <v>21</v>
      </c>
      <c r="AC201" s="11">
        <f t="shared" si="66"/>
        <v>8.4</v>
      </c>
      <c r="AD201" s="11">
        <v>16</v>
      </c>
      <c r="AE201" s="11">
        <f t="shared" si="67"/>
        <v>9.6</v>
      </c>
      <c r="AF201" s="11">
        <v>21</v>
      </c>
      <c r="AG201" s="11">
        <f t="shared" si="68"/>
        <v>4.2</v>
      </c>
      <c r="AH201" s="336">
        <f t="shared" si="69"/>
        <v>42.6</v>
      </c>
      <c r="AI201" s="372">
        <f t="shared" si="70"/>
        <v>68.099999999999994</v>
      </c>
    </row>
    <row r="202" spans="1:35" ht="15.75" x14ac:dyDescent="0.25">
      <c r="A202" s="13">
        <v>21</v>
      </c>
      <c r="B202" s="13" t="s">
        <v>3663</v>
      </c>
      <c r="C202" s="13" t="s">
        <v>3664</v>
      </c>
      <c r="D202" s="13" t="s">
        <v>444</v>
      </c>
      <c r="E202" s="3">
        <v>4</v>
      </c>
      <c r="F202" s="3">
        <v>4</v>
      </c>
      <c r="G202" s="3">
        <v>3</v>
      </c>
      <c r="H202" s="3">
        <v>4</v>
      </c>
      <c r="I202" s="11">
        <f t="shared" si="61"/>
        <v>18.75</v>
      </c>
      <c r="J202" s="11">
        <v>4</v>
      </c>
      <c r="K202" s="11">
        <v>3</v>
      </c>
      <c r="L202" s="11">
        <v>2</v>
      </c>
      <c r="M202" s="11">
        <v>3</v>
      </c>
      <c r="N202" s="11">
        <f t="shared" si="62"/>
        <v>3</v>
      </c>
      <c r="O202" s="11">
        <v>3</v>
      </c>
      <c r="P202" s="11">
        <v>3</v>
      </c>
      <c r="Q202" s="11">
        <v>2</v>
      </c>
      <c r="R202" s="11">
        <v>2</v>
      </c>
      <c r="S202" s="11">
        <f t="shared" si="63"/>
        <v>2.5</v>
      </c>
      <c r="T202" s="11">
        <v>3</v>
      </c>
      <c r="U202" s="11">
        <v>4</v>
      </c>
      <c r="V202" s="11">
        <v>5</v>
      </c>
      <c r="W202" s="11">
        <v>4</v>
      </c>
      <c r="X202" s="11">
        <f t="shared" si="71"/>
        <v>4</v>
      </c>
      <c r="Y202" s="11">
        <f t="shared" si="64"/>
        <v>9.5</v>
      </c>
      <c r="Z202" s="11">
        <v>19</v>
      </c>
      <c r="AA202" s="11">
        <f t="shared" si="65"/>
        <v>22.8</v>
      </c>
      <c r="AB202" s="11">
        <v>13</v>
      </c>
      <c r="AC202" s="11">
        <f t="shared" si="66"/>
        <v>5.2</v>
      </c>
      <c r="AD202" s="11">
        <v>13</v>
      </c>
      <c r="AE202" s="11">
        <f t="shared" si="67"/>
        <v>7.8</v>
      </c>
      <c r="AF202" s="11">
        <v>19</v>
      </c>
      <c r="AG202" s="11">
        <f t="shared" si="68"/>
        <v>3.8000000000000003</v>
      </c>
      <c r="AH202" s="336">
        <f t="shared" si="69"/>
        <v>39.599999999999994</v>
      </c>
      <c r="AI202" s="372">
        <f t="shared" si="70"/>
        <v>67.849999999999994</v>
      </c>
    </row>
    <row r="203" spans="1:35" ht="15.75" x14ac:dyDescent="0.25">
      <c r="A203" s="13">
        <v>22</v>
      </c>
      <c r="B203" s="13" t="s">
        <v>3665</v>
      </c>
      <c r="C203" s="13" t="s">
        <v>3666</v>
      </c>
      <c r="D203" s="13" t="s">
        <v>3667</v>
      </c>
      <c r="E203" s="3">
        <v>3</v>
      </c>
      <c r="F203" s="3">
        <v>3</v>
      </c>
      <c r="G203" s="3">
        <v>3</v>
      </c>
      <c r="H203" s="3">
        <v>3</v>
      </c>
      <c r="I203" s="11">
        <f t="shared" si="61"/>
        <v>15</v>
      </c>
      <c r="J203" s="11">
        <v>3</v>
      </c>
      <c r="K203" s="11">
        <v>2</v>
      </c>
      <c r="L203" s="11">
        <v>2</v>
      </c>
      <c r="M203" s="11">
        <v>2</v>
      </c>
      <c r="N203" s="11">
        <f t="shared" si="62"/>
        <v>2.25</v>
      </c>
      <c r="O203" s="11">
        <v>3</v>
      </c>
      <c r="P203" s="11">
        <v>2</v>
      </c>
      <c r="Q203" s="11">
        <v>2</v>
      </c>
      <c r="R203" s="11">
        <v>3</v>
      </c>
      <c r="S203" s="11">
        <f t="shared" si="63"/>
        <v>2.5</v>
      </c>
      <c r="T203" s="11">
        <v>3</v>
      </c>
      <c r="U203" s="11">
        <v>3</v>
      </c>
      <c r="V203" s="11">
        <v>3</v>
      </c>
      <c r="W203" s="11">
        <v>4</v>
      </c>
      <c r="X203" s="11">
        <f t="shared" si="71"/>
        <v>3.25</v>
      </c>
      <c r="Y203" s="11">
        <f t="shared" si="64"/>
        <v>8</v>
      </c>
      <c r="Z203" s="11">
        <v>23</v>
      </c>
      <c r="AA203" s="11">
        <f t="shared" si="65"/>
        <v>27.599999999999998</v>
      </c>
      <c r="AB203" s="11">
        <v>13</v>
      </c>
      <c r="AC203" s="11">
        <f t="shared" si="66"/>
        <v>5.2</v>
      </c>
      <c r="AD203" s="11">
        <v>15</v>
      </c>
      <c r="AE203" s="11">
        <f t="shared" si="67"/>
        <v>9</v>
      </c>
      <c r="AF203" s="11">
        <v>15</v>
      </c>
      <c r="AG203" s="11">
        <f t="shared" si="68"/>
        <v>3</v>
      </c>
      <c r="AH203" s="336">
        <f t="shared" si="69"/>
        <v>44.8</v>
      </c>
      <c r="AI203" s="372">
        <f t="shared" si="70"/>
        <v>67.8</v>
      </c>
    </row>
    <row r="204" spans="1:35" ht="15.75" x14ac:dyDescent="0.25">
      <c r="A204" s="13">
        <v>23</v>
      </c>
      <c r="B204" s="13" t="s">
        <v>3668</v>
      </c>
      <c r="C204" s="13" t="s">
        <v>3669</v>
      </c>
      <c r="D204" s="13" t="s">
        <v>3670</v>
      </c>
      <c r="E204" s="3">
        <v>4</v>
      </c>
      <c r="F204" s="3">
        <v>4</v>
      </c>
      <c r="G204" s="3">
        <v>3</v>
      </c>
      <c r="H204" s="3">
        <v>3</v>
      </c>
      <c r="I204" s="11">
        <f t="shared" si="61"/>
        <v>17.5</v>
      </c>
      <c r="J204" s="11">
        <v>3</v>
      </c>
      <c r="K204" s="11">
        <v>3</v>
      </c>
      <c r="L204" s="11">
        <v>2</v>
      </c>
      <c r="M204" s="11">
        <v>2</v>
      </c>
      <c r="N204" s="11">
        <f t="shared" si="62"/>
        <v>2.5</v>
      </c>
      <c r="O204" s="11">
        <v>4</v>
      </c>
      <c r="P204" s="11">
        <v>2</v>
      </c>
      <c r="Q204" s="11">
        <v>2</v>
      </c>
      <c r="R204" s="11">
        <v>3</v>
      </c>
      <c r="S204" s="11">
        <f t="shared" si="63"/>
        <v>2.75</v>
      </c>
      <c r="T204" s="11">
        <v>4</v>
      </c>
      <c r="U204" s="11">
        <v>5</v>
      </c>
      <c r="V204" s="11">
        <v>3</v>
      </c>
      <c r="W204" s="11">
        <v>3</v>
      </c>
      <c r="X204" s="11">
        <f t="shared" si="71"/>
        <v>3.75</v>
      </c>
      <c r="Y204" s="11">
        <f t="shared" si="64"/>
        <v>9</v>
      </c>
      <c r="Z204" s="11">
        <v>15</v>
      </c>
      <c r="AA204" s="11">
        <f t="shared" si="65"/>
        <v>18</v>
      </c>
      <c r="AB204" s="11">
        <v>20</v>
      </c>
      <c r="AC204" s="11">
        <f t="shared" si="66"/>
        <v>8</v>
      </c>
      <c r="AD204" s="11">
        <v>18</v>
      </c>
      <c r="AE204" s="11">
        <f t="shared" si="67"/>
        <v>10.799999999999999</v>
      </c>
      <c r="AF204" s="11">
        <v>22</v>
      </c>
      <c r="AG204" s="11">
        <f t="shared" si="68"/>
        <v>4.4000000000000004</v>
      </c>
      <c r="AH204" s="336">
        <f t="shared" si="69"/>
        <v>41.199999999999996</v>
      </c>
      <c r="AI204" s="372">
        <f t="shared" si="70"/>
        <v>67.699999999999989</v>
      </c>
    </row>
    <row r="205" spans="1:35" ht="15.75" x14ac:dyDescent="0.25">
      <c r="A205" s="13">
        <v>24</v>
      </c>
      <c r="B205" s="13" t="s">
        <v>400</v>
      </c>
      <c r="C205" s="13" t="s">
        <v>316</v>
      </c>
      <c r="D205" s="13" t="s">
        <v>303</v>
      </c>
      <c r="E205" s="3">
        <v>3</v>
      </c>
      <c r="F205" s="3">
        <v>2</v>
      </c>
      <c r="G205" s="3">
        <v>3</v>
      </c>
      <c r="H205" s="3">
        <v>2</v>
      </c>
      <c r="I205" s="11">
        <f t="shared" si="61"/>
        <v>12.5</v>
      </c>
      <c r="J205" s="11">
        <v>2</v>
      </c>
      <c r="K205" s="11">
        <v>2</v>
      </c>
      <c r="L205" s="11">
        <v>2</v>
      </c>
      <c r="M205" s="11">
        <v>2</v>
      </c>
      <c r="N205" s="11">
        <f t="shared" si="62"/>
        <v>2</v>
      </c>
      <c r="O205" s="11">
        <v>2</v>
      </c>
      <c r="P205" s="11">
        <v>2</v>
      </c>
      <c r="Q205" s="11">
        <v>2</v>
      </c>
      <c r="R205" s="11">
        <v>2</v>
      </c>
      <c r="S205" s="11">
        <f t="shared" si="63"/>
        <v>2</v>
      </c>
      <c r="T205" s="11">
        <v>4</v>
      </c>
      <c r="U205" s="11">
        <v>2</v>
      </c>
      <c r="V205" s="11">
        <v>3</v>
      </c>
      <c r="W205" s="11">
        <v>2</v>
      </c>
      <c r="X205" s="11">
        <f t="shared" si="71"/>
        <v>2.75</v>
      </c>
      <c r="Y205" s="11">
        <f t="shared" si="64"/>
        <v>6.75</v>
      </c>
      <c r="Z205" s="11">
        <v>24</v>
      </c>
      <c r="AA205" s="11">
        <f t="shared" si="65"/>
        <v>28.799999999999997</v>
      </c>
      <c r="AB205" s="11">
        <v>11</v>
      </c>
      <c r="AC205" s="11">
        <f t="shared" si="66"/>
        <v>4.4000000000000004</v>
      </c>
      <c r="AD205" s="11">
        <v>18</v>
      </c>
      <c r="AE205" s="11">
        <f t="shared" si="67"/>
        <v>10.799999999999999</v>
      </c>
      <c r="AF205" s="11">
        <v>21</v>
      </c>
      <c r="AG205" s="11">
        <f t="shared" si="68"/>
        <v>4.2</v>
      </c>
      <c r="AH205" s="336">
        <f t="shared" si="69"/>
        <v>48.199999999999996</v>
      </c>
      <c r="AI205" s="372">
        <f t="shared" si="70"/>
        <v>67.449999999999989</v>
      </c>
    </row>
    <row r="206" spans="1:35" ht="15.75" x14ac:dyDescent="0.25">
      <c r="A206" s="13">
        <v>25</v>
      </c>
      <c r="B206" s="13" t="s">
        <v>353</v>
      </c>
      <c r="C206" s="13" t="s">
        <v>597</v>
      </c>
      <c r="D206" s="13" t="s">
        <v>741</v>
      </c>
      <c r="E206" s="3">
        <v>3</v>
      </c>
      <c r="F206" s="3">
        <v>3</v>
      </c>
      <c r="G206" s="3">
        <v>3</v>
      </c>
      <c r="H206" s="3">
        <v>4</v>
      </c>
      <c r="I206" s="11">
        <f t="shared" si="61"/>
        <v>16.25</v>
      </c>
      <c r="J206" s="11">
        <v>3</v>
      </c>
      <c r="K206" s="11">
        <v>2</v>
      </c>
      <c r="L206" s="11">
        <v>2</v>
      </c>
      <c r="M206" s="11">
        <v>3</v>
      </c>
      <c r="N206" s="11">
        <f t="shared" si="62"/>
        <v>2.5</v>
      </c>
      <c r="O206" s="11">
        <v>4</v>
      </c>
      <c r="P206" s="11">
        <v>3</v>
      </c>
      <c r="Q206" s="11">
        <v>2</v>
      </c>
      <c r="R206" s="11">
        <v>4</v>
      </c>
      <c r="S206" s="11">
        <f t="shared" si="63"/>
        <v>3.25</v>
      </c>
      <c r="T206" s="11">
        <v>4</v>
      </c>
      <c r="U206" s="11">
        <v>4</v>
      </c>
      <c r="V206" s="11">
        <v>3</v>
      </c>
      <c r="W206" s="11">
        <v>5</v>
      </c>
      <c r="X206" s="11">
        <f t="shared" si="71"/>
        <v>4</v>
      </c>
      <c r="Y206" s="11">
        <f t="shared" si="64"/>
        <v>9.75</v>
      </c>
      <c r="Z206" s="11">
        <v>17</v>
      </c>
      <c r="AA206" s="11">
        <f t="shared" si="65"/>
        <v>20.399999999999999</v>
      </c>
      <c r="AB206" s="11">
        <v>19</v>
      </c>
      <c r="AC206" s="11">
        <f t="shared" si="66"/>
        <v>7.6000000000000005</v>
      </c>
      <c r="AD206" s="11">
        <v>16</v>
      </c>
      <c r="AE206" s="11">
        <f t="shared" si="67"/>
        <v>9.6</v>
      </c>
      <c r="AF206" s="11">
        <v>19</v>
      </c>
      <c r="AG206" s="11">
        <f t="shared" si="68"/>
        <v>3.8000000000000003</v>
      </c>
      <c r="AH206" s="336">
        <f t="shared" si="69"/>
        <v>41.4</v>
      </c>
      <c r="AI206" s="372">
        <f t="shared" si="70"/>
        <v>67.400000000000006</v>
      </c>
    </row>
    <row r="207" spans="1:35" ht="15.75" x14ac:dyDescent="0.25">
      <c r="A207" s="13">
        <v>26</v>
      </c>
      <c r="B207" s="13" t="s">
        <v>3671</v>
      </c>
      <c r="C207" s="13" t="s">
        <v>3672</v>
      </c>
      <c r="D207" s="13" t="s">
        <v>440</v>
      </c>
      <c r="E207" s="3">
        <v>4</v>
      </c>
      <c r="F207" s="3">
        <v>4</v>
      </c>
      <c r="G207" s="3">
        <v>3</v>
      </c>
      <c r="H207" s="3">
        <v>4</v>
      </c>
      <c r="I207" s="11">
        <f t="shared" si="61"/>
        <v>18.75</v>
      </c>
      <c r="J207" s="11">
        <v>3</v>
      </c>
      <c r="K207" s="11">
        <v>3</v>
      </c>
      <c r="L207" s="11">
        <v>2</v>
      </c>
      <c r="M207" s="11">
        <v>2</v>
      </c>
      <c r="N207" s="11">
        <f t="shared" si="62"/>
        <v>2.5</v>
      </c>
      <c r="O207" s="11">
        <v>3</v>
      </c>
      <c r="P207" s="11">
        <v>3</v>
      </c>
      <c r="Q207" s="11">
        <v>3</v>
      </c>
      <c r="R207" s="11">
        <v>3</v>
      </c>
      <c r="S207" s="11">
        <f t="shared" si="63"/>
        <v>3</v>
      </c>
      <c r="T207" s="11">
        <v>4</v>
      </c>
      <c r="U207" s="11">
        <v>4</v>
      </c>
      <c r="V207" s="11">
        <v>3</v>
      </c>
      <c r="W207" s="11">
        <v>3</v>
      </c>
      <c r="X207" s="11">
        <f t="shared" si="71"/>
        <v>3.5</v>
      </c>
      <c r="Y207" s="11">
        <f t="shared" si="64"/>
        <v>9</v>
      </c>
      <c r="Z207" s="11">
        <v>17</v>
      </c>
      <c r="AA207" s="11">
        <f t="shared" si="65"/>
        <v>20.399999999999999</v>
      </c>
      <c r="AB207" s="11">
        <v>19</v>
      </c>
      <c r="AC207" s="11">
        <f t="shared" si="66"/>
        <v>7.6000000000000005</v>
      </c>
      <c r="AD207" s="11">
        <v>13</v>
      </c>
      <c r="AE207" s="11">
        <f t="shared" si="67"/>
        <v>7.8</v>
      </c>
      <c r="AF207" s="11">
        <v>18</v>
      </c>
      <c r="AG207" s="11">
        <f t="shared" si="68"/>
        <v>3.6</v>
      </c>
      <c r="AH207" s="336">
        <f t="shared" si="69"/>
        <v>39.4</v>
      </c>
      <c r="AI207" s="372">
        <f t="shared" si="70"/>
        <v>67.150000000000006</v>
      </c>
    </row>
    <row r="208" spans="1:35" ht="15.75" x14ac:dyDescent="0.25">
      <c r="A208" s="13">
        <v>27</v>
      </c>
      <c r="B208" s="13" t="s">
        <v>462</v>
      </c>
      <c r="C208" s="13" t="s">
        <v>603</v>
      </c>
      <c r="D208" s="13" t="s">
        <v>636</v>
      </c>
      <c r="E208" s="3">
        <v>3</v>
      </c>
      <c r="F208" s="3">
        <v>2</v>
      </c>
      <c r="G208" s="3">
        <v>2</v>
      </c>
      <c r="H208" s="3">
        <v>3</v>
      </c>
      <c r="I208" s="11">
        <f t="shared" si="61"/>
        <v>12.5</v>
      </c>
      <c r="J208" s="11">
        <v>2</v>
      </c>
      <c r="K208" s="11">
        <v>2</v>
      </c>
      <c r="L208" s="11">
        <v>2</v>
      </c>
      <c r="M208" s="11">
        <v>2</v>
      </c>
      <c r="N208" s="11">
        <f t="shared" si="62"/>
        <v>2</v>
      </c>
      <c r="O208" s="11">
        <v>2</v>
      </c>
      <c r="P208" s="11">
        <v>2</v>
      </c>
      <c r="Q208" s="11">
        <v>2</v>
      </c>
      <c r="R208" s="11">
        <v>2</v>
      </c>
      <c r="S208" s="11">
        <f t="shared" si="63"/>
        <v>2</v>
      </c>
      <c r="T208" s="11">
        <v>3</v>
      </c>
      <c r="U208" s="11">
        <v>2</v>
      </c>
      <c r="V208" s="11">
        <v>3</v>
      </c>
      <c r="W208" s="11">
        <v>3</v>
      </c>
      <c r="X208" s="11">
        <f t="shared" si="71"/>
        <v>2.75</v>
      </c>
      <c r="Y208" s="11">
        <f t="shared" si="64"/>
        <v>6.75</v>
      </c>
      <c r="Z208" s="11">
        <v>22</v>
      </c>
      <c r="AA208" s="11">
        <f t="shared" si="65"/>
        <v>26.4</v>
      </c>
      <c r="AB208" s="11">
        <v>18</v>
      </c>
      <c r="AC208" s="11">
        <f t="shared" si="66"/>
        <v>7.2</v>
      </c>
      <c r="AD208" s="11">
        <v>18</v>
      </c>
      <c r="AE208" s="11">
        <f t="shared" si="67"/>
        <v>10.799999999999999</v>
      </c>
      <c r="AF208" s="11">
        <v>17</v>
      </c>
      <c r="AG208" s="11">
        <f t="shared" si="68"/>
        <v>3.4000000000000004</v>
      </c>
      <c r="AH208" s="336">
        <f t="shared" si="69"/>
        <v>47.8</v>
      </c>
      <c r="AI208" s="372">
        <f t="shared" si="70"/>
        <v>67.05</v>
      </c>
    </row>
    <row r="209" spans="1:35" ht="15.75" x14ac:dyDescent="0.25">
      <c r="A209" s="13">
        <v>28</v>
      </c>
      <c r="B209" s="13" t="s">
        <v>3673</v>
      </c>
      <c r="C209" s="13" t="s">
        <v>265</v>
      </c>
      <c r="D209" s="13" t="s">
        <v>3674</v>
      </c>
      <c r="E209" s="3">
        <v>3</v>
      </c>
      <c r="F209" s="3">
        <v>3</v>
      </c>
      <c r="G209" s="3">
        <v>3</v>
      </c>
      <c r="H209" s="3">
        <v>3</v>
      </c>
      <c r="I209" s="11">
        <f t="shared" si="61"/>
        <v>15</v>
      </c>
      <c r="J209" s="11">
        <v>2</v>
      </c>
      <c r="K209" s="11">
        <v>2</v>
      </c>
      <c r="L209" s="11">
        <v>2</v>
      </c>
      <c r="M209" s="11">
        <v>2</v>
      </c>
      <c r="N209" s="11">
        <f t="shared" si="62"/>
        <v>2</v>
      </c>
      <c r="O209" s="11">
        <v>2</v>
      </c>
      <c r="P209" s="11">
        <v>2</v>
      </c>
      <c r="Q209" s="11">
        <v>2</v>
      </c>
      <c r="R209" s="11">
        <v>3</v>
      </c>
      <c r="S209" s="11">
        <f t="shared" si="63"/>
        <v>2.25</v>
      </c>
      <c r="T209" s="11">
        <v>3</v>
      </c>
      <c r="U209" s="11">
        <v>2</v>
      </c>
      <c r="V209" s="11">
        <v>3</v>
      </c>
      <c r="W209" s="11">
        <v>4</v>
      </c>
      <c r="X209" s="11">
        <f t="shared" si="71"/>
        <v>3</v>
      </c>
      <c r="Y209" s="11">
        <f t="shared" si="64"/>
        <v>7.25</v>
      </c>
      <c r="Z209" s="11">
        <v>19</v>
      </c>
      <c r="AA209" s="11">
        <f t="shared" si="65"/>
        <v>22.8</v>
      </c>
      <c r="AB209" s="11">
        <v>16</v>
      </c>
      <c r="AC209" s="11">
        <f t="shared" si="66"/>
        <v>6.4</v>
      </c>
      <c r="AD209" s="11">
        <v>19</v>
      </c>
      <c r="AE209" s="11">
        <f t="shared" si="67"/>
        <v>11.4</v>
      </c>
      <c r="AF209" s="11">
        <v>19</v>
      </c>
      <c r="AG209" s="11">
        <f t="shared" si="68"/>
        <v>3.8000000000000003</v>
      </c>
      <c r="AH209" s="336">
        <f t="shared" si="69"/>
        <v>44.4</v>
      </c>
      <c r="AI209" s="372">
        <f t="shared" si="70"/>
        <v>66.650000000000006</v>
      </c>
    </row>
    <row r="210" spans="1:35" ht="15.75" x14ac:dyDescent="0.25">
      <c r="A210" s="13">
        <v>29</v>
      </c>
      <c r="B210" s="13" t="s">
        <v>3675</v>
      </c>
      <c r="C210" s="13" t="s">
        <v>301</v>
      </c>
      <c r="D210" s="13" t="s">
        <v>303</v>
      </c>
      <c r="E210" s="3">
        <v>3</v>
      </c>
      <c r="F210" s="3">
        <v>3</v>
      </c>
      <c r="G210" s="3">
        <v>3</v>
      </c>
      <c r="H210" s="3">
        <v>3</v>
      </c>
      <c r="I210" s="11">
        <f t="shared" si="61"/>
        <v>15</v>
      </c>
      <c r="J210" s="11">
        <v>2</v>
      </c>
      <c r="K210" s="11">
        <v>2</v>
      </c>
      <c r="L210" s="11">
        <v>2</v>
      </c>
      <c r="M210" s="11">
        <v>2</v>
      </c>
      <c r="N210" s="11">
        <f t="shared" si="62"/>
        <v>2</v>
      </c>
      <c r="O210" s="11">
        <v>2</v>
      </c>
      <c r="P210" s="11">
        <v>2</v>
      </c>
      <c r="Q210" s="11">
        <v>2</v>
      </c>
      <c r="R210" s="11">
        <v>2</v>
      </c>
      <c r="S210" s="11">
        <f t="shared" si="63"/>
        <v>2</v>
      </c>
      <c r="T210" s="11">
        <v>3</v>
      </c>
      <c r="U210" s="11">
        <v>3</v>
      </c>
      <c r="V210" s="11">
        <v>3</v>
      </c>
      <c r="W210" s="11">
        <v>3</v>
      </c>
      <c r="X210" s="11">
        <f t="shared" si="71"/>
        <v>3</v>
      </c>
      <c r="Y210" s="11">
        <f t="shared" si="64"/>
        <v>7</v>
      </c>
      <c r="Z210" s="11">
        <v>22</v>
      </c>
      <c r="AA210" s="11">
        <f t="shared" si="65"/>
        <v>26.4</v>
      </c>
      <c r="AB210" s="11">
        <v>15</v>
      </c>
      <c r="AC210" s="11">
        <f t="shared" si="66"/>
        <v>6</v>
      </c>
      <c r="AD210" s="11">
        <v>14</v>
      </c>
      <c r="AE210" s="11">
        <f t="shared" si="67"/>
        <v>8.4</v>
      </c>
      <c r="AF210" s="11">
        <v>19</v>
      </c>
      <c r="AG210" s="11">
        <f t="shared" si="68"/>
        <v>3.8000000000000003</v>
      </c>
      <c r="AH210" s="336">
        <f t="shared" si="69"/>
        <v>44.599999999999994</v>
      </c>
      <c r="AI210" s="372">
        <f t="shared" si="70"/>
        <v>66.599999999999994</v>
      </c>
    </row>
    <row r="211" spans="1:35" ht="15.75" x14ac:dyDescent="0.25">
      <c r="A211" s="13">
        <v>30</v>
      </c>
      <c r="B211" s="13" t="s">
        <v>3676</v>
      </c>
      <c r="C211" s="13" t="s">
        <v>464</v>
      </c>
      <c r="D211" s="13" t="s">
        <v>470</v>
      </c>
      <c r="E211" s="3">
        <v>2</v>
      </c>
      <c r="F211" s="3">
        <v>3</v>
      </c>
      <c r="G211" s="3">
        <v>2</v>
      </c>
      <c r="H211" s="3">
        <v>3</v>
      </c>
      <c r="I211" s="11">
        <f t="shared" si="61"/>
        <v>12.5</v>
      </c>
      <c r="J211" s="11">
        <v>2</v>
      </c>
      <c r="K211" s="11">
        <v>2</v>
      </c>
      <c r="L211" s="11">
        <v>2</v>
      </c>
      <c r="M211" s="11">
        <v>2</v>
      </c>
      <c r="N211" s="11">
        <f t="shared" si="62"/>
        <v>2</v>
      </c>
      <c r="O211" s="11">
        <v>2</v>
      </c>
      <c r="P211" s="11">
        <v>2</v>
      </c>
      <c r="Q211" s="11">
        <v>2</v>
      </c>
      <c r="R211" s="11">
        <v>2</v>
      </c>
      <c r="S211" s="11">
        <f t="shared" si="63"/>
        <v>2</v>
      </c>
      <c r="T211" s="11">
        <v>3</v>
      </c>
      <c r="U211" s="11">
        <v>3</v>
      </c>
      <c r="V211" s="11">
        <v>2</v>
      </c>
      <c r="W211" s="11">
        <v>3</v>
      </c>
      <c r="X211" s="11">
        <f t="shared" si="71"/>
        <v>2.75</v>
      </c>
      <c r="Y211" s="11">
        <f t="shared" si="64"/>
        <v>6.75</v>
      </c>
      <c r="Z211" s="11">
        <v>23</v>
      </c>
      <c r="AA211" s="11">
        <f t="shared" si="65"/>
        <v>27.599999999999998</v>
      </c>
      <c r="AB211" s="11">
        <v>14</v>
      </c>
      <c r="AC211" s="11">
        <f t="shared" si="66"/>
        <v>5.6000000000000005</v>
      </c>
      <c r="AD211" s="11">
        <v>16</v>
      </c>
      <c r="AE211" s="11">
        <f t="shared" si="67"/>
        <v>9.6</v>
      </c>
      <c r="AF211" s="11">
        <v>20</v>
      </c>
      <c r="AG211" s="11">
        <f t="shared" si="68"/>
        <v>4</v>
      </c>
      <c r="AH211" s="336">
        <f t="shared" si="69"/>
        <v>46.8</v>
      </c>
      <c r="AI211" s="372">
        <f t="shared" si="70"/>
        <v>66.05</v>
      </c>
    </row>
    <row r="212" spans="1:35" ht="15.75" x14ac:dyDescent="0.25">
      <c r="A212" s="13">
        <v>31</v>
      </c>
      <c r="B212" s="13" t="s">
        <v>3677</v>
      </c>
      <c r="C212" s="13" t="s">
        <v>269</v>
      </c>
      <c r="D212" s="13" t="s">
        <v>702</v>
      </c>
      <c r="E212" s="3">
        <v>3</v>
      </c>
      <c r="F212" s="3">
        <v>3</v>
      </c>
      <c r="G212" s="3">
        <v>3</v>
      </c>
      <c r="H212" s="3">
        <v>4</v>
      </c>
      <c r="I212" s="11">
        <f t="shared" si="61"/>
        <v>16.25</v>
      </c>
      <c r="J212" s="11">
        <v>2</v>
      </c>
      <c r="K212" s="11">
        <v>2</v>
      </c>
      <c r="L212" s="11">
        <v>3</v>
      </c>
      <c r="M212" s="11">
        <v>3</v>
      </c>
      <c r="N212" s="11">
        <f t="shared" si="62"/>
        <v>2.5</v>
      </c>
      <c r="O212" s="11">
        <v>3</v>
      </c>
      <c r="P212" s="11">
        <v>2</v>
      </c>
      <c r="Q212" s="11">
        <v>3</v>
      </c>
      <c r="R212" s="11">
        <v>3</v>
      </c>
      <c r="S212" s="11">
        <f t="shared" si="63"/>
        <v>2.75</v>
      </c>
      <c r="T212" s="11">
        <v>5</v>
      </c>
      <c r="U212" s="11">
        <v>3</v>
      </c>
      <c r="V212" s="11">
        <v>4</v>
      </c>
      <c r="W212" s="11">
        <v>4</v>
      </c>
      <c r="X212" s="11">
        <f t="shared" si="71"/>
        <v>4</v>
      </c>
      <c r="Y212" s="11">
        <f t="shared" si="64"/>
        <v>9.25</v>
      </c>
      <c r="Z212" s="11">
        <v>16</v>
      </c>
      <c r="AA212" s="11">
        <f t="shared" si="65"/>
        <v>19.2</v>
      </c>
      <c r="AB212" s="11">
        <v>17</v>
      </c>
      <c r="AC212" s="11">
        <f t="shared" si="66"/>
        <v>6.8000000000000007</v>
      </c>
      <c r="AD212" s="11">
        <v>19</v>
      </c>
      <c r="AE212" s="11">
        <f t="shared" si="67"/>
        <v>11.4</v>
      </c>
      <c r="AF212" s="11">
        <v>15</v>
      </c>
      <c r="AG212" s="11">
        <f t="shared" si="68"/>
        <v>3</v>
      </c>
      <c r="AH212" s="336">
        <f t="shared" si="69"/>
        <v>40.4</v>
      </c>
      <c r="AI212" s="372">
        <f t="shared" si="70"/>
        <v>65.900000000000006</v>
      </c>
    </row>
    <row r="213" spans="1:35" ht="15.75" x14ac:dyDescent="0.25">
      <c r="A213" s="13">
        <v>32</v>
      </c>
      <c r="B213" s="13" t="s">
        <v>3678</v>
      </c>
      <c r="C213" s="13" t="s">
        <v>597</v>
      </c>
      <c r="D213" s="13" t="s">
        <v>422</v>
      </c>
      <c r="E213" s="3">
        <v>2</v>
      </c>
      <c r="F213" s="3">
        <v>3</v>
      </c>
      <c r="G213" s="3">
        <v>2</v>
      </c>
      <c r="H213" s="3">
        <v>2</v>
      </c>
      <c r="I213" s="11">
        <f t="shared" si="61"/>
        <v>11.25</v>
      </c>
      <c r="J213" s="11">
        <v>2</v>
      </c>
      <c r="K213" s="11">
        <v>2</v>
      </c>
      <c r="L213" s="11">
        <v>2</v>
      </c>
      <c r="M213" s="11">
        <v>2</v>
      </c>
      <c r="N213" s="11">
        <f t="shared" si="62"/>
        <v>2</v>
      </c>
      <c r="O213" s="11">
        <v>2</v>
      </c>
      <c r="P213" s="11">
        <v>2</v>
      </c>
      <c r="Q213" s="11">
        <v>2</v>
      </c>
      <c r="R213" s="11">
        <v>2</v>
      </c>
      <c r="S213" s="11">
        <f t="shared" si="63"/>
        <v>2</v>
      </c>
      <c r="T213" s="11">
        <v>3</v>
      </c>
      <c r="U213" s="11">
        <v>2</v>
      </c>
      <c r="V213" s="11">
        <v>2</v>
      </c>
      <c r="W213" s="11">
        <v>3</v>
      </c>
      <c r="X213" s="11">
        <f t="shared" si="71"/>
        <v>2.5</v>
      </c>
      <c r="Y213" s="11">
        <f t="shared" si="64"/>
        <v>6.5</v>
      </c>
      <c r="Z213" s="11">
        <v>24</v>
      </c>
      <c r="AA213" s="11">
        <f t="shared" si="65"/>
        <v>28.799999999999997</v>
      </c>
      <c r="AB213" s="11">
        <v>19</v>
      </c>
      <c r="AC213" s="11">
        <f t="shared" si="66"/>
        <v>7.6000000000000005</v>
      </c>
      <c r="AD213" s="11">
        <v>15</v>
      </c>
      <c r="AE213" s="11">
        <f t="shared" si="67"/>
        <v>9</v>
      </c>
      <c r="AF213" s="11">
        <v>13</v>
      </c>
      <c r="AG213" s="11">
        <f t="shared" si="68"/>
        <v>2.6</v>
      </c>
      <c r="AH213" s="336">
        <f t="shared" si="69"/>
        <v>48</v>
      </c>
      <c r="AI213" s="372">
        <f t="shared" si="70"/>
        <v>65.75</v>
      </c>
    </row>
    <row r="214" spans="1:35" ht="15.75" x14ac:dyDescent="0.25">
      <c r="A214" s="13">
        <v>33</v>
      </c>
      <c r="B214" s="13" t="s">
        <v>449</v>
      </c>
      <c r="C214" s="13" t="s">
        <v>265</v>
      </c>
      <c r="D214" s="13" t="s">
        <v>738</v>
      </c>
      <c r="E214" s="3">
        <v>3</v>
      </c>
      <c r="F214" s="3">
        <v>2</v>
      </c>
      <c r="G214" s="3">
        <v>2</v>
      </c>
      <c r="H214" s="3">
        <v>2</v>
      </c>
      <c r="I214" s="11">
        <f t="shared" si="61"/>
        <v>11.25</v>
      </c>
      <c r="J214" s="11">
        <v>2</v>
      </c>
      <c r="K214" s="11">
        <v>2</v>
      </c>
      <c r="L214" s="11">
        <v>2</v>
      </c>
      <c r="M214" s="11">
        <v>2</v>
      </c>
      <c r="N214" s="11">
        <f t="shared" si="62"/>
        <v>2</v>
      </c>
      <c r="O214" s="11">
        <v>3</v>
      </c>
      <c r="P214" s="11">
        <v>2</v>
      </c>
      <c r="Q214" s="11">
        <v>2</v>
      </c>
      <c r="R214" s="11">
        <v>2</v>
      </c>
      <c r="S214" s="11">
        <f t="shared" si="63"/>
        <v>2.25</v>
      </c>
      <c r="T214" s="11">
        <v>3</v>
      </c>
      <c r="U214" s="11">
        <v>2</v>
      </c>
      <c r="V214" s="11">
        <v>2</v>
      </c>
      <c r="W214" s="11">
        <v>2</v>
      </c>
      <c r="X214" s="11">
        <f t="shared" si="71"/>
        <v>2.25</v>
      </c>
      <c r="Y214" s="11">
        <f t="shared" si="64"/>
        <v>6.5</v>
      </c>
      <c r="Z214" s="11">
        <v>20</v>
      </c>
      <c r="AA214" s="11">
        <f t="shared" si="65"/>
        <v>24</v>
      </c>
      <c r="AB214" s="11">
        <v>21</v>
      </c>
      <c r="AC214" s="11">
        <f t="shared" si="66"/>
        <v>8.4</v>
      </c>
      <c r="AD214" s="11">
        <v>20</v>
      </c>
      <c r="AE214" s="11">
        <f t="shared" si="67"/>
        <v>12</v>
      </c>
      <c r="AF214" s="11">
        <v>15</v>
      </c>
      <c r="AG214" s="11">
        <f t="shared" si="68"/>
        <v>3</v>
      </c>
      <c r="AH214" s="336">
        <f t="shared" si="69"/>
        <v>47.4</v>
      </c>
      <c r="AI214" s="372">
        <f t="shared" si="70"/>
        <v>65.150000000000006</v>
      </c>
    </row>
    <row r="215" spans="1:35" ht="15.75" x14ac:dyDescent="0.25">
      <c r="A215" s="13">
        <v>34</v>
      </c>
      <c r="B215" s="13" t="s">
        <v>466</v>
      </c>
      <c r="C215" s="13" t="s">
        <v>273</v>
      </c>
      <c r="D215" s="13" t="s">
        <v>263</v>
      </c>
      <c r="E215" s="3">
        <v>4</v>
      </c>
      <c r="F215" s="3">
        <v>4</v>
      </c>
      <c r="G215" s="3">
        <v>4</v>
      </c>
      <c r="H215" s="3">
        <v>3</v>
      </c>
      <c r="I215" s="11">
        <f t="shared" si="61"/>
        <v>18.75</v>
      </c>
      <c r="J215" s="11">
        <v>3</v>
      </c>
      <c r="K215" s="11">
        <v>3</v>
      </c>
      <c r="L215" s="11">
        <v>3</v>
      </c>
      <c r="M215" s="11">
        <v>3</v>
      </c>
      <c r="N215" s="11">
        <f t="shared" si="62"/>
        <v>3</v>
      </c>
      <c r="O215" s="11">
        <v>4</v>
      </c>
      <c r="P215" s="11">
        <v>4</v>
      </c>
      <c r="Q215" s="11">
        <v>5</v>
      </c>
      <c r="R215" s="11">
        <v>3</v>
      </c>
      <c r="S215" s="11">
        <f t="shared" si="63"/>
        <v>4</v>
      </c>
      <c r="T215" s="11">
        <v>4</v>
      </c>
      <c r="U215" s="11">
        <v>4</v>
      </c>
      <c r="V215" s="11">
        <v>5</v>
      </c>
      <c r="W215" s="11">
        <v>5</v>
      </c>
      <c r="X215" s="11">
        <f t="shared" si="71"/>
        <v>4.5</v>
      </c>
      <c r="Y215" s="11">
        <f t="shared" si="64"/>
        <v>11.5</v>
      </c>
      <c r="Z215" s="11">
        <v>16</v>
      </c>
      <c r="AA215" s="11">
        <f t="shared" si="65"/>
        <v>19.2</v>
      </c>
      <c r="AB215" s="11">
        <v>13</v>
      </c>
      <c r="AC215" s="11">
        <f t="shared" si="66"/>
        <v>5.2</v>
      </c>
      <c r="AD215" s="11">
        <v>11</v>
      </c>
      <c r="AE215" s="11">
        <f t="shared" si="67"/>
        <v>6.6</v>
      </c>
      <c r="AF215" s="11">
        <v>12</v>
      </c>
      <c r="AG215" s="11">
        <f t="shared" si="68"/>
        <v>2.4000000000000004</v>
      </c>
      <c r="AH215" s="336">
        <f t="shared" si="69"/>
        <v>33.4</v>
      </c>
      <c r="AI215" s="372">
        <f t="shared" si="70"/>
        <v>63.65</v>
      </c>
    </row>
    <row r="216" spans="1:35" ht="15.75" x14ac:dyDescent="0.25">
      <c r="A216" s="13">
        <v>35</v>
      </c>
      <c r="B216" s="13" t="s">
        <v>3679</v>
      </c>
      <c r="C216" s="13" t="s">
        <v>287</v>
      </c>
      <c r="D216" s="13" t="s">
        <v>702</v>
      </c>
      <c r="E216" s="3">
        <v>3</v>
      </c>
      <c r="F216" s="3">
        <v>2</v>
      </c>
      <c r="G216" s="3">
        <v>2</v>
      </c>
      <c r="H216" s="3">
        <v>3</v>
      </c>
      <c r="I216" s="11">
        <f t="shared" si="61"/>
        <v>12.5</v>
      </c>
      <c r="J216" s="11">
        <v>3</v>
      </c>
      <c r="K216" s="11">
        <v>2</v>
      </c>
      <c r="L216" s="11">
        <v>2</v>
      </c>
      <c r="M216" s="11">
        <v>2</v>
      </c>
      <c r="N216" s="11">
        <f t="shared" si="62"/>
        <v>2.25</v>
      </c>
      <c r="O216" s="11">
        <v>3</v>
      </c>
      <c r="P216" s="11">
        <v>2</v>
      </c>
      <c r="Q216" s="11">
        <v>3</v>
      </c>
      <c r="R216" s="11">
        <v>2</v>
      </c>
      <c r="S216" s="11">
        <f t="shared" si="63"/>
        <v>2.5</v>
      </c>
      <c r="T216" s="11">
        <v>3</v>
      </c>
      <c r="U216" s="11">
        <v>2</v>
      </c>
      <c r="V216" s="11">
        <v>2</v>
      </c>
      <c r="W216" s="11">
        <v>3</v>
      </c>
      <c r="X216" s="11">
        <f t="shared" si="71"/>
        <v>2.5</v>
      </c>
      <c r="Y216" s="11">
        <f t="shared" si="64"/>
        <v>7.25</v>
      </c>
      <c r="Z216" s="11">
        <v>20</v>
      </c>
      <c r="AA216" s="11">
        <f t="shared" si="65"/>
        <v>24</v>
      </c>
      <c r="AB216" s="11">
        <v>19</v>
      </c>
      <c r="AC216" s="11">
        <f t="shared" si="66"/>
        <v>7.6000000000000005</v>
      </c>
      <c r="AD216" s="11">
        <v>16</v>
      </c>
      <c r="AE216" s="11">
        <f t="shared" si="67"/>
        <v>9.6</v>
      </c>
      <c r="AF216" s="11">
        <v>13</v>
      </c>
      <c r="AG216" s="11">
        <f t="shared" si="68"/>
        <v>2.6</v>
      </c>
      <c r="AH216" s="336">
        <f t="shared" si="69"/>
        <v>43.800000000000004</v>
      </c>
      <c r="AI216" s="372">
        <f t="shared" si="70"/>
        <v>63.550000000000004</v>
      </c>
    </row>
    <row r="217" spans="1:35" ht="15.75" x14ac:dyDescent="0.25">
      <c r="A217" s="13">
        <v>36</v>
      </c>
      <c r="B217" s="13" t="s">
        <v>3680</v>
      </c>
      <c r="C217" s="13" t="s">
        <v>385</v>
      </c>
      <c r="D217" s="13" t="s">
        <v>3681</v>
      </c>
      <c r="E217" s="3">
        <v>3</v>
      </c>
      <c r="F217" s="3">
        <v>3</v>
      </c>
      <c r="G217" s="3">
        <v>4</v>
      </c>
      <c r="H217" s="3">
        <v>4</v>
      </c>
      <c r="I217" s="11">
        <f t="shared" si="61"/>
        <v>17.5</v>
      </c>
      <c r="J217" s="11">
        <v>2</v>
      </c>
      <c r="K217" s="11">
        <v>2</v>
      </c>
      <c r="L217" s="11">
        <v>2</v>
      </c>
      <c r="M217" s="11">
        <v>3</v>
      </c>
      <c r="N217" s="11">
        <f t="shared" si="62"/>
        <v>2.25</v>
      </c>
      <c r="O217" s="11">
        <v>2</v>
      </c>
      <c r="P217" s="11">
        <v>2</v>
      </c>
      <c r="Q217" s="11">
        <v>3</v>
      </c>
      <c r="R217" s="11">
        <v>4</v>
      </c>
      <c r="S217" s="11">
        <f t="shared" si="63"/>
        <v>2.75</v>
      </c>
      <c r="T217" s="11">
        <v>3</v>
      </c>
      <c r="U217" s="11">
        <v>2</v>
      </c>
      <c r="V217" s="11">
        <v>3</v>
      </c>
      <c r="W217" s="11">
        <v>3</v>
      </c>
      <c r="X217" s="11">
        <f t="shared" si="71"/>
        <v>2.75</v>
      </c>
      <c r="Y217" s="11">
        <f t="shared" si="64"/>
        <v>7.75</v>
      </c>
      <c r="Z217" s="11">
        <v>15</v>
      </c>
      <c r="AA217" s="11">
        <f t="shared" si="65"/>
        <v>18</v>
      </c>
      <c r="AB217" s="11">
        <v>17</v>
      </c>
      <c r="AC217" s="11">
        <f t="shared" si="66"/>
        <v>6.8000000000000007</v>
      </c>
      <c r="AD217" s="11">
        <v>18</v>
      </c>
      <c r="AE217" s="11">
        <f t="shared" si="67"/>
        <v>10.799999999999999</v>
      </c>
      <c r="AF217" s="11">
        <v>13</v>
      </c>
      <c r="AG217" s="11">
        <f t="shared" si="68"/>
        <v>2.6</v>
      </c>
      <c r="AH217" s="336">
        <f t="shared" si="69"/>
        <v>38.200000000000003</v>
      </c>
      <c r="AI217" s="372">
        <f t="shared" si="70"/>
        <v>63.45</v>
      </c>
    </row>
    <row r="218" spans="1:35" ht="15.75" x14ac:dyDescent="0.25">
      <c r="A218" s="13">
        <v>37</v>
      </c>
      <c r="B218" s="13" t="s">
        <v>3682</v>
      </c>
      <c r="C218" s="13" t="s">
        <v>3683</v>
      </c>
      <c r="D218" s="13" t="s">
        <v>372</v>
      </c>
      <c r="E218" s="3">
        <v>3</v>
      </c>
      <c r="F218" s="3">
        <v>4</v>
      </c>
      <c r="G218" s="3">
        <v>3</v>
      </c>
      <c r="H218" s="3">
        <v>3</v>
      </c>
      <c r="I218" s="11">
        <f t="shared" si="61"/>
        <v>16.25</v>
      </c>
      <c r="J218" s="11">
        <v>3</v>
      </c>
      <c r="K218" s="11">
        <v>3</v>
      </c>
      <c r="L218" s="11">
        <v>2</v>
      </c>
      <c r="M218" s="11">
        <v>2</v>
      </c>
      <c r="N218" s="11">
        <f t="shared" si="62"/>
        <v>2.5</v>
      </c>
      <c r="O218" s="11">
        <v>3</v>
      </c>
      <c r="P218" s="11">
        <v>4</v>
      </c>
      <c r="Q218" s="11">
        <v>2</v>
      </c>
      <c r="R218" s="11">
        <v>3</v>
      </c>
      <c r="S218" s="11">
        <f t="shared" si="63"/>
        <v>3</v>
      </c>
      <c r="T218" s="11">
        <v>3</v>
      </c>
      <c r="U218" s="11">
        <v>4</v>
      </c>
      <c r="V218" s="11">
        <v>2</v>
      </c>
      <c r="W218" s="11">
        <v>3</v>
      </c>
      <c r="X218" s="11">
        <f t="shared" si="71"/>
        <v>3</v>
      </c>
      <c r="Y218" s="11">
        <f t="shared" si="64"/>
        <v>8.5</v>
      </c>
      <c r="Z218" s="11">
        <v>15</v>
      </c>
      <c r="AA218" s="11">
        <f t="shared" si="65"/>
        <v>18</v>
      </c>
      <c r="AB218" s="11">
        <v>18</v>
      </c>
      <c r="AC218" s="11">
        <f t="shared" si="66"/>
        <v>7.2</v>
      </c>
      <c r="AD218" s="11">
        <v>18</v>
      </c>
      <c r="AE218" s="11">
        <f t="shared" si="67"/>
        <v>10.799999999999999</v>
      </c>
      <c r="AF218" s="11">
        <v>11</v>
      </c>
      <c r="AG218" s="11">
        <f t="shared" si="68"/>
        <v>2.2000000000000002</v>
      </c>
      <c r="AH218" s="336">
        <f t="shared" si="69"/>
        <v>38.200000000000003</v>
      </c>
      <c r="AI218" s="372">
        <f t="shared" si="70"/>
        <v>62.95</v>
      </c>
    </row>
    <row r="219" spans="1:35" ht="15.75" x14ac:dyDescent="0.25">
      <c r="A219" s="13">
        <v>38</v>
      </c>
      <c r="B219" s="13" t="s">
        <v>357</v>
      </c>
      <c r="C219" s="13" t="s">
        <v>385</v>
      </c>
      <c r="D219" s="13" t="s">
        <v>3684</v>
      </c>
      <c r="E219" s="3">
        <v>3</v>
      </c>
      <c r="F219" s="3">
        <v>3</v>
      </c>
      <c r="G219" s="3">
        <v>3</v>
      </c>
      <c r="H219" s="3">
        <v>3</v>
      </c>
      <c r="I219" s="11">
        <f t="shared" si="61"/>
        <v>15</v>
      </c>
      <c r="J219" s="11">
        <v>3</v>
      </c>
      <c r="K219" s="11">
        <v>2</v>
      </c>
      <c r="L219" s="11">
        <v>3</v>
      </c>
      <c r="M219" s="11">
        <v>2</v>
      </c>
      <c r="N219" s="11">
        <f t="shared" si="62"/>
        <v>2.5</v>
      </c>
      <c r="O219" s="11">
        <v>3</v>
      </c>
      <c r="P219" s="11">
        <v>3</v>
      </c>
      <c r="Q219" s="11">
        <v>2</v>
      </c>
      <c r="R219" s="11">
        <v>3</v>
      </c>
      <c r="S219" s="11">
        <f t="shared" si="63"/>
        <v>2.75</v>
      </c>
      <c r="T219" s="11">
        <v>4</v>
      </c>
      <c r="U219" s="11">
        <v>5</v>
      </c>
      <c r="V219" s="11">
        <v>2</v>
      </c>
      <c r="W219" s="11">
        <v>2</v>
      </c>
      <c r="X219" s="11">
        <f t="shared" si="71"/>
        <v>3.25</v>
      </c>
      <c r="Y219" s="11">
        <f t="shared" si="64"/>
        <v>8.5</v>
      </c>
      <c r="Z219" s="11">
        <v>17</v>
      </c>
      <c r="AA219" s="11">
        <f t="shared" si="65"/>
        <v>20.399999999999999</v>
      </c>
      <c r="AB219" s="11">
        <v>13</v>
      </c>
      <c r="AC219" s="11">
        <f t="shared" si="66"/>
        <v>5.2</v>
      </c>
      <c r="AD219" s="11">
        <v>15</v>
      </c>
      <c r="AE219" s="11">
        <f t="shared" si="67"/>
        <v>9</v>
      </c>
      <c r="AF219" s="11">
        <v>23</v>
      </c>
      <c r="AG219" s="11">
        <f t="shared" si="68"/>
        <v>4.6000000000000005</v>
      </c>
      <c r="AH219" s="336">
        <f t="shared" si="69"/>
        <v>39.199999999999996</v>
      </c>
      <c r="AI219" s="372">
        <f t="shared" si="70"/>
        <v>62.699999999999996</v>
      </c>
    </row>
    <row r="220" spans="1:35" ht="15.75" x14ac:dyDescent="0.25">
      <c r="A220" s="13">
        <v>39</v>
      </c>
      <c r="B220" s="13" t="s">
        <v>713</v>
      </c>
      <c r="C220" s="13" t="s">
        <v>285</v>
      </c>
      <c r="D220" s="13" t="s">
        <v>3685</v>
      </c>
      <c r="E220" s="3">
        <v>3</v>
      </c>
      <c r="F220" s="3">
        <v>3</v>
      </c>
      <c r="G220" s="3">
        <v>2</v>
      </c>
      <c r="H220" s="3">
        <v>3</v>
      </c>
      <c r="I220" s="11">
        <f t="shared" si="61"/>
        <v>13.75</v>
      </c>
      <c r="J220" s="11">
        <v>2</v>
      </c>
      <c r="K220" s="11">
        <v>2</v>
      </c>
      <c r="L220" s="11">
        <v>2</v>
      </c>
      <c r="M220" s="11">
        <v>2</v>
      </c>
      <c r="N220" s="11">
        <f t="shared" si="62"/>
        <v>2</v>
      </c>
      <c r="O220" s="11">
        <v>2</v>
      </c>
      <c r="P220" s="11">
        <v>2</v>
      </c>
      <c r="Q220" s="11">
        <v>2</v>
      </c>
      <c r="R220" s="11">
        <v>3</v>
      </c>
      <c r="S220" s="11">
        <f t="shared" si="63"/>
        <v>2.25</v>
      </c>
      <c r="T220" s="11">
        <v>3</v>
      </c>
      <c r="U220" s="11">
        <v>3</v>
      </c>
      <c r="V220" s="11">
        <v>2</v>
      </c>
      <c r="W220" s="11">
        <v>3</v>
      </c>
      <c r="X220" s="11">
        <f t="shared" si="71"/>
        <v>2.75</v>
      </c>
      <c r="Y220" s="11">
        <f t="shared" si="64"/>
        <v>7</v>
      </c>
      <c r="Z220" s="11">
        <v>14</v>
      </c>
      <c r="AA220" s="11">
        <f t="shared" si="65"/>
        <v>16.8</v>
      </c>
      <c r="AB220" s="11">
        <v>17</v>
      </c>
      <c r="AC220" s="11">
        <f t="shared" si="66"/>
        <v>6.8000000000000007</v>
      </c>
      <c r="AD220" s="11">
        <v>22</v>
      </c>
      <c r="AE220" s="11">
        <f t="shared" si="67"/>
        <v>13.2</v>
      </c>
      <c r="AF220" s="11">
        <v>16</v>
      </c>
      <c r="AG220" s="11">
        <f t="shared" si="68"/>
        <v>3.2</v>
      </c>
      <c r="AH220" s="336">
        <f t="shared" si="69"/>
        <v>40</v>
      </c>
      <c r="AI220" s="372">
        <f t="shared" si="70"/>
        <v>60.75</v>
      </c>
    </row>
    <row r="221" spans="1:35" ht="15.75" x14ac:dyDescent="0.25">
      <c r="A221" s="13">
        <v>40</v>
      </c>
      <c r="B221" s="13" t="s">
        <v>590</v>
      </c>
      <c r="C221" s="13" t="s">
        <v>269</v>
      </c>
      <c r="D221" s="13" t="s">
        <v>303</v>
      </c>
      <c r="E221" s="3">
        <v>3</v>
      </c>
      <c r="F221" s="3">
        <v>3</v>
      </c>
      <c r="G221" s="3">
        <v>2</v>
      </c>
      <c r="H221" s="3">
        <v>3</v>
      </c>
      <c r="I221" s="11">
        <f t="shared" si="61"/>
        <v>13.75</v>
      </c>
      <c r="J221" s="11">
        <v>4</v>
      </c>
      <c r="K221" s="11">
        <v>2</v>
      </c>
      <c r="L221" s="11">
        <v>2</v>
      </c>
      <c r="M221" s="11">
        <v>2</v>
      </c>
      <c r="N221" s="11">
        <f t="shared" si="62"/>
        <v>2.5</v>
      </c>
      <c r="O221" s="11">
        <v>3</v>
      </c>
      <c r="P221" s="11">
        <v>3</v>
      </c>
      <c r="Q221" s="11">
        <v>3</v>
      </c>
      <c r="R221" s="11">
        <v>3</v>
      </c>
      <c r="S221" s="11">
        <f t="shared" si="63"/>
        <v>3</v>
      </c>
      <c r="T221" s="11">
        <v>4</v>
      </c>
      <c r="U221" s="11">
        <v>3</v>
      </c>
      <c r="V221" s="11">
        <v>3</v>
      </c>
      <c r="W221" s="11">
        <v>2</v>
      </c>
      <c r="X221" s="11">
        <f t="shared" si="71"/>
        <v>3</v>
      </c>
      <c r="Y221" s="11">
        <f t="shared" si="64"/>
        <v>8.5</v>
      </c>
      <c r="Z221" s="11">
        <v>16</v>
      </c>
      <c r="AA221" s="11">
        <f t="shared" si="65"/>
        <v>19.2</v>
      </c>
      <c r="AB221" s="11">
        <v>13</v>
      </c>
      <c r="AC221" s="11">
        <f t="shared" si="66"/>
        <v>5.2</v>
      </c>
      <c r="AD221" s="11">
        <v>17</v>
      </c>
      <c r="AE221" s="11">
        <f t="shared" si="67"/>
        <v>10.199999999999999</v>
      </c>
      <c r="AF221" s="11">
        <v>19</v>
      </c>
      <c r="AG221" s="11">
        <f t="shared" si="68"/>
        <v>3.8000000000000003</v>
      </c>
      <c r="AH221" s="336">
        <f t="shared" si="69"/>
        <v>38.399999999999991</v>
      </c>
      <c r="AI221" s="372">
        <f t="shared" si="70"/>
        <v>60.649999999999991</v>
      </c>
    </row>
    <row r="222" spans="1:35" ht="15.75" x14ac:dyDescent="0.25">
      <c r="A222" s="13">
        <v>41</v>
      </c>
      <c r="B222" s="13" t="s">
        <v>3673</v>
      </c>
      <c r="C222" s="13" t="s">
        <v>360</v>
      </c>
      <c r="D222" s="13" t="s">
        <v>267</v>
      </c>
      <c r="E222" s="3">
        <v>3</v>
      </c>
      <c r="F222" s="3">
        <v>3</v>
      </c>
      <c r="G222" s="3">
        <v>3</v>
      </c>
      <c r="H222" s="3">
        <v>3</v>
      </c>
      <c r="I222" s="11">
        <f t="shared" si="61"/>
        <v>15</v>
      </c>
      <c r="J222" s="11">
        <v>2</v>
      </c>
      <c r="K222" s="11">
        <v>2</v>
      </c>
      <c r="L222" s="11">
        <v>2</v>
      </c>
      <c r="M222" s="11">
        <v>2</v>
      </c>
      <c r="N222" s="11">
        <f t="shared" si="62"/>
        <v>2</v>
      </c>
      <c r="O222" s="11">
        <v>2</v>
      </c>
      <c r="P222" s="11">
        <v>2</v>
      </c>
      <c r="Q222" s="11">
        <v>2</v>
      </c>
      <c r="R222" s="11">
        <v>3</v>
      </c>
      <c r="S222" s="11">
        <f t="shared" si="63"/>
        <v>2.25</v>
      </c>
      <c r="T222" s="11">
        <v>4</v>
      </c>
      <c r="U222" s="11">
        <v>5</v>
      </c>
      <c r="V222" s="11">
        <v>5</v>
      </c>
      <c r="W222" s="11">
        <v>4</v>
      </c>
      <c r="X222" s="11">
        <f t="shared" si="71"/>
        <v>4.5</v>
      </c>
      <c r="Y222" s="11">
        <f t="shared" si="64"/>
        <v>8.75</v>
      </c>
      <c r="Z222" s="11">
        <v>17</v>
      </c>
      <c r="AA222" s="11">
        <f t="shared" si="65"/>
        <v>20.399999999999999</v>
      </c>
      <c r="AB222" s="11">
        <v>9</v>
      </c>
      <c r="AC222" s="11">
        <f t="shared" si="66"/>
        <v>3.6</v>
      </c>
      <c r="AD222" s="11">
        <v>18</v>
      </c>
      <c r="AE222" s="11">
        <f t="shared" si="67"/>
        <v>10.799999999999999</v>
      </c>
      <c r="AF222" s="11">
        <v>10</v>
      </c>
      <c r="AG222" s="11">
        <f t="shared" si="68"/>
        <v>2</v>
      </c>
      <c r="AH222" s="336">
        <f t="shared" si="69"/>
        <v>36.799999999999997</v>
      </c>
      <c r="AI222" s="372">
        <f t="shared" si="70"/>
        <v>60.55</v>
      </c>
    </row>
    <row r="223" spans="1:35" ht="15.75" x14ac:dyDescent="0.25">
      <c r="A223" s="13">
        <v>42</v>
      </c>
      <c r="B223" s="13" t="s">
        <v>705</v>
      </c>
      <c r="C223" s="13" t="s">
        <v>323</v>
      </c>
      <c r="D223" s="13" t="s">
        <v>3686</v>
      </c>
      <c r="E223" s="3">
        <v>4</v>
      </c>
      <c r="F223" s="3">
        <v>3</v>
      </c>
      <c r="G223" s="3">
        <v>2</v>
      </c>
      <c r="H223" s="3">
        <v>3</v>
      </c>
      <c r="I223" s="11">
        <f t="shared" si="61"/>
        <v>15</v>
      </c>
      <c r="J223" s="11">
        <v>4</v>
      </c>
      <c r="K223" s="11">
        <v>3</v>
      </c>
      <c r="L223" s="11">
        <v>2</v>
      </c>
      <c r="M223" s="11">
        <v>2</v>
      </c>
      <c r="N223" s="11">
        <f t="shared" si="62"/>
        <v>2.75</v>
      </c>
      <c r="O223" s="11">
        <v>4</v>
      </c>
      <c r="P223" s="11">
        <v>2</v>
      </c>
      <c r="Q223" s="11">
        <v>2</v>
      </c>
      <c r="R223" s="11">
        <v>2</v>
      </c>
      <c r="S223" s="11">
        <f t="shared" si="63"/>
        <v>2.5</v>
      </c>
      <c r="T223" s="11">
        <v>5</v>
      </c>
      <c r="U223" s="11">
        <v>5</v>
      </c>
      <c r="V223" s="11">
        <v>3</v>
      </c>
      <c r="W223" s="11">
        <v>3</v>
      </c>
      <c r="X223" s="11">
        <f t="shared" si="71"/>
        <v>4</v>
      </c>
      <c r="Y223" s="11">
        <f t="shared" si="64"/>
        <v>9.25</v>
      </c>
      <c r="Z223" s="11">
        <v>12</v>
      </c>
      <c r="AA223" s="11">
        <f t="shared" si="65"/>
        <v>14.399999999999999</v>
      </c>
      <c r="AB223" s="11">
        <v>17</v>
      </c>
      <c r="AC223" s="11">
        <f t="shared" si="66"/>
        <v>6.8000000000000007</v>
      </c>
      <c r="AD223" s="11">
        <v>21</v>
      </c>
      <c r="AE223" s="11">
        <f t="shared" si="67"/>
        <v>12.6</v>
      </c>
      <c r="AF223" s="11">
        <v>12</v>
      </c>
      <c r="AG223" s="11">
        <f t="shared" si="68"/>
        <v>2.4000000000000004</v>
      </c>
      <c r="AH223" s="336">
        <f t="shared" si="69"/>
        <v>36.199999999999996</v>
      </c>
      <c r="AI223" s="372">
        <f t="shared" si="70"/>
        <v>60.449999999999996</v>
      </c>
    </row>
    <row r="224" spans="1:35" ht="15.75" x14ac:dyDescent="0.25">
      <c r="A224" s="13">
        <v>43</v>
      </c>
      <c r="B224" s="13" t="s">
        <v>304</v>
      </c>
      <c r="C224" s="13" t="s">
        <v>3687</v>
      </c>
      <c r="D224" s="13" t="s">
        <v>324</v>
      </c>
      <c r="E224" s="3">
        <v>3</v>
      </c>
      <c r="F224" s="3">
        <v>3</v>
      </c>
      <c r="G224" s="3">
        <v>2</v>
      </c>
      <c r="H224" s="3">
        <v>3</v>
      </c>
      <c r="I224" s="11">
        <f t="shared" si="61"/>
        <v>13.75</v>
      </c>
      <c r="J224" s="11">
        <v>2</v>
      </c>
      <c r="K224" s="11">
        <v>2</v>
      </c>
      <c r="L224" s="11">
        <v>2</v>
      </c>
      <c r="M224" s="11">
        <v>2</v>
      </c>
      <c r="N224" s="11">
        <f t="shared" si="62"/>
        <v>2</v>
      </c>
      <c r="O224" s="11">
        <v>2</v>
      </c>
      <c r="P224" s="11">
        <v>2</v>
      </c>
      <c r="Q224" s="11">
        <v>2</v>
      </c>
      <c r="R224" s="11">
        <v>2</v>
      </c>
      <c r="S224" s="11">
        <f t="shared" si="63"/>
        <v>2</v>
      </c>
      <c r="T224" s="11">
        <v>5</v>
      </c>
      <c r="U224" s="11">
        <v>3</v>
      </c>
      <c r="V224" s="11">
        <v>2</v>
      </c>
      <c r="W224" s="11">
        <v>2</v>
      </c>
      <c r="X224" s="11">
        <f t="shared" si="71"/>
        <v>3</v>
      </c>
      <c r="Y224" s="11">
        <f t="shared" si="64"/>
        <v>7</v>
      </c>
      <c r="Z224" s="11">
        <v>19</v>
      </c>
      <c r="AA224" s="11">
        <f t="shared" si="65"/>
        <v>22.8</v>
      </c>
      <c r="AB224" s="11">
        <v>10</v>
      </c>
      <c r="AC224" s="11">
        <f t="shared" si="66"/>
        <v>4</v>
      </c>
      <c r="AD224" s="11">
        <v>17</v>
      </c>
      <c r="AE224" s="11">
        <f t="shared" si="67"/>
        <v>10.199999999999999</v>
      </c>
      <c r="AF224" s="11">
        <v>12</v>
      </c>
      <c r="AG224" s="11">
        <f t="shared" si="68"/>
        <v>2.4000000000000004</v>
      </c>
      <c r="AH224" s="336">
        <f t="shared" si="69"/>
        <v>39.4</v>
      </c>
      <c r="AI224" s="372">
        <f t="shared" si="70"/>
        <v>60.15</v>
      </c>
    </row>
    <row r="225" spans="1:35" ht="15.75" x14ac:dyDescent="0.25">
      <c r="A225" s="13">
        <v>44</v>
      </c>
      <c r="B225" s="13" t="s">
        <v>3551</v>
      </c>
      <c r="C225" s="13" t="s">
        <v>3672</v>
      </c>
      <c r="D225" s="13" t="s">
        <v>3688</v>
      </c>
      <c r="E225" s="3">
        <v>3</v>
      </c>
      <c r="F225" s="3">
        <v>3</v>
      </c>
      <c r="G225" s="3">
        <v>2</v>
      </c>
      <c r="H225" s="3">
        <v>2</v>
      </c>
      <c r="I225" s="11">
        <f t="shared" si="61"/>
        <v>12.5</v>
      </c>
      <c r="J225" s="11">
        <v>2</v>
      </c>
      <c r="K225" s="11">
        <v>2</v>
      </c>
      <c r="L225" s="11">
        <v>2</v>
      </c>
      <c r="M225" s="11">
        <v>2</v>
      </c>
      <c r="N225" s="11">
        <f t="shared" si="62"/>
        <v>2</v>
      </c>
      <c r="O225" s="11">
        <v>3</v>
      </c>
      <c r="P225" s="11">
        <v>3</v>
      </c>
      <c r="Q225" s="11">
        <v>2</v>
      </c>
      <c r="R225" s="11">
        <v>2</v>
      </c>
      <c r="S225" s="11">
        <f t="shared" si="63"/>
        <v>2.5</v>
      </c>
      <c r="T225" s="11">
        <v>3</v>
      </c>
      <c r="U225" s="11">
        <v>3</v>
      </c>
      <c r="V225" s="11">
        <v>2</v>
      </c>
      <c r="W225" s="11">
        <v>2</v>
      </c>
      <c r="X225" s="11">
        <f t="shared" si="71"/>
        <v>2.5</v>
      </c>
      <c r="Y225" s="11">
        <f t="shared" si="64"/>
        <v>7</v>
      </c>
      <c r="Z225" s="11">
        <v>17</v>
      </c>
      <c r="AA225" s="11">
        <f t="shared" si="65"/>
        <v>20.399999999999999</v>
      </c>
      <c r="AB225" s="11">
        <v>18</v>
      </c>
      <c r="AC225" s="11">
        <f t="shared" si="66"/>
        <v>7.2</v>
      </c>
      <c r="AD225" s="11">
        <v>18</v>
      </c>
      <c r="AE225" s="11">
        <f t="shared" si="67"/>
        <v>10.799999999999999</v>
      </c>
      <c r="AF225" s="11">
        <v>11</v>
      </c>
      <c r="AG225" s="11">
        <f t="shared" si="68"/>
        <v>2.2000000000000002</v>
      </c>
      <c r="AH225" s="336">
        <f t="shared" si="69"/>
        <v>40.6</v>
      </c>
      <c r="AI225" s="372">
        <f t="shared" si="70"/>
        <v>60.1</v>
      </c>
    </row>
    <row r="226" spans="1:35" ht="15.75" x14ac:dyDescent="0.25">
      <c r="A226" s="13">
        <v>45</v>
      </c>
      <c r="B226" s="13" t="s">
        <v>3689</v>
      </c>
      <c r="C226" s="13" t="s">
        <v>309</v>
      </c>
      <c r="D226" s="13" t="s">
        <v>727</v>
      </c>
      <c r="E226" s="3">
        <v>2</v>
      </c>
      <c r="F226" s="3">
        <v>3</v>
      </c>
      <c r="G226" s="3">
        <v>3</v>
      </c>
      <c r="H226" s="3">
        <v>3</v>
      </c>
      <c r="I226" s="11">
        <f t="shared" si="61"/>
        <v>13.75</v>
      </c>
      <c r="J226" s="11">
        <v>2</v>
      </c>
      <c r="K226" s="11">
        <v>2</v>
      </c>
      <c r="L226" s="11">
        <v>2</v>
      </c>
      <c r="M226" s="11">
        <v>2</v>
      </c>
      <c r="N226" s="11">
        <f t="shared" si="62"/>
        <v>2</v>
      </c>
      <c r="O226" s="11">
        <v>2</v>
      </c>
      <c r="P226" s="11">
        <v>2</v>
      </c>
      <c r="Q226" s="11">
        <v>2</v>
      </c>
      <c r="R226" s="11">
        <v>2</v>
      </c>
      <c r="S226" s="11">
        <f t="shared" si="63"/>
        <v>2</v>
      </c>
      <c r="T226" s="11">
        <v>2</v>
      </c>
      <c r="U226" s="11">
        <v>4</v>
      </c>
      <c r="V226" s="11">
        <v>2</v>
      </c>
      <c r="W226" s="11">
        <v>3</v>
      </c>
      <c r="X226" s="11">
        <f t="shared" si="71"/>
        <v>2.75</v>
      </c>
      <c r="Y226" s="11">
        <f t="shared" si="64"/>
        <v>6.75</v>
      </c>
      <c r="Z226" s="11">
        <v>16</v>
      </c>
      <c r="AA226" s="11">
        <f t="shared" si="65"/>
        <v>19.2</v>
      </c>
      <c r="AB226" s="11">
        <v>12</v>
      </c>
      <c r="AC226" s="11">
        <f t="shared" si="66"/>
        <v>4.8000000000000007</v>
      </c>
      <c r="AD226" s="11">
        <v>21</v>
      </c>
      <c r="AE226" s="11">
        <f t="shared" si="67"/>
        <v>12.6</v>
      </c>
      <c r="AF226" s="11">
        <v>15</v>
      </c>
      <c r="AG226" s="11">
        <f t="shared" si="68"/>
        <v>3</v>
      </c>
      <c r="AH226" s="336">
        <f t="shared" si="69"/>
        <v>39.6</v>
      </c>
      <c r="AI226" s="372">
        <f t="shared" si="70"/>
        <v>60.1</v>
      </c>
    </row>
    <row r="227" spans="1:35" ht="15.75" x14ac:dyDescent="0.25">
      <c r="A227" s="13">
        <v>46</v>
      </c>
      <c r="B227" s="13" t="s">
        <v>376</v>
      </c>
      <c r="C227" s="13" t="s">
        <v>666</v>
      </c>
      <c r="D227" s="13" t="s">
        <v>365</v>
      </c>
      <c r="E227" s="3">
        <v>4</v>
      </c>
      <c r="F227" s="3">
        <v>4</v>
      </c>
      <c r="G227" s="3">
        <v>3</v>
      </c>
      <c r="H227" s="3">
        <v>3</v>
      </c>
      <c r="I227" s="11">
        <f t="shared" si="61"/>
        <v>17.5</v>
      </c>
      <c r="J227" s="11">
        <v>4</v>
      </c>
      <c r="K227" s="11">
        <v>2</v>
      </c>
      <c r="L227" s="11">
        <v>2</v>
      </c>
      <c r="M227" s="11">
        <v>2</v>
      </c>
      <c r="N227" s="11">
        <f t="shared" si="62"/>
        <v>2.5</v>
      </c>
      <c r="O227" s="11">
        <v>4</v>
      </c>
      <c r="P227" s="11">
        <v>4</v>
      </c>
      <c r="Q227" s="11">
        <v>5</v>
      </c>
      <c r="R227" s="11">
        <v>4</v>
      </c>
      <c r="S227" s="11">
        <f t="shared" si="63"/>
        <v>4.25</v>
      </c>
      <c r="T227" s="11">
        <v>4</v>
      </c>
      <c r="U227" s="11">
        <v>3</v>
      </c>
      <c r="V227" s="11">
        <v>5</v>
      </c>
      <c r="W227" s="11">
        <v>4</v>
      </c>
      <c r="X227" s="11">
        <f t="shared" si="71"/>
        <v>4</v>
      </c>
      <c r="Y227" s="11">
        <f t="shared" si="64"/>
        <v>10.75</v>
      </c>
      <c r="Z227" s="11">
        <v>12</v>
      </c>
      <c r="AA227" s="11">
        <f t="shared" si="65"/>
        <v>14.399999999999999</v>
      </c>
      <c r="AB227" s="11">
        <v>13</v>
      </c>
      <c r="AC227" s="11">
        <f t="shared" si="66"/>
        <v>5.2</v>
      </c>
      <c r="AD227" s="11">
        <v>18</v>
      </c>
      <c r="AE227" s="11">
        <f t="shared" si="67"/>
        <v>10.799999999999999</v>
      </c>
      <c r="AF227" s="11">
        <v>7</v>
      </c>
      <c r="AG227" s="11">
        <f t="shared" si="68"/>
        <v>1.4000000000000001</v>
      </c>
      <c r="AH227" s="336">
        <f t="shared" si="69"/>
        <v>31.799999999999997</v>
      </c>
      <c r="AI227" s="372">
        <f t="shared" si="70"/>
        <v>60.05</v>
      </c>
    </row>
    <row r="228" spans="1:35" ht="15.75" x14ac:dyDescent="0.25">
      <c r="A228" s="13">
        <v>47</v>
      </c>
      <c r="B228" s="13" t="s">
        <v>3690</v>
      </c>
      <c r="C228" s="13" t="s">
        <v>3691</v>
      </c>
      <c r="D228" s="13" t="s">
        <v>670</v>
      </c>
      <c r="E228" s="3">
        <v>2</v>
      </c>
      <c r="F228" s="3">
        <v>2</v>
      </c>
      <c r="G228" s="3">
        <v>3</v>
      </c>
      <c r="H228" s="3">
        <v>2</v>
      </c>
      <c r="I228" s="11">
        <f t="shared" si="61"/>
        <v>11.25</v>
      </c>
      <c r="J228" s="11">
        <v>2</v>
      </c>
      <c r="K228" s="11">
        <v>3</v>
      </c>
      <c r="L228" s="11">
        <v>2</v>
      </c>
      <c r="M228" s="11">
        <v>2</v>
      </c>
      <c r="N228" s="11">
        <f t="shared" si="62"/>
        <v>2.25</v>
      </c>
      <c r="O228" s="11">
        <v>2</v>
      </c>
      <c r="P228" s="11">
        <v>2</v>
      </c>
      <c r="Q228" s="11">
        <v>2</v>
      </c>
      <c r="R228" s="11">
        <v>3</v>
      </c>
      <c r="S228" s="11">
        <f t="shared" si="63"/>
        <v>2.25</v>
      </c>
      <c r="T228" s="11">
        <v>2</v>
      </c>
      <c r="U228" s="11">
        <v>3</v>
      </c>
      <c r="V228" s="11">
        <v>4</v>
      </c>
      <c r="W228" s="11">
        <v>2</v>
      </c>
      <c r="X228" s="11">
        <f t="shared" si="71"/>
        <v>2.75</v>
      </c>
      <c r="Y228" s="11">
        <f t="shared" si="64"/>
        <v>7.25</v>
      </c>
      <c r="Z228" s="11">
        <v>18</v>
      </c>
      <c r="AA228" s="11">
        <f t="shared" si="65"/>
        <v>21.599999999999998</v>
      </c>
      <c r="AB228" s="11">
        <v>19</v>
      </c>
      <c r="AC228" s="11">
        <f t="shared" si="66"/>
        <v>7.6000000000000005</v>
      </c>
      <c r="AD228" s="11">
        <v>14</v>
      </c>
      <c r="AE228" s="11">
        <f t="shared" si="67"/>
        <v>8.4</v>
      </c>
      <c r="AF228" s="11">
        <v>18</v>
      </c>
      <c r="AG228" s="11">
        <f t="shared" si="68"/>
        <v>3.6</v>
      </c>
      <c r="AH228" s="336">
        <f t="shared" si="69"/>
        <v>41.2</v>
      </c>
      <c r="AI228" s="372">
        <f t="shared" si="70"/>
        <v>59.7</v>
      </c>
    </row>
    <row r="229" spans="1:35" ht="15.75" x14ac:dyDescent="0.25">
      <c r="A229" s="13">
        <v>48</v>
      </c>
      <c r="B229" s="13" t="s">
        <v>3692</v>
      </c>
      <c r="C229" s="13" t="s">
        <v>3530</v>
      </c>
      <c r="D229" s="13" t="s">
        <v>612</v>
      </c>
      <c r="E229" s="3">
        <v>3</v>
      </c>
      <c r="F229" s="3">
        <v>3</v>
      </c>
      <c r="G229" s="3">
        <v>3</v>
      </c>
      <c r="H229" s="3">
        <v>3</v>
      </c>
      <c r="I229" s="11">
        <f t="shared" si="61"/>
        <v>15</v>
      </c>
      <c r="J229" s="11">
        <v>2</v>
      </c>
      <c r="K229" s="11">
        <v>2</v>
      </c>
      <c r="L229" s="11">
        <v>3</v>
      </c>
      <c r="M229" s="11">
        <v>3</v>
      </c>
      <c r="N229" s="11">
        <f t="shared" si="62"/>
        <v>2.5</v>
      </c>
      <c r="O229" s="11">
        <v>3</v>
      </c>
      <c r="P229" s="11">
        <v>2</v>
      </c>
      <c r="Q229" s="11">
        <v>2</v>
      </c>
      <c r="R229" s="11">
        <v>3</v>
      </c>
      <c r="S229" s="11">
        <f t="shared" si="63"/>
        <v>2.5</v>
      </c>
      <c r="T229" s="11">
        <v>3</v>
      </c>
      <c r="U229" s="11">
        <v>2</v>
      </c>
      <c r="V229" s="11">
        <v>2</v>
      </c>
      <c r="W229" s="11">
        <v>3</v>
      </c>
      <c r="X229" s="11">
        <f t="shared" si="71"/>
        <v>2.5</v>
      </c>
      <c r="Y229" s="11">
        <f t="shared" si="64"/>
        <v>7.5</v>
      </c>
      <c r="Z229" s="11">
        <v>12</v>
      </c>
      <c r="AA229" s="11">
        <f t="shared" si="65"/>
        <v>14.399999999999999</v>
      </c>
      <c r="AB229" s="11">
        <v>18</v>
      </c>
      <c r="AC229" s="11">
        <f t="shared" si="66"/>
        <v>7.2</v>
      </c>
      <c r="AD229" s="11">
        <v>19</v>
      </c>
      <c r="AE229" s="11">
        <f t="shared" si="67"/>
        <v>11.4</v>
      </c>
      <c r="AF229" s="11">
        <v>18</v>
      </c>
      <c r="AG229" s="11">
        <f t="shared" si="68"/>
        <v>3.6</v>
      </c>
      <c r="AH229" s="336">
        <f t="shared" si="69"/>
        <v>36.6</v>
      </c>
      <c r="AI229" s="372">
        <f t="shared" si="70"/>
        <v>59.1</v>
      </c>
    </row>
    <row r="230" spans="1:35" ht="15.75" x14ac:dyDescent="0.25">
      <c r="A230" s="13">
        <v>49</v>
      </c>
      <c r="B230" s="13" t="s">
        <v>3693</v>
      </c>
      <c r="C230" s="13" t="s">
        <v>3530</v>
      </c>
      <c r="D230" s="13" t="s">
        <v>303</v>
      </c>
      <c r="E230" s="3">
        <v>3</v>
      </c>
      <c r="F230" s="3">
        <v>3</v>
      </c>
      <c r="G230" s="3">
        <v>3</v>
      </c>
      <c r="H230" s="3">
        <v>2</v>
      </c>
      <c r="I230" s="11">
        <f t="shared" si="61"/>
        <v>13.75</v>
      </c>
      <c r="J230" s="11">
        <v>2</v>
      </c>
      <c r="K230" s="11">
        <v>2</v>
      </c>
      <c r="L230" s="11">
        <v>2</v>
      </c>
      <c r="M230" s="11">
        <v>2</v>
      </c>
      <c r="N230" s="11">
        <f t="shared" si="62"/>
        <v>2</v>
      </c>
      <c r="O230" s="11">
        <v>2</v>
      </c>
      <c r="P230" s="11">
        <v>2</v>
      </c>
      <c r="Q230" s="11">
        <v>2</v>
      </c>
      <c r="R230" s="11">
        <v>2</v>
      </c>
      <c r="S230" s="11">
        <f t="shared" si="63"/>
        <v>2</v>
      </c>
      <c r="T230" s="11">
        <v>3</v>
      </c>
      <c r="U230" s="11">
        <v>3</v>
      </c>
      <c r="V230" s="11">
        <v>3</v>
      </c>
      <c r="W230" s="11">
        <v>2</v>
      </c>
      <c r="X230" s="11">
        <f t="shared" si="71"/>
        <v>2.75</v>
      </c>
      <c r="Y230" s="11">
        <f t="shared" si="64"/>
        <v>6.75</v>
      </c>
      <c r="Z230" s="11">
        <v>16</v>
      </c>
      <c r="AA230" s="11">
        <f t="shared" si="65"/>
        <v>19.2</v>
      </c>
      <c r="AB230" s="11">
        <v>11</v>
      </c>
      <c r="AC230" s="11">
        <f t="shared" si="66"/>
        <v>4.4000000000000004</v>
      </c>
      <c r="AD230" s="11">
        <v>19</v>
      </c>
      <c r="AE230" s="11">
        <f t="shared" si="67"/>
        <v>11.4</v>
      </c>
      <c r="AF230" s="11">
        <v>17</v>
      </c>
      <c r="AG230" s="11">
        <f t="shared" si="68"/>
        <v>3.4000000000000004</v>
      </c>
      <c r="AH230" s="336">
        <f t="shared" si="69"/>
        <v>38.4</v>
      </c>
      <c r="AI230" s="372">
        <f t="shared" si="70"/>
        <v>58.9</v>
      </c>
    </row>
    <row r="231" spans="1:35" ht="15.75" x14ac:dyDescent="0.25">
      <c r="A231" s="13">
        <v>50</v>
      </c>
      <c r="B231" s="13" t="s">
        <v>338</v>
      </c>
      <c r="C231" s="13" t="s">
        <v>3694</v>
      </c>
      <c r="D231" s="13" t="s">
        <v>658</v>
      </c>
      <c r="E231" s="3">
        <v>2</v>
      </c>
      <c r="F231" s="3">
        <v>2</v>
      </c>
      <c r="G231" s="3">
        <v>2</v>
      </c>
      <c r="H231" s="3">
        <v>2</v>
      </c>
      <c r="I231" s="11">
        <f t="shared" si="61"/>
        <v>10</v>
      </c>
      <c r="J231" s="11">
        <v>3</v>
      </c>
      <c r="K231" s="11">
        <v>2</v>
      </c>
      <c r="L231" s="11">
        <v>2</v>
      </c>
      <c r="M231" s="11">
        <v>2</v>
      </c>
      <c r="N231" s="11">
        <f t="shared" si="62"/>
        <v>2.25</v>
      </c>
      <c r="O231" s="11">
        <v>2</v>
      </c>
      <c r="P231" s="11">
        <v>2</v>
      </c>
      <c r="Q231" s="11">
        <v>2</v>
      </c>
      <c r="R231" s="11">
        <v>2</v>
      </c>
      <c r="S231" s="11">
        <f t="shared" si="63"/>
        <v>2</v>
      </c>
      <c r="T231" s="11">
        <v>2</v>
      </c>
      <c r="U231" s="11">
        <v>2</v>
      </c>
      <c r="V231" s="11">
        <v>2</v>
      </c>
      <c r="W231" s="11">
        <v>2</v>
      </c>
      <c r="X231" s="11">
        <f t="shared" si="71"/>
        <v>2</v>
      </c>
      <c r="Y231" s="11">
        <f t="shared" si="64"/>
        <v>6.25</v>
      </c>
      <c r="Z231" s="11">
        <v>19</v>
      </c>
      <c r="AA231" s="11">
        <f t="shared" si="65"/>
        <v>22.8</v>
      </c>
      <c r="AB231" s="11">
        <v>19</v>
      </c>
      <c r="AC231" s="11">
        <f t="shared" si="66"/>
        <v>7.6000000000000005</v>
      </c>
      <c r="AD231" s="11">
        <v>15</v>
      </c>
      <c r="AE231" s="11">
        <f t="shared" si="67"/>
        <v>9</v>
      </c>
      <c r="AF231" s="11">
        <v>16</v>
      </c>
      <c r="AG231" s="11">
        <f t="shared" si="68"/>
        <v>3.2</v>
      </c>
      <c r="AH231" s="336">
        <f t="shared" si="69"/>
        <v>42.600000000000009</v>
      </c>
      <c r="AI231" s="372">
        <f t="shared" si="70"/>
        <v>58.850000000000009</v>
      </c>
    </row>
    <row r="232" spans="1:35" ht="15.75" x14ac:dyDescent="0.25">
      <c r="A232" s="13">
        <v>51</v>
      </c>
      <c r="B232" s="13" t="s">
        <v>3695</v>
      </c>
      <c r="C232" s="13" t="s">
        <v>3696</v>
      </c>
      <c r="D232" s="13" t="s">
        <v>3697</v>
      </c>
      <c r="E232" s="3">
        <v>4</v>
      </c>
      <c r="F232" s="3">
        <v>4</v>
      </c>
      <c r="G232" s="3">
        <v>4</v>
      </c>
      <c r="H232" s="3">
        <v>4</v>
      </c>
      <c r="I232" s="11">
        <f t="shared" si="61"/>
        <v>20</v>
      </c>
      <c r="J232" s="11">
        <v>3</v>
      </c>
      <c r="K232" s="11">
        <v>3</v>
      </c>
      <c r="L232" s="11">
        <v>3</v>
      </c>
      <c r="M232" s="11">
        <v>3</v>
      </c>
      <c r="N232" s="11">
        <f t="shared" si="62"/>
        <v>3</v>
      </c>
      <c r="O232" s="11">
        <v>4</v>
      </c>
      <c r="P232" s="11">
        <v>3</v>
      </c>
      <c r="Q232" s="11">
        <v>3</v>
      </c>
      <c r="R232" s="11">
        <v>3</v>
      </c>
      <c r="S232" s="11">
        <f t="shared" si="63"/>
        <v>3.25</v>
      </c>
      <c r="T232" s="11">
        <v>4</v>
      </c>
      <c r="U232" s="11">
        <v>4</v>
      </c>
      <c r="V232" s="11">
        <v>4</v>
      </c>
      <c r="W232" s="11">
        <v>3</v>
      </c>
      <c r="X232" s="11">
        <f t="shared" si="71"/>
        <v>3.75</v>
      </c>
      <c r="Y232" s="11">
        <f t="shared" si="64"/>
        <v>10</v>
      </c>
      <c r="Z232" s="11">
        <v>8</v>
      </c>
      <c r="AA232" s="11">
        <f t="shared" si="65"/>
        <v>9.6</v>
      </c>
      <c r="AB232" s="11">
        <v>11</v>
      </c>
      <c r="AC232" s="11">
        <f t="shared" si="66"/>
        <v>4.4000000000000004</v>
      </c>
      <c r="AD232" s="11">
        <v>19</v>
      </c>
      <c r="AE232" s="11">
        <f t="shared" si="67"/>
        <v>11.4</v>
      </c>
      <c r="AF232" s="11">
        <v>17</v>
      </c>
      <c r="AG232" s="11">
        <f t="shared" si="68"/>
        <v>3.4000000000000004</v>
      </c>
      <c r="AH232" s="336">
        <f t="shared" si="69"/>
        <v>28.799999999999997</v>
      </c>
      <c r="AI232" s="372">
        <f t="shared" si="70"/>
        <v>58.8</v>
      </c>
    </row>
    <row r="233" spans="1:35" ht="15.75" x14ac:dyDescent="0.25">
      <c r="A233" s="13">
        <v>52</v>
      </c>
      <c r="B233" s="13" t="s">
        <v>309</v>
      </c>
      <c r="C233" s="13" t="s">
        <v>332</v>
      </c>
      <c r="D233" s="13" t="s">
        <v>330</v>
      </c>
      <c r="E233" s="3">
        <v>2</v>
      </c>
      <c r="F233" s="3">
        <v>3</v>
      </c>
      <c r="G233" s="3">
        <v>3</v>
      </c>
      <c r="H233" s="3">
        <v>3</v>
      </c>
      <c r="I233" s="11">
        <f t="shared" si="61"/>
        <v>13.75</v>
      </c>
      <c r="J233" s="11">
        <v>2</v>
      </c>
      <c r="K233" s="11">
        <v>2</v>
      </c>
      <c r="L233" s="11">
        <v>2</v>
      </c>
      <c r="M233" s="11">
        <v>2</v>
      </c>
      <c r="N233" s="11">
        <f t="shared" si="62"/>
        <v>2</v>
      </c>
      <c r="O233" s="11">
        <v>2</v>
      </c>
      <c r="P233" s="11">
        <v>2</v>
      </c>
      <c r="Q233" s="11">
        <v>2</v>
      </c>
      <c r="R233" s="11">
        <v>2</v>
      </c>
      <c r="S233" s="11">
        <f t="shared" si="63"/>
        <v>2</v>
      </c>
      <c r="T233" s="11">
        <v>2</v>
      </c>
      <c r="U233" s="11">
        <v>2</v>
      </c>
      <c r="V233" s="11">
        <v>3</v>
      </c>
      <c r="W233" s="11">
        <v>3</v>
      </c>
      <c r="X233" s="11">
        <f t="shared" si="71"/>
        <v>2.5</v>
      </c>
      <c r="Y233" s="11">
        <f t="shared" si="64"/>
        <v>6.5</v>
      </c>
      <c r="Z233" s="11">
        <v>17</v>
      </c>
      <c r="AA233" s="11">
        <f t="shared" si="65"/>
        <v>20.399999999999999</v>
      </c>
      <c r="AB233" s="11">
        <v>15</v>
      </c>
      <c r="AC233" s="11">
        <f t="shared" si="66"/>
        <v>6</v>
      </c>
      <c r="AD233" s="11">
        <v>16</v>
      </c>
      <c r="AE233" s="11">
        <f t="shared" si="67"/>
        <v>9.6</v>
      </c>
      <c r="AF233" s="11">
        <v>12</v>
      </c>
      <c r="AG233" s="11">
        <f t="shared" si="68"/>
        <v>2.4000000000000004</v>
      </c>
      <c r="AH233" s="336">
        <f t="shared" si="69"/>
        <v>38.4</v>
      </c>
      <c r="AI233" s="372">
        <f t="shared" si="70"/>
        <v>58.65</v>
      </c>
    </row>
    <row r="234" spans="1:35" ht="15.75" x14ac:dyDescent="0.25">
      <c r="A234" s="13">
        <v>53</v>
      </c>
      <c r="B234" s="13" t="s">
        <v>3698</v>
      </c>
      <c r="C234" s="13" t="s">
        <v>392</v>
      </c>
      <c r="D234" s="13" t="s">
        <v>324</v>
      </c>
      <c r="E234" s="3">
        <v>4</v>
      </c>
      <c r="F234" s="3">
        <v>4</v>
      </c>
      <c r="G234" s="3">
        <v>4</v>
      </c>
      <c r="H234" s="3">
        <v>3</v>
      </c>
      <c r="I234" s="11">
        <f t="shared" si="61"/>
        <v>18.75</v>
      </c>
      <c r="J234" s="11">
        <v>3</v>
      </c>
      <c r="K234" s="11">
        <v>3</v>
      </c>
      <c r="L234" s="11">
        <v>2</v>
      </c>
      <c r="M234" s="11">
        <v>2</v>
      </c>
      <c r="N234" s="11">
        <f t="shared" si="62"/>
        <v>2.5</v>
      </c>
      <c r="O234" s="11">
        <v>4</v>
      </c>
      <c r="P234" s="11">
        <v>4</v>
      </c>
      <c r="Q234" s="11">
        <v>3</v>
      </c>
      <c r="R234" s="11">
        <v>2</v>
      </c>
      <c r="S234" s="11">
        <f t="shared" si="63"/>
        <v>3.25</v>
      </c>
      <c r="T234" s="11">
        <v>4</v>
      </c>
      <c r="U234" s="11">
        <v>5</v>
      </c>
      <c r="V234" s="11">
        <v>4</v>
      </c>
      <c r="W234" s="11">
        <v>5</v>
      </c>
      <c r="X234" s="11">
        <f t="shared" si="71"/>
        <v>4.5</v>
      </c>
      <c r="Y234" s="11">
        <f t="shared" si="64"/>
        <v>10.25</v>
      </c>
      <c r="Z234" s="11">
        <v>13</v>
      </c>
      <c r="AA234" s="11">
        <f t="shared" si="65"/>
        <v>15.6</v>
      </c>
      <c r="AB234" s="11">
        <v>13</v>
      </c>
      <c r="AC234" s="11">
        <f t="shared" si="66"/>
        <v>5.2</v>
      </c>
      <c r="AD234" s="11">
        <v>10</v>
      </c>
      <c r="AE234" s="11">
        <f t="shared" si="67"/>
        <v>6</v>
      </c>
      <c r="AF234" s="11">
        <v>14</v>
      </c>
      <c r="AG234" s="11">
        <f t="shared" si="68"/>
        <v>2.8000000000000003</v>
      </c>
      <c r="AH234" s="336">
        <f t="shared" si="69"/>
        <v>29.6</v>
      </c>
      <c r="AI234" s="372">
        <f t="shared" si="70"/>
        <v>58.6</v>
      </c>
    </row>
    <row r="235" spans="1:35" ht="15.75" x14ac:dyDescent="0.25">
      <c r="A235" s="13">
        <v>54</v>
      </c>
      <c r="B235" s="13" t="s">
        <v>3650</v>
      </c>
      <c r="C235" s="13" t="s">
        <v>669</v>
      </c>
      <c r="D235" s="13" t="s">
        <v>303</v>
      </c>
      <c r="E235" s="3">
        <v>3</v>
      </c>
      <c r="F235" s="3">
        <v>3</v>
      </c>
      <c r="G235" s="3">
        <v>3</v>
      </c>
      <c r="H235" s="3">
        <v>4</v>
      </c>
      <c r="I235" s="11">
        <f t="shared" si="61"/>
        <v>16.25</v>
      </c>
      <c r="J235" s="11">
        <v>3</v>
      </c>
      <c r="K235" s="11">
        <v>3</v>
      </c>
      <c r="L235" s="11">
        <v>2</v>
      </c>
      <c r="M235" s="11">
        <v>3</v>
      </c>
      <c r="N235" s="11">
        <f t="shared" si="62"/>
        <v>2.75</v>
      </c>
      <c r="O235" s="11">
        <v>2</v>
      </c>
      <c r="P235" s="11">
        <v>2</v>
      </c>
      <c r="Q235" s="11">
        <v>2</v>
      </c>
      <c r="R235" s="11">
        <v>4</v>
      </c>
      <c r="S235" s="11">
        <f t="shared" si="63"/>
        <v>2.5</v>
      </c>
      <c r="T235" s="11">
        <v>3</v>
      </c>
      <c r="U235" s="11">
        <v>4</v>
      </c>
      <c r="V235" s="11">
        <v>4</v>
      </c>
      <c r="W235" s="11">
        <v>3</v>
      </c>
      <c r="X235" s="11">
        <f t="shared" si="71"/>
        <v>3.5</v>
      </c>
      <c r="Y235" s="11">
        <f t="shared" si="64"/>
        <v>8.75</v>
      </c>
      <c r="Z235" s="11">
        <v>13</v>
      </c>
      <c r="AA235" s="11">
        <f t="shared" si="65"/>
        <v>15.6</v>
      </c>
      <c r="AB235" s="11">
        <v>16</v>
      </c>
      <c r="AC235" s="11">
        <f t="shared" si="66"/>
        <v>6.4</v>
      </c>
      <c r="AD235" s="11">
        <v>15</v>
      </c>
      <c r="AE235" s="11">
        <f t="shared" si="67"/>
        <v>9</v>
      </c>
      <c r="AF235" s="11">
        <v>12</v>
      </c>
      <c r="AG235" s="11">
        <f t="shared" si="68"/>
        <v>2.4000000000000004</v>
      </c>
      <c r="AH235" s="336">
        <f t="shared" si="69"/>
        <v>33.4</v>
      </c>
      <c r="AI235" s="372">
        <f t="shared" si="70"/>
        <v>58.4</v>
      </c>
    </row>
    <row r="236" spans="1:35" ht="15.75" x14ac:dyDescent="0.25">
      <c r="A236" s="13">
        <v>55</v>
      </c>
      <c r="B236" s="13" t="s">
        <v>314</v>
      </c>
      <c r="C236" s="13" t="s">
        <v>342</v>
      </c>
      <c r="D236" s="13" t="s">
        <v>3699</v>
      </c>
      <c r="E236" s="3">
        <v>3</v>
      </c>
      <c r="F236" s="3">
        <v>4</v>
      </c>
      <c r="G236" s="3">
        <v>3</v>
      </c>
      <c r="H236" s="3">
        <v>4</v>
      </c>
      <c r="I236" s="11">
        <f t="shared" si="61"/>
        <v>17.5</v>
      </c>
      <c r="J236" s="11">
        <v>2</v>
      </c>
      <c r="K236" s="11">
        <v>3</v>
      </c>
      <c r="L236" s="11">
        <v>2</v>
      </c>
      <c r="M236" s="11">
        <v>3</v>
      </c>
      <c r="N236" s="11">
        <f t="shared" si="62"/>
        <v>2.5</v>
      </c>
      <c r="O236" s="11">
        <v>3</v>
      </c>
      <c r="P236" s="11">
        <v>3</v>
      </c>
      <c r="Q236" s="11">
        <v>2</v>
      </c>
      <c r="R236" s="11">
        <v>3</v>
      </c>
      <c r="S236" s="11">
        <f t="shared" si="63"/>
        <v>2.75</v>
      </c>
      <c r="T236" s="11">
        <v>2</v>
      </c>
      <c r="U236" s="11">
        <v>4</v>
      </c>
      <c r="V236" s="11">
        <v>4</v>
      </c>
      <c r="W236" s="11">
        <v>5</v>
      </c>
      <c r="X236" s="11">
        <f t="shared" si="71"/>
        <v>3.75</v>
      </c>
      <c r="Y236" s="11">
        <f t="shared" si="64"/>
        <v>9</v>
      </c>
      <c r="Z236" s="11">
        <v>14</v>
      </c>
      <c r="AA236" s="11">
        <f t="shared" si="65"/>
        <v>16.8</v>
      </c>
      <c r="AB236" s="11">
        <v>11</v>
      </c>
      <c r="AC236" s="11">
        <f t="shared" si="66"/>
        <v>4.4000000000000004</v>
      </c>
      <c r="AD236" s="11">
        <v>13</v>
      </c>
      <c r="AE236" s="11">
        <f t="shared" si="67"/>
        <v>7.8</v>
      </c>
      <c r="AF236" s="11">
        <v>13</v>
      </c>
      <c r="AG236" s="11">
        <f t="shared" si="68"/>
        <v>2.6</v>
      </c>
      <c r="AH236" s="336">
        <f t="shared" si="69"/>
        <v>31.600000000000005</v>
      </c>
      <c r="AI236" s="372">
        <f t="shared" si="70"/>
        <v>58.100000000000009</v>
      </c>
    </row>
    <row r="237" spans="1:35" ht="15.75" x14ac:dyDescent="0.25">
      <c r="A237" s="13">
        <v>56</v>
      </c>
      <c r="B237" s="13" t="s">
        <v>353</v>
      </c>
      <c r="C237" s="13" t="s">
        <v>436</v>
      </c>
      <c r="D237" s="13" t="s">
        <v>394</v>
      </c>
      <c r="E237" s="3">
        <v>2</v>
      </c>
      <c r="F237" s="3">
        <v>2</v>
      </c>
      <c r="G237" s="3">
        <v>2</v>
      </c>
      <c r="H237" s="3">
        <v>2</v>
      </c>
      <c r="I237" s="11">
        <f t="shared" si="61"/>
        <v>10</v>
      </c>
      <c r="J237" s="11">
        <v>2</v>
      </c>
      <c r="K237" s="11">
        <v>2</v>
      </c>
      <c r="L237" s="11">
        <v>2</v>
      </c>
      <c r="M237" s="11">
        <v>2</v>
      </c>
      <c r="N237" s="11">
        <f t="shared" si="62"/>
        <v>2</v>
      </c>
      <c r="O237" s="11">
        <v>2</v>
      </c>
      <c r="P237" s="11">
        <v>2</v>
      </c>
      <c r="Q237" s="11">
        <v>2</v>
      </c>
      <c r="R237" s="11">
        <v>2</v>
      </c>
      <c r="S237" s="11">
        <f t="shared" si="63"/>
        <v>2</v>
      </c>
      <c r="T237" s="11">
        <v>2</v>
      </c>
      <c r="U237" s="11">
        <v>2</v>
      </c>
      <c r="V237" s="11">
        <v>2</v>
      </c>
      <c r="W237" s="11">
        <v>2</v>
      </c>
      <c r="X237" s="11">
        <f t="shared" si="71"/>
        <v>2</v>
      </c>
      <c r="Y237" s="11">
        <f t="shared" si="64"/>
        <v>6</v>
      </c>
      <c r="Z237" s="11">
        <v>19</v>
      </c>
      <c r="AA237" s="11">
        <f t="shared" si="65"/>
        <v>22.8</v>
      </c>
      <c r="AB237" s="11">
        <v>16</v>
      </c>
      <c r="AC237" s="11">
        <f t="shared" si="66"/>
        <v>6.4</v>
      </c>
      <c r="AD237" s="11">
        <v>16</v>
      </c>
      <c r="AE237" s="11">
        <f t="shared" si="67"/>
        <v>9.6</v>
      </c>
      <c r="AF237" s="11">
        <v>16</v>
      </c>
      <c r="AG237" s="11">
        <f t="shared" si="68"/>
        <v>3.2</v>
      </c>
      <c r="AH237" s="336">
        <f t="shared" si="69"/>
        <v>42.000000000000007</v>
      </c>
      <c r="AI237" s="372">
        <f t="shared" si="70"/>
        <v>58.000000000000007</v>
      </c>
    </row>
    <row r="238" spans="1:35" ht="15.75" x14ac:dyDescent="0.25">
      <c r="A238" s="13">
        <v>57</v>
      </c>
      <c r="B238" s="13" t="s">
        <v>3582</v>
      </c>
      <c r="C238" s="13" t="s">
        <v>600</v>
      </c>
      <c r="D238" s="13" t="s">
        <v>3700</v>
      </c>
      <c r="E238" s="3">
        <v>2</v>
      </c>
      <c r="F238" s="3">
        <v>2</v>
      </c>
      <c r="G238" s="3">
        <v>2</v>
      </c>
      <c r="H238" s="3">
        <v>2</v>
      </c>
      <c r="I238" s="11">
        <f t="shared" si="61"/>
        <v>10</v>
      </c>
      <c r="J238" s="11">
        <v>2</v>
      </c>
      <c r="K238" s="11">
        <v>2</v>
      </c>
      <c r="L238" s="11">
        <v>2</v>
      </c>
      <c r="M238" s="11">
        <v>2</v>
      </c>
      <c r="N238" s="11">
        <f t="shared" si="62"/>
        <v>2</v>
      </c>
      <c r="O238" s="11">
        <v>2</v>
      </c>
      <c r="P238" s="11">
        <v>2</v>
      </c>
      <c r="Q238" s="11">
        <v>2</v>
      </c>
      <c r="R238" s="11">
        <v>2</v>
      </c>
      <c r="S238" s="11">
        <f t="shared" si="63"/>
        <v>2</v>
      </c>
      <c r="T238" s="11">
        <v>2</v>
      </c>
      <c r="U238" s="11">
        <v>2</v>
      </c>
      <c r="V238" s="11">
        <v>2</v>
      </c>
      <c r="W238" s="11">
        <v>3</v>
      </c>
      <c r="X238" s="11">
        <f t="shared" si="71"/>
        <v>2.25</v>
      </c>
      <c r="Y238" s="11">
        <f t="shared" si="64"/>
        <v>6.25</v>
      </c>
      <c r="Z238" s="11">
        <v>18</v>
      </c>
      <c r="AA238" s="11">
        <f t="shared" si="65"/>
        <v>21.599999999999998</v>
      </c>
      <c r="AB238" s="11">
        <v>14</v>
      </c>
      <c r="AC238" s="11">
        <f t="shared" si="66"/>
        <v>5.6000000000000005</v>
      </c>
      <c r="AD238" s="11">
        <v>18</v>
      </c>
      <c r="AE238" s="11">
        <f t="shared" si="67"/>
        <v>10.799999999999999</v>
      </c>
      <c r="AF238" s="11">
        <v>18</v>
      </c>
      <c r="AG238" s="11">
        <f t="shared" si="68"/>
        <v>3.6</v>
      </c>
      <c r="AH238" s="336">
        <f t="shared" si="69"/>
        <v>41.6</v>
      </c>
      <c r="AI238" s="372">
        <f t="shared" si="70"/>
        <v>57.85</v>
      </c>
    </row>
    <row r="239" spans="1:35" ht="15.75" x14ac:dyDescent="0.25">
      <c r="A239" s="13">
        <v>58</v>
      </c>
      <c r="B239" s="13" t="s">
        <v>721</v>
      </c>
      <c r="C239" s="13" t="s">
        <v>291</v>
      </c>
      <c r="D239" s="13" t="s">
        <v>403</v>
      </c>
      <c r="E239" s="3">
        <v>4</v>
      </c>
      <c r="F239" s="3">
        <v>4</v>
      </c>
      <c r="G239" s="3">
        <v>3</v>
      </c>
      <c r="H239" s="3">
        <v>3</v>
      </c>
      <c r="I239" s="11">
        <f t="shared" si="61"/>
        <v>17.5</v>
      </c>
      <c r="J239" s="11">
        <v>4</v>
      </c>
      <c r="K239" s="11">
        <v>3</v>
      </c>
      <c r="L239" s="11">
        <v>3</v>
      </c>
      <c r="M239" s="11">
        <v>2</v>
      </c>
      <c r="N239" s="11">
        <f t="shared" si="62"/>
        <v>3</v>
      </c>
      <c r="O239" s="11">
        <v>3</v>
      </c>
      <c r="P239" s="11">
        <v>3</v>
      </c>
      <c r="Q239" s="11">
        <v>2</v>
      </c>
      <c r="R239" s="11">
        <v>2</v>
      </c>
      <c r="S239" s="11">
        <f t="shared" si="63"/>
        <v>2.5</v>
      </c>
      <c r="T239" s="11">
        <v>5</v>
      </c>
      <c r="U239" s="11">
        <v>3</v>
      </c>
      <c r="V239" s="11">
        <v>2</v>
      </c>
      <c r="W239" s="11">
        <v>3</v>
      </c>
      <c r="X239" s="11">
        <f t="shared" si="71"/>
        <v>3.25</v>
      </c>
      <c r="Y239" s="11">
        <f t="shared" si="64"/>
        <v>8.75</v>
      </c>
      <c r="Z239" s="11">
        <v>14</v>
      </c>
      <c r="AA239" s="11">
        <f t="shared" si="65"/>
        <v>16.8</v>
      </c>
      <c r="AB239" s="11">
        <v>13</v>
      </c>
      <c r="AC239" s="11">
        <f t="shared" si="66"/>
        <v>5.2</v>
      </c>
      <c r="AD239" s="11">
        <v>14</v>
      </c>
      <c r="AE239" s="11">
        <f t="shared" si="67"/>
        <v>8.4</v>
      </c>
      <c r="AF239" s="11">
        <v>6</v>
      </c>
      <c r="AG239" s="11">
        <f t="shared" si="68"/>
        <v>1.2000000000000002</v>
      </c>
      <c r="AH239" s="336">
        <f t="shared" si="69"/>
        <v>31.599999999999998</v>
      </c>
      <c r="AI239" s="372">
        <f t="shared" si="70"/>
        <v>57.849999999999994</v>
      </c>
    </row>
    <row r="240" spans="1:35" ht="15.75" x14ac:dyDescent="0.25">
      <c r="A240" s="13">
        <v>59</v>
      </c>
      <c r="B240" s="13" t="s">
        <v>3701</v>
      </c>
      <c r="C240" s="13" t="s">
        <v>3549</v>
      </c>
      <c r="D240" s="13" t="s">
        <v>349</v>
      </c>
      <c r="E240" s="3">
        <v>3</v>
      </c>
      <c r="F240" s="3">
        <v>2</v>
      </c>
      <c r="G240" s="3">
        <v>3</v>
      </c>
      <c r="H240" s="3">
        <v>3</v>
      </c>
      <c r="I240" s="11">
        <f t="shared" si="61"/>
        <v>13.75</v>
      </c>
      <c r="J240" s="11">
        <v>2</v>
      </c>
      <c r="K240" s="11">
        <v>2</v>
      </c>
      <c r="L240" s="11">
        <v>2</v>
      </c>
      <c r="M240" s="11">
        <v>2</v>
      </c>
      <c r="N240" s="11">
        <f t="shared" si="62"/>
        <v>2</v>
      </c>
      <c r="O240" s="11">
        <v>2</v>
      </c>
      <c r="P240" s="11">
        <v>2</v>
      </c>
      <c r="Q240" s="11">
        <v>2</v>
      </c>
      <c r="R240" s="11">
        <v>2</v>
      </c>
      <c r="S240" s="11">
        <f t="shared" si="63"/>
        <v>2</v>
      </c>
      <c r="T240" s="11">
        <v>5</v>
      </c>
      <c r="U240" s="11">
        <v>3</v>
      </c>
      <c r="V240" s="11">
        <v>3</v>
      </c>
      <c r="W240" s="11">
        <v>4</v>
      </c>
      <c r="X240" s="11">
        <f t="shared" si="71"/>
        <v>3.75</v>
      </c>
      <c r="Y240" s="11">
        <f t="shared" si="64"/>
        <v>7.75</v>
      </c>
      <c r="Z240" s="11">
        <v>16</v>
      </c>
      <c r="AA240" s="11">
        <f t="shared" si="65"/>
        <v>19.2</v>
      </c>
      <c r="AB240" s="11">
        <v>18</v>
      </c>
      <c r="AC240" s="11">
        <f t="shared" si="66"/>
        <v>7.2</v>
      </c>
      <c r="AD240" s="11">
        <v>12</v>
      </c>
      <c r="AE240" s="11">
        <f t="shared" si="67"/>
        <v>7.1999999999999993</v>
      </c>
      <c r="AF240" s="11">
        <v>13</v>
      </c>
      <c r="AG240" s="11">
        <f t="shared" si="68"/>
        <v>2.6</v>
      </c>
      <c r="AH240" s="336">
        <f t="shared" si="69"/>
        <v>36.199999999999996</v>
      </c>
      <c r="AI240" s="372">
        <f t="shared" si="70"/>
        <v>57.699999999999996</v>
      </c>
    </row>
    <row r="241" spans="1:35" ht="15.75" x14ac:dyDescent="0.25">
      <c r="A241" s="13">
        <v>60</v>
      </c>
      <c r="B241" s="136" t="s">
        <v>3702</v>
      </c>
      <c r="C241" s="136" t="s">
        <v>657</v>
      </c>
      <c r="D241" s="136" t="s">
        <v>611</v>
      </c>
      <c r="E241" s="373">
        <v>2</v>
      </c>
      <c r="F241" s="373">
        <v>3</v>
      </c>
      <c r="G241" s="373">
        <v>3</v>
      </c>
      <c r="H241" s="373">
        <v>4</v>
      </c>
      <c r="I241" s="374">
        <f t="shared" si="61"/>
        <v>15</v>
      </c>
      <c r="J241" s="374">
        <v>3</v>
      </c>
      <c r="K241" s="374">
        <v>2</v>
      </c>
      <c r="L241" s="374">
        <v>2</v>
      </c>
      <c r="M241" s="374">
        <v>3</v>
      </c>
      <c r="N241" s="374">
        <f t="shared" si="62"/>
        <v>2.5</v>
      </c>
      <c r="O241" s="374">
        <v>2</v>
      </c>
      <c r="P241" s="374">
        <v>2</v>
      </c>
      <c r="Q241" s="374">
        <v>2</v>
      </c>
      <c r="R241" s="374">
        <v>3</v>
      </c>
      <c r="S241" s="374">
        <f t="shared" si="63"/>
        <v>2.25</v>
      </c>
      <c r="T241" s="374">
        <v>2</v>
      </c>
      <c r="U241" s="374">
        <v>2</v>
      </c>
      <c r="V241" s="374">
        <v>2</v>
      </c>
      <c r="W241" s="374">
        <v>3</v>
      </c>
      <c r="X241" s="374">
        <f t="shared" si="71"/>
        <v>2.25</v>
      </c>
      <c r="Y241" s="374">
        <f t="shared" si="64"/>
        <v>7</v>
      </c>
      <c r="Z241" s="374">
        <v>13</v>
      </c>
      <c r="AA241" s="374">
        <f t="shared" si="65"/>
        <v>15.6</v>
      </c>
      <c r="AB241" s="374">
        <v>17</v>
      </c>
      <c r="AC241" s="374">
        <f t="shared" si="66"/>
        <v>6.8000000000000007</v>
      </c>
      <c r="AD241" s="374">
        <v>18</v>
      </c>
      <c r="AE241" s="374">
        <f t="shared" si="67"/>
        <v>10.799999999999999</v>
      </c>
      <c r="AF241" s="374">
        <v>12</v>
      </c>
      <c r="AG241" s="374">
        <f t="shared" si="68"/>
        <v>2.4000000000000004</v>
      </c>
      <c r="AH241" s="375">
        <f t="shared" si="69"/>
        <v>35.599999999999994</v>
      </c>
      <c r="AI241" s="376">
        <f t="shared" si="70"/>
        <v>57.599999999999994</v>
      </c>
    </row>
    <row r="242" spans="1:35" ht="15.75" x14ac:dyDescent="0.25">
      <c r="A242" s="13">
        <v>61</v>
      </c>
      <c r="B242" s="13" t="s">
        <v>445</v>
      </c>
      <c r="C242" s="13" t="s">
        <v>323</v>
      </c>
      <c r="D242" s="13" t="s">
        <v>455</v>
      </c>
      <c r="E242" s="3">
        <v>3</v>
      </c>
      <c r="F242" s="3">
        <v>3</v>
      </c>
      <c r="G242" s="3">
        <v>2</v>
      </c>
      <c r="H242" s="3">
        <v>2</v>
      </c>
      <c r="I242" s="11">
        <f>(E242+F242+G242+H242)*5/4</f>
        <v>12.5</v>
      </c>
      <c r="J242" s="11">
        <v>3</v>
      </c>
      <c r="K242" s="11">
        <v>2</v>
      </c>
      <c r="L242" s="11">
        <v>2</v>
      </c>
      <c r="M242" s="11">
        <v>2</v>
      </c>
      <c r="N242" s="11">
        <f>(J242+K242+L242+M242)/4</f>
        <v>2.25</v>
      </c>
      <c r="O242" s="11">
        <v>3</v>
      </c>
      <c r="P242" s="11">
        <v>3</v>
      </c>
      <c r="Q242" s="11">
        <v>3</v>
      </c>
      <c r="R242" s="11">
        <v>2</v>
      </c>
      <c r="S242" s="11">
        <f>(O242+P242+Q242+R242)/4</f>
        <v>2.75</v>
      </c>
      <c r="T242" s="11">
        <v>4</v>
      </c>
      <c r="U242" s="11">
        <v>2</v>
      </c>
      <c r="V242" s="11">
        <v>3</v>
      </c>
      <c r="W242" s="11">
        <v>2</v>
      </c>
      <c r="X242" s="11">
        <f>(T242+U242+V242+W242)/4</f>
        <v>2.75</v>
      </c>
      <c r="Y242" s="11">
        <f>N242+S242+X242</f>
        <v>7.75</v>
      </c>
      <c r="Z242" s="11">
        <v>15</v>
      </c>
      <c r="AA242" s="11">
        <f>1.2*Z242</f>
        <v>18</v>
      </c>
      <c r="AB242" s="11">
        <v>13</v>
      </c>
      <c r="AC242" s="11">
        <f>0.4*AB242</f>
        <v>5.2</v>
      </c>
      <c r="AD242" s="11">
        <v>17</v>
      </c>
      <c r="AE242" s="11">
        <f>0.6*AD242</f>
        <v>10.199999999999999</v>
      </c>
      <c r="AF242" s="11">
        <v>19</v>
      </c>
      <c r="AG242" s="11">
        <f>0.2*AF242</f>
        <v>3.8000000000000003</v>
      </c>
      <c r="AH242" s="11">
        <f>AA242+AC242+AE242+AG242</f>
        <v>37.199999999999996</v>
      </c>
      <c r="AI242" s="377">
        <f>I242+Y242+AH242</f>
        <v>57.449999999999996</v>
      </c>
    </row>
    <row r="243" spans="1:35" ht="15.75" x14ac:dyDescent="0.25">
      <c r="A243" s="22"/>
      <c r="B243" s="22"/>
      <c r="C243" s="22"/>
      <c r="D243" s="22"/>
      <c r="E243" s="1"/>
      <c r="F243" s="1"/>
      <c r="G243" s="1"/>
      <c r="H243" s="1"/>
      <c r="I243" s="378"/>
      <c r="J243" s="378"/>
      <c r="K243" s="378"/>
      <c r="L243" s="378"/>
      <c r="M243" s="378"/>
      <c r="N243" s="378"/>
      <c r="O243" s="378"/>
      <c r="P243" s="378"/>
      <c r="Q243" s="378"/>
      <c r="R243" s="378"/>
      <c r="S243" s="378"/>
      <c r="T243" s="378"/>
      <c r="U243" s="378"/>
      <c r="V243" s="378"/>
      <c r="W243" s="378"/>
      <c r="X243" s="378"/>
      <c r="Y243" s="378"/>
      <c r="Z243" s="378"/>
      <c r="AA243" s="378"/>
      <c r="AB243" s="378"/>
      <c r="AC243" s="378"/>
      <c r="AD243" s="378"/>
      <c r="AE243" s="378"/>
      <c r="AF243" s="378"/>
      <c r="AG243" s="378"/>
      <c r="AH243" s="378"/>
      <c r="AI243" s="379"/>
    </row>
    <row r="244" spans="1:35" ht="15.75" x14ac:dyDescent="0.25">
      <c r="A244" s="22" t="s">
        <v>671</v>
      </c>
      <c r="B244" s="22"/>
      <c r="C244" s="147"/>
      <c r="D244" s="22"/>
      <c r="E244" s="1"/>
      <c r="F244" s="1"/>
      <c r="G244" s="1"/>
      <c r="H244" s="1"/>
      <c r="I244" s="378"/>
      <c r="J244" s="378"/>
      <c r="K244" s="378"/>
      <c r="L244" s="378"/>
      <c r="M244" s="378"/>
      <c r="N244" s="378"/>
      <c r="O244" s="378"/>
      <c r="P244" s="378"/>
      <c r="Q244" s="378"/>
      <c r="R244" s="378"/>
      <c r="S244" s="378"/>
      <c r="T244" s="378"/>
      <c r="U244" s="378"/>
      <c r="V244" s="378"/>
      <c r="W244" s="378"/>
      <c r="X244" s="378"/>
      <c r="Y244" s="378" t="s">
        <v>3703</v>
      </c>
      <c r="Z244" s="378"/>
      <c r="AA244" s="378"/>
      <c r="AB244" s="378"/>
      <c r="AC244" s="378"/>
      <c r="AD244" s="378"/>
      <c r="AE244" s="378"/>
      <c r="AF244" s="378"/>
      <c r="AG244" s="378"/>
      <c r="AH244" s="378"/>
      <c r="AI244" s="379"/>
    </row>
    <row r="245" spans="1:35" ht="15.75" x14ac:dyDescent="0.25">
      <c r="A245" s="22" t="s">
        <v>3704</v>
      </c>
      <c r="B245" s="22"/>
      <c r="C245" s="147"/>
      <c r="D245" s="22"/>
      <c r="E245" s="1"/>
      <c r="F245" s="1"/>
      <c r="G245" s="1"/>
      <c r="H245" s="1"/>
      <c r="I245" s="378"/>
      <c r="J245" s="378"/>
      <c r="K245" s="378"/>
      <c r="L245" s="378"/>
      <c r="M245" s="378"/>
      <c r="N245" s="378"/>
      <c r="O245" s="378"/>
      <c r="P245" s="378"/>
      <c r="Q245" s="378"/>
      <c r="R245" s="378"/>
      <c r="S245" s="378"/>
      <c r="T245" s="378"/>
      <c r="U245" s="378"/>
      <c r="V245" s="378"/>
      <c r="W245" s="378"/>
      <c r="X245" s="378"/>
      <c r="Y245" s="378" t="s">
        <v>3705</v>
      </c>
      <c r="Z245" s="378"/>
      <c r="AA245" s="378"/>
      <c r="AB245" s="378"/>
      <c r="AC245" s="378"/>
      <c r="AD245" s="378"/>
      <c r="AE245" s="378"/>
      <c r="AF245" s="378"/>
      <c r="AG245" s="378"/>
      <c r="AH245" s="378"/>
      <c r="AI245" s="379"/>
    </row>
    <row r="246" spans="1:35" ht="15.75" x14ac:dyDescent="0.25">
      <c r="A246" s="22" t="s">
        <v>3706</v>
      </c>
      <c r="B246" s="22"/>
      <c r="C246" s="147"/>
      <c r="D246" s="22"/>
      <c r="E246" s="1"/>
      <c r="F246" s="1"/>
      <c r="G246" s="1"/>
      <c r="H246" s="1"/>
      <c r="I246" s="378"/>
      <c r="J246" s="378"/>
      <c r="K246" s="378"/>
      <c r="L246" s="378"/>
      <c r="M246" s="378"/>
      <c r="N246" s="378"/>
      <c r="O246" s="378"/>
      <c r="P246" s="378"/>
      <c r="Q246" s="378"/>
      <c r="R246" s="378"/>
      <c r="S246" s="378"/>
      <c r="T246" s="378"/>
      <c r="U246" s="378"/>
      <c r="V246" s="378"/>
      <c r="W246" s="378"/>
      <c r="X246" s="378"/>
      <c r="Y246" s="378"/>
      <c r="Z246" s="378"/>
      <c r="AA246" s="378"/>
      <c r="AB246" s="378"/>
      <c r="AC246" s="378"/>
      <c r="AD246" s="378"/>
      <c r="AE246" s="378"/>
      <c r="AF246" s="378"/>
      <c r="AG246" s="378"/>
      <c r="AH246" s="378"/>
      <c r="AI246" s="379"/>
    </row>
    <row r="247" spans="1:35" ht="15.75" x14ac:dyDescent="0.25">
      <c r="A247" s="22" t="s">
        <v>3707</v>
      </c>
      <c r="B247" s="22"/>
      <c r="C247" s="147"/>
      <c r="D247" s="22"/>
      <c r="E247" s="1"/>
      <c r="F247" s="1"/>
      <c r="G247" s="1"/>
      <c r="H247" s="1"/>
      <c r="I247" s="378"/>
      <c r="J247" s="378"/>
      <c r="K247" s="378"/>
      <c r="L247" s="378"/>
      <c r="M247" s="378"/>
      <c r="N247" s="378"/>
      <c r="O247" s="378"/>
      <c r="P247" s="378"/>
      <c r="Q247" s="378"/>
      <c r="R247" s="378"/>
      <c r="S247" s="378"/>
      <c r="T247" s="378"/>
      <c r="U247" s="378"/>
      <c r="V247" s="378"/>
      <c r="W247" s="378"/>
      <c r="X247" s="378"/>
      <c r="Y247" s="378"/>
      <c r="Z247" s="378"/>
      <c r="AA247" s="378"/>
      <c r="AB247" s="378"/>
      <c r="AC247" s="378"/>
      <c r="AD247" s="378"/>
      <c r="AE247" s="378"/>
      <c r="AF247" s="378"/>
      <c r="AG247" s="378"/>
      <c r="AH247" s="378"/>
      <c r="AI247" s="379"/>
    </row>
    <row r="248" spans="1:35" ht="15.75" x14ac:dyDescent="0.25">
      <c r="A248" s="22"/>
      <c r="B248" s="22"/>
      <c r="C248" s="147"/>
      <c r="D248" s="22"/>
      <c r="E248" s="1"/>
      <c r="F248" s="1"/>
      <c r="G248" s="1"/>
      <c r="H248" s="1"/>
      <c r="I248" s="378"/>
      <c r="J248" s="378"/>
      <c r="K248" s="378"/>
      <c r="L248" s="378"/>
      <c r="M248" s="378"/>
      <c r="N248" s="378"/>
      <c r="O248" s="378"/>
      <c r="P248" s="378"/>
      <c r="Q248" s="378"/>
      <c r="R248" s="378"/>
      <c r="S248" s="378"/>
      <c r="T248" s="378"/>
      <c r="U248" s="378"/>
      <c r="V248" s="378"/>
      <c r="W248" s="378"/>
      <c r="X248" s="378"/>
      <c r="Y248" s="378"/>
      <c r="Z248" s="378"/>
      <c r="AA248" s="378"/>
      <c r="AB248" s="378"/>
      <c r="AC248" s="378"/>
      <c r="AD248" s="378"/>
      <c r="AE248" s="378"/>
      <c r="AF248" s="378"/>
      <c r="AG248" s="378"/>
      <c r="AH248" s="378"/>
      <c r="AI248" s="379"/>
    </row>
    <row r="249" spans="1:35" ht="15.75" x14ac:dyDescent="0.25">
      <c r="A249" s="22"/>
      <c r="B249" s="22"/>
      <c r="C249" s="147"/>
      <c r="D249" s="22"/>
      <c r="E249" s="1"/>
      <c r="F249" s="1"/>
      <c r="G249" s="1"/>
      <c r="H249" s="1"/>
      <c r="I249" s="378"/>
      <c r="J249" s="378"/>
      <c r="K249" s="378"/>
      <c r="L249" s="378"/>
      <c r="M249" s="378"/>
      <c r="N249" s="378"/>
      <c r="O249" s="378"/>
      <c r="P249" s="378"/>
      <c r="Q249" s="378"/>
      <c r="R249" s="378"/>
      <c r="S249" s="378"/>
      <c r="T249" s="378"/>
      <c r="U249" s="378"/>
      <c r="V249" s="378"/>
      <c r="W249" s="378"/>
      <c r="X249" s="378"/>
      <c r="Y249" s="378"/>
      <c r="Z249" s="378"/>
      <c r="AA249" s="378"/>
      <c r="AB249" s="378"/>
      <c r="AC249" s="378"/>
      <c r="AD249" s="378"/>
      <c r="AE249" s="378"/>
      <c r="AF249" s="378"/>
      <c r="AG249" s="378"/>
      <c r="AH249" s="378"/>
      <c r="AI249" s="379"/>
    </row>
    <row r="250" spans="1:35" ht="15.75" x14ac:dyDescent="0.25">
      <c r="A250" s="22"/>
      <c r="B250" s="22"/>
      <c r="C250" s="147"/>
      <c r="D250" s="22"/>
      <c r="E250" s="1"/>
      <c r="F250" s="1"/>
      <c r="G250" s="1"/>
      <c r="H250" s="1"/>
      <c r="I250" s="378"/>
      <c r="J250" s="378"/>
      <c r="K250" s="378"/>
      <c r="L250" s="378"/>
      <c r="M250" s="378"/>
      <c r="N250" s="378"/>
      <c r="O250" s="378"/>
      <c r="P250" s="378"/>
      <c r="Q250" s="378"/>
      <c r="R250" s="378"/>
      <c r="S250" s="378"/>
      <c r="T250" s="378"/>
      <c r="U250" s="378"/>
      <c r="V250" s="378"/>
      <c r="W250" s="378"/>
      <c r="X250" s="378"/>
      <c r="Y250" s="378"/>
      <c r="Z250" s="378"/>
      <c r="AA250" s="378"/>
      <c r="AB250" s="378"/>
      <c r="AC250" s="378"/>
      <c r="AD250" s="378"/>
      <c r="AE250" s="378"/>
      <c r="AF250" s="378"/>
      <c r="AG250" s="378"/>
      <c r="AH250" s="378"/>
      <c r="AI250" s="379"/>
    </row>
    <row r="251" spans="1:35" ht="15.75" x14ac:dyDescent="0.25">
      <c r="A251" s="22"/>
      <c r="B251" s="22"/>
      <c r="C251" s="147"/>
      <c r="D251" s="22"/>
      <c r="E251" s="1"/>
      <c r="F251" s="1"/>
      <c r="G251" s="1"/>
      <c r="H251" s="1"/>
      <c r="I251" s="378"/>
      <c r="J251" s="378"/>
      <c r="K251" s="378"/>
      <c r="L251" s="378"/>
      <c r="M251" s="378"/>
      <c r="N251" s="378"/>
      <c r="O251" s="378"/>
      <c r="P251" s="378"/>
      <c r="Q251" s="378"/>
      <c r="R251" s="378"/>
      <c r="S251" s="378"/>
      <c r="T251" s="378"/>
      <c r="U251" s="378"/>
      <c r="V251" s="378"/>
      <c r="W251" s="378"/>
      <c r="X251" s="378"/>
      <c r="Y251" s="378"/>
      <c r="Z251" s="378"/>
      <c r="AA251" s="378"/>
      <c r="AB251" s="378"/>
      <c r="AC251" s="378"/>
      <c r="AD251" s="378"/>
      <c r="AE251" s="378"/>
      <c r="AF251" s="378"/>
      <c r="AG251" s="378"/>
      <c r="AH251" s="378"/>
      <c r="AI251" s="379"/>
    </row>
    <row r="252" spans="1:35" ht="15.75" x14ac:dyDescent="0.25">
      <c r="A252" s="22"/>
      <c r="B252" s="22"/>
      <c r="C252" s="147"/>
      <c r="D252" s="22"/>
      <c r="E252" s="1"/>
      <c r="F252" s="1"/>
      <c r="G252" s="1"/>
      <c r="H252" s="1"/>
      <c r="I252" s="378"/>
      <c r="J252" s="378"/>
      <c r="K252" s="378"/>
      <c r="L252" s="378"/>
      <c r="M252" s="378"/>
      <c r="N252" s="378"/>
      <c r="O252" s="378"/>
      <c r="P252" s="378"/>
      <c r="Q252" s="378"/>
      <c r="R252" s="378"/>
      <c r="S252" s="378"/>
      <c r="T252" s="378"/>
      <c r="U252" s="378"/>
      <c r="V252" s="378"/>
      <c r="W252" s="378"/>
      <c r="X252" s="378"/>
      <c r="Y252" s="378"/>
      <c r="Z252" s="378"/>
      <c r="AA252" s="378"/>
      <c r="AB252" s="378"/>
      <c r="AC252" s="378"/>
      <c r="AD252" s="378"/>
      <c r="AE252" s="378"/>
      <c r="AF252" s="378"/>
      <c r="AG252" s="378"/>
      <c r="AH252" s="378"/>
      <c r="AI252" s="379"/>
    </row>
    <row r="253" spans="1:35" ht="15.75" x14ac:dyDescent="0.25">
      <c r="A253" s="22"/>
      <c r="B253" s="22"/>
      <c r="C253" s="147"/>
      <c r="D253" s="22"/>
      <c r="E253" s="1"/>
      <c r="F253" s="1"/>
      <c r="G253" s="1"/>
      <c r="H253" s="1"/>
      <c r="I253" s="378"/>
      <c r="J253" s="378"/>
      <c r="K253" s="378"/>
      <c r="L253" s="378"/>
      <c r="M253" s="378"/>
      <c r="N253" s="378"/>
      <c r="O253" s="378"/>
      <c r="P253" s="378"/>
      <c r="Q253" s="378"/>
      <c r="R253" s="378"/>
      <c r="S253" s="378"/>
      <c r="T253" s="378"/>
      <c r="U253" s="378"/>
      <c r="V253" s="378"/>
      <c r="W253" s="378"/>
      <c r="X253" s="378"/>
      <c r="Y253" s="378"/>
      <c r="Z253" s="378"/>
      <c r="AA253" s="378"/>
      <c r="AB253" s="378"/>
      <c r="AC253" s="378"/>
      <c r="AD253" s="378"/>
      <c r="AE253" s="378"/>
      <c r="AF253" s="378"/>
      <c r="AG253" s="378"/>
      <c r="AH253" s="378"/>
      <c r="AI253" s="379"/>
    </row>
    <row r="254" spans="1:35" ht="15.75" x14ac:dyDescent="0.25">
      <c r="A254" s="22"/>
      <c r="B254" s="22"/>
      <c r="C254" s="147"/>
      <c r="D254" s="22"/>
      <c r="E254" s="1"/>
      <c r="F254" s="1"/>
      <c r="G254" s="1"/>
      <c r="H254" s="1"/>
      <c r="I254" s="378"/>
      <c r="J254" s="378"/>
      <c r="K254" s="378"/>
      <c r="L254" s="378"/>
      <c r="M254" s="378"/>
      <c r="N254" s="378"/>
      <c r="O254" s="378"/>
      <c r="P254" s="378"/>
      <c r="Q254" s="378"/>
      <c r="R254" s="378"/>
      <c r="S254" s="378"/>
      <c r="T254" s="378"/>
      <c r="U254" s="378"/>
      <c r="V254" s="378"/>
      <c r="W254" s="378"/>
      <c r="X254" s="378"/>
      <c r="Y254" s="378"/>
      <c r="Z254" s="378"/>
      <c r="AA254" s="378"/>
      <c r="AB254" s="378"/>
      <c r="AC254" s="378"/>
      <c r="AD254" s="378"/>
      <c r="AE254" s="378"/>
      <c r="AF254" s="378"/>
      <c r="AG254" s="378"/>
      <c r="AH254" s="378"/>
      <c r="AI254" s="379"/>
    </row>
    <row r="255" spans="1:35" ht="15.75" x14ac:dyDescent="0.25">
      <c r="A255" s="22"/>
      <c r="B255" s="22"/>
      <c r="C255" s="147"/>
      <c r="D255" s="22"/>
      <c r="E255" s="1"/>
      <c r="F255" s="1"/>
      <c r="G255" s="1"/>
      <c r="H255" s="1"/>
      <c r="I255" s="378"/>
      <c r="J255" s="378"/>
      <c r="K255" s="378"/>
      <c r="L255" s="378"/>
      <c r="M255" s="378"/>
      <c r="N255" s="378"/>
      <c r="O255" s="378"/>
      <c r="P255" s="378"/>
      <c r="Q255" s="378"/>
      <c r="R255" s="378"/>
      <c r="S255" s="378"/>
      <c r="T255" s="378"/>
      <c r="U255" s="378"/>
      <c r="V255" s="378"/>
      <c r="W255" s="378"/>
      <c r="X255" s="378"/>
      <c r="Y255" s="378"/>
      <c r="Z255" s="378"/>
      <c r="AA255" s="378"/>
      <c r="AB255" s="378"/>
      <c r="AC255" s="378"/>
      <c r="AD255" s="378"/>
      <c r="AE255" s="378"/>
      <c r="AF255" s="378"/>
      <c r="AG255" s="378"/>
      <c r="AH255" s="378"/>
      <c r="AI255" s="379"/>
    </row>
    <row r="256" spans="1:35" ht="15.75" x14ac:dyDescent="0.25">
      <c r="A256" s="22"/>
      <c r="B256" s="22"/>
      <c r="C256" s="147"/>
      <c r="D256" s="22"/>
      <c r="E256" s="1"/>
      <c r="F256" s="1"/>
      <c r="G256" s="1"/>
      <c r="H256" s="1"/>
      <c r="I256" s="378"/>
      <c r="J256" s="378"/>
      <c r="K256" s="378"/>
      <c r="L256" s="378"/>
      <c r="M256" s="378"/>
      <c r="N256" s="378"/>
      <c r="O256" s="378"/>
      <c r="P256" s="378"/>
      <c r="Q256" s="378"/>
      <c r="R256" s="378"/>
      <c r="S256" s="378"/>
      <c r="T256" s="378"/>
      <c r="U256" s="378"/>
      <c r="V256" s="378"/>
      <c r="W256" s="378"/>
      <c r="X256" s="378"/>
      <c r="Y256" s="378"/>
      <c r="Z256" s="378"/>
      <c r="AA256" s="378"/>
      <c r="AB256" s="378"/>
      <c r="AC256" s="378"/>
      <c r="AD256" s="378"/>
      <c r="AE256" s="378"/>
      <c r="AF256" s="378"/>
      <c r="AG256" s="378"/>
      <c r="AH256" s="378"/>
      <c r="AI256" s="379"/>
    </row>
    <row r="257" spans="1:35" ht="15.75" x14ac:dyDescent="0.25">
      <c r="A257" s="22"/>
      <c r="B257" s="22"/>
      <c r="C257" s="147"/>
      <c r="D257" s="22"/>
      <c r="E257" s="1"/>
      <c r="F257" s="1"/>
      <c r="G257" s="1"/>
      <c r="H257" s="1"/>
      <c r="I257" s="378"/>
      <c r="J257" s="378"/>
      <c r="K257" s="378"/>
      <c r="L257" s="378"/>
      <c r="M257" s="378"/>
      <c r="N257" s="378"/>
      <c r="O257" s="378"/>
      <c r="P257" s="378"/>
      <c r="Q257" s="378"/>
      <c r="R257" s="378"/>
      <c r="S257" s="378"/>
      <c r="T257" s="378"/>
      <c r="U257" s="378"/>
      <c r="V257" s="378"/>
      <c r="W257" s="378"/>
      <c r="X257" s="378"/>
      <c r="Y257" s="378"/>
      <c r="Z257" s="378"/>
      <c r="AA257" s="378"/>
      <c r="AB257" s="378"/>
      <c r="AC257" s="378"/>
      <c r="AD257" s="378"/>
      <c r="AE257" s="378"/>
      <c r="AF257" s="378"/>
      <c r="AG257" s="378"/>
      <c r="AH257" s="378"/>
      <c r="AI257" s="379"/>
    </row>
    <row r="258" spans="1:35" ht="15.75" x14ac:dyDescent="0.25">
      <c r="A258" s="22"/>
      <c r="B258" s="22"/>
      <c r="C258" s="147"/>
      <c r="D258" s="22"/>
      <c r="E258" s="1"/>
      <c r="F258" s="1"/>
      <c r="G258" s="1"/>
      <c r="H258" s="1"/>
      <c r="I258" s="378"/>
      <c r="J258" s="378"/>
      <c r="K258" s="378"/>
      <c r="L258" s="378"/>
      <c r="M258" s="378"/>
      <c r="N258" s="378"/>
      <c r="O258" s="378"/>
      <c r="P258" s="378"/>
      <c r="Q258" s="378"/>
      <c r="R258" s="378"/>
      <c r="S258" s="378"/>
      <c r="T258" s="378"/>
      <c r="U258" s="378"/>
      <c r="V258" s="378"/>
      <c r="W258" s="378"/>
      <c r="X258" s="378"/>
      <c r="Y258" s="378"/>
      <c r="Z258" s="378"/>
      <c r="AA258" s="378"/>
      <c r="AB258" s="378"/>
      <c r="AC258" s="378"/>
      <c r="AD258" s="378"/>
      <c r="AE258" s="378"/>
      <c r="AF258" s="378"/>
      <c r="AG258" s="378"/>
      <c r="AH258" s="378"/>
      <c r="AI258" s="379"/>
    </row>
    <row r="259" spans="1:35" ht="15.75" x14ac:dyDescent="0.25">
      <c r="A259" s="22"/>
      <c r="B259" s="22"/>
      <c r="C259" s="147"/>
      <c r="D259" s="22"/>
      <c r="E259" s="1"/>
      <c r="F259" s="1"/>
      <c r="G259" s="1"/>
      <c r="H259" s="1"/>
      <c r="I259" s="378"/>
      <c r="J259" s="378"/>
      <c r="K259" s="378"/>
      <c r="L259" s="378"/>
      <c r="M259" s="378"/>
      <c r="N259" s="378"/>
      <c r="O259" s="378"/>
      <c r="P259" s="378"/>
      <c r="Q259" s="378"/>
      <c r="R259" s="378"/>
      <c r="S259" s="378"/>
      <c r="T259" s="378"/>
      <c r="U259" s="378"/>
      <c r="V259" s="378"/>
      <c r="W259" s="378"/>
      <c r="X259" s="378"/>
      <c r="Y259" s="378"/>
      <c r="Z259" s="378"/>
      <c r="AA259" s="378"/>
      <c r="AB259" s="378"/>
      <c r="AC259" s="378"/>
      <c r="AD259" s="378"/>
      <c r="AE259" s="378"/>
      <c r="AF259" s="378"/>
      <c r="AG259" s="378"/>
      <c r="AH259" s="378"/>
      <c r="AI259" s="379"/>
    </row>
    <row r="260" spans="1:35" ht="15.75" x14ac:dyDescent="0.25">
      <c r="A260" s="22"/>
      <c r="B260" s="22"/>
      <c r="C260" s="147"/>
      <c r="D260" s="22"/>
      <c r="E260" s="1"/>
      <c r="F260" s="1"/>
      <c r="G260" s="1"/>
      <c r="H260" s="1"/>
      <c r="I260" s="378"/>
      <c r="J260" s="378"/>
      <c r="K260" s="378"/>
      <c r="L260" s="378"/>
      <c r="M260" s="378"/>
      <c r="N260" s="378"/>
      <c r="O260" s="378"/>
      <c r="P260" s="378"/>
      <c r="Q260" s="378"/>
      <c r="R260" s="378"/>
      <c r="S260" s="378"/>
      <c r="T260" s="378"/>
      <c r="U260" s="378"/>
      <c r="V260" s="378"/>
      <c r="W260" s="378"/>
      <c r="X260" s="378"/>
      <c r="Y260" s="378"/>
      <c r="Z260" s="378"/>
      <c r="AA260" s="378"/>
      <c r="AB260" s="378"/>
      <c r="AC260" s="378"/>
      <c r="AD260" s="378"/>
      <c r="AE260" s="378"/>
      <c r="AF260" s="378"/>
      <c r="AG260" s="378"/>
      <c r="AH260" s="378"/>
      <c r="AI260" s="379"/>
    </row>
    <row r="261" spans="1:35" ht="15.75" x14ac:dyDescent="0.25">
      <c r="A261" s="22"/>
      <c r="B261" s="22"/>
      <c r="C261" s="147"/>
      <c r="D261" s="22"/>
      <c r="E261" s="1"/>
      <c r="F261" s="1"/>
      <c r="G261" s="1"/>
      <c r="H261" s="1"/>
      <c r="I261" s="378"/>
      <c r="J261" s="378"/>
      <c r="K261" s="378"/>
      <c r="L261" s="378"/>
      <c r="M261" s="378"/>
      <c r="N261" s="378"/>
      <c r="O261" s="378"/>
      <c r="P261" s="378"/>
      <c r="Q261" s="378"/>
      <c r="R261" s="378"/>
      <c r="S261" s="378"/>
      <c r="T261" s="378"/>
      <c r="U261" s="378"/>
      <c r="V261" s="378"/>
      <c r="W261" s="378"/>
      <c r="X261" s="378"/>
      <c r="Y261" s="378"/>
      <c r="Z261" s="378"/>
      <c r="AA261" s="378"/>
      <c r="AB261" s="378"/>
      <c r="AC261" s="378"/>
      <c r="AD261" s="378"/>
      <c r="AE261" s="378"/>
      <c r="AF261" s="378"/>
      <c r="AG261" s="378"/>
      <c r="AH261" s="378"/>
      <c r="AI261" s="379"/>
    </row>
    <row r="262" spans="1:35" ht="15.75" x14ac:dyDescent="0.25">
      <c r="A262" s="22"/>
      <c r="B262" s="22"/>
      <c r="C262" s="147"/>
      <c r="D262" s="22"/>
      <c r="E262" s="1"/>
      <c r="F262" s="1"/>
      <c r="G262" s="1"/>
      <c r="H262" s="1"/>
      <c r="I262" s="378"/>
      <c r="J262" s="378"/>
      <c r="K262" s="378"/>
      <c r="L262" s="378"/>
      <c r="M262" s="378"/>
      <c r="N262" s="378"/>
      <c r="O262" s="378"/>
      <c r="P262" s="378"/>
      <c r="Q262" s="378"/>
      <c r="R262" s="378"/>
      <c r="S262" s="378"/>
      <c r="T262" s="378"/>
      <c r="U262" s="378"/>
      <c r="V262" s="378"/>
      <c r="W262" s="378"/>
      <c r="X262" s="378"/>
      <c r="Y262" s="378"/>
      <c r="Z262" s="378"/>
      <c r="AA262" s="378"/>
      <c r="AB262" s="378"/>
      <c r="AC262" s="378"/>
      <c r="AD262" s="378"/>
      <c r="AE262" s="378"/>
      <c r="AF262" s="378"/>
      <c r="AG262" s="378"/>
      <c r="AH262" s="378"/>
      <c r="AI262" s="379"/>
    </row>
    <row r="263" spans="1:35" ht="15.75" x14ac:dyDescent="0.25">
      <c r="A263" s="22"/>
      <c r="B263" s="22"/>
      <c r="C263" s="147"/>
      <c r="D263" s="22"/>
      <c r="E263" s="1"/>
      <c r="F263" s="1"/>
      <c r="G263" s="1"/>
      <c r="H263" s="1"/>
      <c r="I263" s="378"/>
      <c r="J263" s="378"/>
      <c r="K263" s="378"/>
      <c r="L263" s="378"/>
      <c r="M263" s="378"/>
      <c r="N263" s="378"/>
      <c r="O263" s="378"/>
      <c r="P263" s="378"/>
      <c r="Q263" s="378"/>
      <c r="R263" s="378"/>
      <c r="S263" s="378"/>
      <c r="T263" s="378"/>
      <c r="U263" s="378"/>
      <c r="V263" s="378"/>
      <c r="W263" s="378"/>
      <c r="X263" s="378"/>
      <c r="Y263" s="378"/>
      <c r="Z263" s="378"/>
      <c r="AA263" s="378"/>
      <c r="AB263" s="378"/>
      <c r="AC263" s="378"/>
      <c r="AD263" s="378"/>
      <c r="AE263" s="378"/>
      <c r="AF263" s="378"/>
      <c r="AG263" s="378"/>
      <c r="AH263" s="378"/>
      <c r="AI263" s="379"/>
    </row>
    <row r="264" spans="1:35" ht="15.75" x14ac:dyDescent="0.25">
      <c r="A264" s="22"/>
      <c r="B264" s="22"/>
      <c r="C264" s="147"/>
      <c r="D264" s="22"/>
      <c r="E264" s="1"/>
      <c r="F264" s="1"/>
      <c r="G264" s="1"/>
      <c r="H264" s="1"/>
      <c r="I264" s="378"/>
      <c r="J264" s="378"/>
      <c r="K264" s="378"/>
      <c r="L264" s="378"/>
      <c r="M264" s="378"/>
      <c r="N264" s="378"/>
      <c r="O264" s="378"/>
      <c r="P264" s="378"/>
      <c r="Q264" s="378"/>
      <c r="R264" s="378"/>
      <c r="S264" s="378"/>
      <c r="T264" s="378"/>
      <c r="U264" s="378"/>
      <c r="V264" s="378"/>
      <c r="W264" s="378"/>
      <c r="X264" s="378"/>
      <c r="Y264" s="378"/>
      <c r="Z264" s="378"/>
      <c r="AA264" s="378"/>
      <c r="AB264" s="378"/>
      <c r="AC264" s="378"/>
      <c r="AD264" s="378"/>
      <c r="AE264" s="378"/>
      <c r="AF264" s="378"/>
      <c r="AG264" s="378"/>
      <c r="AH264" s="378"/>
      <c r="AI264" s="379"/>
    </row>
    <row r="265" spans="1:35" ht="15.75" x14ac:dyDescent="0.25">
      <c r="A265" s="22"/>
      <c r="B265" s="22"/>
      <c r="C265" s="147"/>
      <c r="D265" s="22"/>
      <c r="E265" s="1"/>
      <c r="F265" s="1"/>
      <c r="G265" s="1"/>
      <c r="H265" s="1"/>
      <c r="I265" s="378"/>
      <c r="J265" s="378"/>
      <c r="K265" s="378"/>
      <c r="L265" s="378"/>
      <c r="M265" s="378"/>
      <c r="N265" s="378"/>
      <c r="O265" s="378"/>
      <c r="P265" s="378"/>
      <c r="Q265" s="378"/>
      <c r="R265" s="378"/>
      <c r="S265" s="378"/>
      <c r="T265" s="378"/>
      <c r="U265" s="378"/>
      <c r="V265" s="378"/>
      <c r="W265" s="378"/>
      <c r="X265" s="378"/>
      <c r="Y265" s="378"/>
      <c r="Z265" s="378"/>
      <c r="AA265" s="378"/>
      <c r="AB265" s="378"/>
      <c r="AC265" s="378"/>
      <c r="AD265" s="378"/>
      <c r="AE265" s="378"/>
      <c r="AF265" s="378"/>
      <c r="AG265" s="378"/>
      <c r="AH265" s="378"/>
      <c r="AI265" s="379"/>
    </row>
    <row r="266" spans="1:35" ht="15.75" x14ac:dyDescent="0.25">
      <c r="A266" s="22"/>
      <c r="B266" s="22"/>
      <c r="C266" s="147"/>
      <c r="D266" s="22"/>
      <c r="E266" s="1"/>
      <c r="F266" s="1"/>
      <c r="G266" s="1"/>
      <c r="H266" s="1"/>
      <c r="I266" s="378"/>
      <c r="J266" s="378"/>
      <c r="K266" s="378"/>
      <c r="L266" s="378"/>
      <c r="M266" s="378"/>
      <c r="N266" s="378"/>
      <c r="O266" s="378"/>
      <c r="P266" s="378"/>
      <c r="Q266" s="378"/>
      <c r="R266" s="378"/>
      <c r="S266" s="378"/>
      <c r="T266" s="378"/>
      <c r="U266" s="378"/>
      <c r="V266" s="378"/>
      <c r="W266" s="378"/>
      <c r="X266" s="378"/>
      <c r="Y266" s="378"/>
      <c r="Z266" s="378"/>
      <c r="AA266" s="378"/>
      <c r="AB266" s="378"/>
      <c r="AC266" s="378"/>
      <c r="AD266" s="378"/>
      <c r="AE266" s="378"/>
      <c r="AF266" s="378"/>
      <c r="AG266" s="378"/>
      <c r="AH266" s="378"/>
      <c r="AI266" s="379"/>
    </row>
    <row r="267" spans="1:35" ht="15.75" x14ac:dyDescent="0.25">
      <c r="A267" s="22"/>
      <c r="B267" s="22"/>
      <c r="C267" s="22"/>
      <c r="D267" s="22"/>
      <c r="E267" s="1"/>
      <c r="F267" s="1"/>
      <c r="G267" s="1"/>
      <c r="H267" s="1"/>
      <c r="I267" s="378"/>
      <c r="J267" s="378"/>
      <c r="K267" s="378"/>
      <c r="L267" s="378"/>
      <c r="M267" s="378"/>
      <c r="N267" s="378"/>
      <c r="O267" s="378"/>
      <c r="P267" s="378"/>
      <c r="Q267" s="378"/>
      <c r="R267" s="378"/>
      <c r="S267" s="378"/>
      <c r="T267" s="378"/>
      <c r="U267" s="378"/>
      <c r="V267" s="378"/>
      <c r="W267" s="378"/>
      <c r="X267" s="378"/>
      <c r="Y267" s="378"/>
      <c r="Z267" s="378"/>
      <c r="AA267" s="378"/>
      <c r="AB267" s="378"/>
      <c r="AC267" s="378"/>
      <c r="AD267" s="378"/>
      <c r="AE267" s="378"/>
      <c r="AF267" s="378"/>
      <c r="AG267" s="378"/>
      <c r="AH267" s="378"/>
      <c r="AI267" s="379"/>
    </row>
    <row r="268" spans="1:35" ht="15.75" x14ac:dyDescent="0.25">
      <c r="A268" s="22" t="s">
        <v>3708</v>
      </c>
      <c r="B268" s="22"/>
      <c r="C268" s="22"/>
      <c r="D268" s="378"/>
      <c r="E268" s="378"/>
      <c r="F268" s="378"/>
      <c r="G268" s="378"/>
      <c r="H268" s="378"/>
      <c r="I268" s="378"/>
      <c r="J268" s="378"/>
      <c r="K268" s="378"/>
      <c r="L268" s="378"/>
      <c r="M268" s="378"/>
      <c r="N268" s="378"/>
      <c r="O268" s="378"/>
      <c r="P268" s="378"/>
      <c r="Q268" s="378"/>
      <c r="R268" s="378"/>
      <c r="S268" s="378"/>
      <c r="T268" s="378"/>
      <c r="U268" s="378"/>
      <c r="V268" s="378"/>
      <c r="W268" s="378"/>
      <c r="X268" s="378"/>
      <c r="Y268" s="378"/>
      <c r="Z268" s="378"/>
      <c r="AA268" s="378"/>
      <c r="AB268" s="378"/>
      <c r="AC268" s="378"/>
      <c r="AD268" s="378"/>
      <c r="AE268" s="378"/>
      <c r="AF268" s="378"/>
      <c r="AG268" s="378"/>
      <c r="AH268" s="378"/>
      <c r="AI268" s="379"/>
    </row>
    <row r="269" spans="1:35" ht="15.75" x14ac:dyDescent="0.25">
      <c r="A269" s="22" t="s">
        <v>3709</v>
      </c>
      <c r="B269" s="22"/>
      <c r="C269" s="22"/>
      <c r="D269" s="22"/>
      <c r="E269" s="1"/>
      <c r="F269" s="1"/>
      <c r="G269" s="1"/>
      <c r="H269" s="1"/>
      <c r="I269" s="378"/>
      <c r="J269" s="378"/>
      <c r="K269" s="378"/>
      <c r="L269" s="378"/>
      <c r="M269" s="378"/>
      <c r="N269" s="378"/>
      <c r="O269" s="378"/>
      <c r="P269" s="378"/>
      <c r="Q269" s="378"/>
      <c r="R269" s="378"/>
      <c r="S269" s="378"/>
      <c r="T269" s="378"/>
      <c r="U269" s="378"/>
      <c r="V269" s="378"/>
      <c r="W269" s="378"/>
      <c r="X269" s="378"/>
      <c r="Y269" s="378"/>
      <c r="Z269" s="378"/>
      <c r="AA269" s="378"/>
      <c r="AB269" s="378"/>
      <c r="AC269" s="378"/>
      <c r="AD269" s="378"/>
      <c r="AE269" s="378"/>
      <c r="AF269" s="378"/>
      <c r="AG269" s="378"/>
      <c r="AH269" s="378"/>
      <c r="AI269" s="379"/>
    </row>
    <row r="270" spans="1:35" ht="15.75" x14ac:dyDescent="0.25">
      <c r="A270" s="380">
        <v>62</v>
      </c>
      <c r="B270" s="380" t="s">
        <v>276</v>
      </c>
      <c r="C270" s="380" t="s">
        <v>291</v>
      </c>
      <c r="D270" s="380" t="s">
        <v>3710</v>
      </c>
      <c r="E270" s="191">
        <v>2</v>
      </c>
      <c r="F270" s="191">
        <v>2</v>
      </c>
      <c r="G270" s="191">
        <v>2</v>
      </c>
      <c r="H270" s="191">
        <v>2</v>
      </c>
      <c r="I270" s="381">
        <f t="shared" ref="I270:I318" si="72">(E270+F270+G270+H270)*5/4</f>
        <v>10</v>
      </c>
      <c r="J270" s="381">
        <v>2</v>
      </c>
      <c r="K270" s="381">
        <v>2</v>
      </c>
      <c r="L270" s="381">
        <v>2</v>
      </c>
      <c r="M270" s="381">
        <v>2</v>
      </c>
      <c r="N270" s="381">
        <f t="shared" si="62"/>
        <v>2</v>
      </c>
      <c r="O270" s="381">
        <v>2</v>
      </c>
      <c r="P270" s="381">
        <v>2</v>
      </c>
      <c r="Q270" s="381">
        <v>2</v>
      </c>
      <c r="R270" s="381">
        <v>2</v>
      </c>
      <c r="S270" s="381">
        <f t="shared" si="63"/>
        <v>2</v>
      </c>
      <c r="T270" s="381">
        <v>2</v>
      </c>
      <c r="U270" s="381">
        <v>2</v>
      </c>
      <c r="V270" s="381">
        <v>2</v>
      </c>
      <c r="W270" s="381">
        <v>2</v>
      </c>
      <c r="X270" s="381">
        <f t="shared" si="71"/>
        <v>2</v>
      </c>
      <c r="Y270" s="381">
        <f t="shared" si="64"/>
        <v>6</v>
      </c>
      <c r="Z270" s="381">
        <v>18</v>
      </c>
      <c r="AA270" s="381">
        <f t="shared" si="65"/>
        <v>21.599999999999998</v>
      </c>
      <c r="AB270" s="381">
        <v>15</v>
      </c>
      <c r="AC270" s="381">
        <f t="shared" si="66"/>
        <v>6</v>
      </c>
      <c r="AD270" s="381">
        <v>18</v>
      </c>
      <c r="AE270" s="381">
        <f t="shared" si="67"/>
        <v>10.799999999999999</v>
      </c>
      <c r="AF270" s="381">
        <v>15</v>
      </c>
      <c r="AG270" s="381">
        <f t="shared" si="68"/>
        <v>3</v>
      </c>
      <c r="AH270" s="382">
        <f t="shared" si="69"/>
        <v>41.4</v>
      </c>
      <c r="AI270" s="383">
        <f t="shared" si="70"/>
        <v>57.4</v>
      </c>
    </row>
    <row r="271" spans="1:35" ht="15.75" x14ac:dyDescent="0.25">
      <c r="A271" s="13">
        <v>63</v>
      </c>
      <c r="B271" s="13" t="s">
        <v>669</v>
      </c>
      <c r="C271" s="13" t="s">
        <v>310</v>
      </c>
      <c r="D271" s="13" t="s">
        <v>349</v>
      </c>
      <c r="E271" s="3">
        <v>2</v>
      </c>
      <c r="F271" s="3">
        <v>2</v>
      </c>
      <c r="G271" s="3">
        <v>3</v>
      </c>
      <c r="H271" s="3">
        <v>3</v>
      </c>
      <c r="I271" s="11">
        <f t="shared" si="72"/>
        <v>12.5</v>
      </c>
      <c r="J271" s="11">
        <v>2</v>
      </c>
      <c r="K271" s="11">
        <v>2</v>
      </c>
      <c r="L271" s="11">
        <v>2</v>
      </c>
      <c r="M271" s="11">
        <v>2</v>
      </c>
      <c r="N271" s="11">
        <f t="shared" si="62"/>
        <v>2</v>
      </c>
      <c r="O271" s="11">
        <v>2</v>
      </c>
      <c r="P271" s="11">
        <v>2</v>
      </c>
      <c r="Q271" s="11">
        <v>2</v>
      </c>
      <c r="R271" s="11">
        <v>2</v>
      </c>
      <c r="S271" s="11">
        <f t="shared" si="63"/>
        <v>2</v>
      </c>
      <c r="T271" s="11">
        <v>2</v>
      </c>
      <c r="U271" s="11">
        <v>3</v>
      </c>
      <c r="V271" s="11">
        <v>3</v>
      </c>
      <c r="W271" s="11">
        <v>3</v>
      </c>
      <c r="X271" s="11">
        <f t="shared" si="71"/>
        <v>2.75</v>
      </c>
      <c r="Y271" s="11">
        <f t="shared" si="64"/>
        <v>6.75</v>
      </c>
      <c r="Z271" s="11">
        <v>15</v>
      </c>
      <c r="AA271" s="11">
        <f t="shared" si="65"/>
        <v>18</v>
      </c>
      <c r="AB271" s="11">
        <v>17</v>
      </c>
      <c r="AC271" s="11">
        <f t="shared" si="66"/>
        <v>6.8000000000000007</v>
      </c>
      <c r="AD271" s="11">
        <v>18</v>
      </c>
      <c r="AE271" s="11">
        <f t="shared" si="67"/>
        <v>10.799999999999999</v>
      </c>
      <c r="AF271" s="11">
        <v>12</v>
      </c>
      <c r="AG271" s="11">
        <f t="shared" si="68"/>
        <v>2.4000000000000004</v>
      </c>
      <c r="AH271" s="336">
        <f t="shared" si="69"/>
        <v>38</v>
      </c>
      <c r="AI271" s="372">
        <f t="shared" si="70"/>
        <v>57.25</v>
      </c>
    </row>
    <row r="272" spans="1:35" ht="15.75" x14ac:dyDescent="0.25">
      <c r="A272" s="380">
        <v>64</v>
      </c>
      <c r="B272" s="13" t="s">
        <v>382</v>
      </c>
      <c r="C272" s="13" t="s">
        <v>334</v>
      </c>
      <c r="D272" s="13" t="s">
        <v>3711</v>
      </c>
      <c r="E272" s="3">
        <v>3</v>
      </c>
      <c r="F272" s="3">
        <v>2</v>
      </c>
      <c r="G272" s="3">
        <v>2</v>
      </c>
      <c r="H272" s="3">
        <v>3</v>
      </c>
      <c r="I272" s="11">
        <f t="shared" si="72"/>
        <v>12.5</v>
      </c>
      <c r="J272" s="11">
        <v>3</v>
      </c>
      <c r="K272" s="11">
        <v>2</v>
      </c>
      <c r="L272" s="11">
        <v>2</v>
      </c>
      <c r="M272" s="11">
        <v>3</v>
      </c>
      <c r="N272" s="11">
        <f t="shared" si="62"/>
        <v>2.5</v>
      </c>
      <c r="O272" s="11">
        <v>3</v>
      </c>
      <c r="P272" s="11">
        <v>3</v>
      </c>
      <c r="Q272" s="11">
        <v>2</v>
      </c>
      <c r="R272" s="11">
        <v>3</v>
      </c>
      <c r="S272" s="11">
        <f t="shared" si="63"/>
        <v>2.75</v>
      </c>
      <c r="T272" s="11">
        <v>3</v>
      </c>
      <c r="U272" s="11">
        <v>3</v>
      </c>
      <c r="V272" s="11">
        <v>3</v>
      </c>
      <c r="W272" s="11">
        <v>2</v>
      </c>
      <c r="X272" s="11">
        <f t="shared" si="71"/>
        <v>2.75</v>
      </c>
      <c r="Y272" s="11">
        <f t="shared" si="64"/>
        <v>8</v>
      </c>
      <c r="Z272" s="11">
        <v>18</v>
      </c>
      <c r="AA272" s="11">
        <f t="shared" si="65"/>
        <v>21.599999999999998</v>
      </c>
      <c r="AB272" s="11">
        <v>14</v>
      </c>
      <c r="AC272" s="11">
        <f t="shared" si="66"/>
        <v>5.6000000000000005</v>
      </c>
      <c r="AD272" s="11">
        <v>12</v>
      </c>
      <c r="AE272" s="11">
        <f t="shared" si="67"/>
        <v>7.1999999999999993</v>
      </c>
      <c r="AF272" s="11">
        <v>9</v>
      </c>
      <c r="AG272" s="11">
        <f t="shared" si="68"/>
        <v>1.8</v>
      </c>
      <c r="AH272" s="336">
        <f t="shared" si="69"/>
        <v>36.199999999999996</v>
      </c>
      <c r="AI272" s="372">
        <f t="shared" si="70"/>
        <v>56.699999999999996</v>
      </c>
    </row>
    <row r="273" spans="1:35" ht="15.75" x14ac:dyDescent="0.25">
      <c r="A273" s="13">
        <v>65</v>
      </c>
      <c r="B273" s="13" t="s">
        <v>3712</v>
      </c>
      <c r="C273" s="13" t="s">
        <v>600</v>
      </c>
      <c r="D273" s="13" t="s">
        <v>267</v>
      </c>
      <c r="E273" s="3">
        <v>3</v>
      </c>
      <c r="F273" s="3">
        <v>3</v>
      </c>
      <c r="G273" s="3">
        <v>3</v>
      </c>
      <c r="H273" s="3">
        <v>4</v>
      </c>
      <c r="I273" s="11">
        <f t="shared" si="72"/>
        <v>16.25</v>
      </c>
      <c r="J273" s="11">
        <v>2</v>
      </c>
      <c r="K273" s="11">
        <v>2</v>
      </c>
      <c r="L273" s="11">
        <v>3</v>
      </c>
      <c r="M273" s="11">
        <v>3</v>
      </c>
      <c r="N273" s="11">
        <f t="shared" ref="N273:N292" si="73">(J273+K273+L273+M273)/4</f>
        <v>2.5</v>
      </c>
      <c r="O273" s="11">
        <v>3</v>
      </c>
      <c r="P273" s="11">
        <v>2</v>
      </c>
      <c r="Q273" s="11">
        <v>2</v>
      </c>
      <c r="R273" s="11">
        <v>3</v>
      </c>
      <c r="S273" s="11">
        <f t="shared" ref="S273:S316" si="74">(O273+P273+Q273+R273)/4</f>
        <v>2.5</v>
      </c>
      <c r="T273" s="11">
        <v>3</v>
      </c>
      <c r="U273" s="11">
        <v>5</v>
      </c>
      <c r="V273" s="11">
        <v>5</v>
      </c>
      <c r="W273" s="11">
        <v>3</v>
      </c>
      <c r="X273" s="11">
        <f t="shared" si="71"/>
        <v>4</v>
      </c>
      <c r="Y273" s="11">
        <f t="shared" ref="Y273:Y318" si="75">N273+S273+X273</f>
        <v>9</v>
      </c>
      <c r="Z273" s="11">
        <v>11</v>
      </c>
      <c r="AA273" s="11">
        <f t="shared" ref="AA273:AA322" si="76">1.2*Z273</f>
        <v>13.2</v>
      </c>
      <c r="AB273" s="11">
        <v>13</v>
      </c>
      <c r="AC273" s="11">
        <f t="shared" ref="AC273:AC322" si="77">0.4*AB273</f>
        <v>5.2</v>
      </c>
      <c r="AD273" s="11">
        <v>16</v>
      </c>
      <c r="AE273" s="11">
        <f t="shared" ref="AE273:AE322" si="78">0.6*AD273</f>
        <v>9.6</v>
      </c>
      <c r="AF273" s="11">
        <v>17</v>
      </c>
      <c r="AG273" s="11">
        <f t="shared" ref="AG273:AG322" si="79">0.2*AF273</f>
        <v>3.4000000000000004</v>
      </c>
      <c r="AH273" s="336">
        <f t="shared" ref="AH273:AH318" si="80">AA273+AC273+AE273+AG273</f>
        <v>31.4</v>
      </c>
      <c r="AI273" s="372">
        <f t="shared" ref="AI273:AI322" si="81">I273+Y273+AH273</f>
        <v>56.65</v>
      </c>
    </row>
    <row r="274" spans="1:35" ht="15.75" x14ac:dyDescent="0.25">
      <c r="A274" s="380">
        <v>66</v>
      </c>
      <c r="B274" s="13" t="s">
        <v>3713</v>
      </c>
      <c r="C274" s="13" t="s">
        <v>3714</v>
      </c>
      <c r="D274" s="13" t="s">
        <v>1724</v>
      </c>
      <c r="E274" s="3">
        <v>3</v>
      </c>
      <c r="F274" s="3">
        <v>3</v>
      </c>
      <c r="G274" s="3">
        <v>3</v>
      </c>
      <c r="H274" s="3">
        <v>4</v>
      </c>
      <c r="I274" s="11">
        <f t="shared" si="72"/>
        <v>16.25</v>
      </c>
      <c r="J274" s="11">
        <v>2</v>
      </c>
      <c r="K274" s="11">
        <v>2</v>
      </c>
      <c r="L274" s="11">
        <v>2</v>
      </c>
      <c r="M274" s="11">
        <v>3</v>
      </c>
      <c r="N274" s="11">
        <f t="shared" si="73"/>
        <v>2.25</v>
      </c>
      <c r="O274" s="11">
        <v>3</v>
      </c>
      <c r="P274" s="11">
        <v>2</v>
      </c>
      <c r="Q274" s="11">
        <v>2</v>
      </c>
      <c r="R274" s="11">
        <v>3</v>
      </c>
      <c r="S274" s="11">
        <f t="shared" si="74"/>
        <v>2.5</v>
      </c>
      <c r="T274" s="11">
        <v>2</v>
      </c>
      <c r="U274" s="11">
        <v>5</v>
      </c>
      <c r="V274" s="11">
        <v>4</v>
      </c>
      <c r="W274" s="11">
        <v>5</v>
      </c>
      <c r="X274" s="11">
        <f t="shared" si="71"/>
        <v>4</v>
      </c>
      <c r="Y274" s="11">
        <f t="shared" si="75"/>
        <v>8.75</v>
      </c>
      <c r="Z274" s="11">
        <v>13</v>
      </c>
      <c r="AA274" s="11">
        <f t="shared" si="76"/>
        <v>15.6</v>
      </c>
      <c r="AB274" s="11">
        <v>12</v>
      </c>
      <c r="AC274" s="11">
        <f t="shared" si="77"/>
        <v>4.8000000000000007</v>
      </c>
      <c r="AD274" s="11">
        <v>15</v>
      </c>
      <c r="AE274" s="11">
        <f t="shared" si="78"/>
        <v>9</v>
      </c>
      <c r="AF274" s="11">
        <v>9</v>
      </c>
      <c r="AG274" s="11">
        <f t="shared" si="79"/>
        <v>1.8</v>
      </c>
      <c r="AH274" s="336">
        <f t="shared" si="80"/>
        <v>31.2</v>
      </c>
      <c r="AI274" s="372">
        <f t="shared" si="81"/>
        <v>56.2</v>
      </c>
    </row>
    <row r="275" spans="1:35" ht="15.75" x14ac:dyDescent="0.25">
      <c r="A275" s="13">
        <v>67</v>
      </c>
      <c r="B275" s="13" t="s">
        <v>357</v>
      </c>
      <c r="C275" s="13" t="s">
        <v>674</v>
      </c>
      <c r="D275" s="13" t="s">
        <v>653</v>
      </c>
      <c r="E275" s="3">
        <v>4</v>
      </c>
      <c r="F275" s="3">
        <v>4</v>
      </c>
      <c r="G275" s="3">
        <v>4</v>
      </c>
      <c r="H275" s="3">
        <v>4</v>
      </c>
      <c r="I275" s="11">
        <f t="shared" si="72"/>
        <v>20</v>
      </c>
      <c r="J275" s="11">
        <v>2</v>
      </c>
      <c r="K275" s="11">
        <v>2</v>
      </c>
      <c r="L275" s="11">
        <v>2</v>
      </c>
      <c r="M275" s="11">
        <v>2</v>
      </c>
      <c r="N275" s="11">
        <f t="shared" si="73"/>
        <v>2</v>
      </c>
      <c r="O275" s="11">
        <v>3</v>
      </c>
      <c r="P275" s="11">
        <v>3</v>
      </c>
      <c r="Q275" s="11">
        <v>3</v>
      </c>
      <c r="R275" s="11">
        <v>3</v>
      </c>
      <c r="S275" s="11">
        <f t="shared" si="74"/>
        <v>3</v>
      </c>
      <c r="T275" s="11">
        <v>5</v>
      </c>
      <c r="U275" s="11">
        <v>5</v>
      </c>
      <c r="V275" s="11">
        <v>4</v>
      </c>
      <c r="W275" s="11">
        <v>5</v>
      </c>
      <c r="X275" s="11">
        <f t="shared" si="71"/>
        <v>4.75</v>
      </c>
      <c r="Y275" s="11">
        <f t="shared" si="75"/>
        <v>9.75</v>
      </c>
      <c r="Z275" s="11">
        <v>11</v>
      </c>
      <c r="AA275" s="11">
        <f t="shared" si="76"/>
        <v>13.2</v>
      </c>
      <c r="AB275" s="11">
        <v>10</v>
      </c>
      <c r="AC275" s="11">
        <f t="shared" si="77"/>
        <v>4</v>
      </c>
      <c r="AD275" s="11">
        <v>13</v>
      </c>
      <c r="AE275" s="11">
        <f t="shared" si="78"/>
        <v>7.8</v>
      </c>
      <c r="AF275" s="11">
        <v>7</v>
      </c>
      <c r="AG275" s="11">
        <f t="shared" si="79"/>
        <v>1.4000000000000001</v>
      </c>
      <c r="AH275" s="336">
        <f t="shared" si="80"/>
        <v>26.4</v>
      </c>
      <c r="AI275" s="372">
        <f t="shared" si="81"/>
        <v>56.15</v>
      </c>
    </row>
    <row r="276" spans="1:35" ht="15.75" x14ac:dyDescent="0.25">
      <c r="A276" s="380">
        <v>68</v>
      </c>
      <c r="B276" s="13" t="s">
        <v>700</v>
      </c>
      <c r="C276" s="13" t="s">
        <v>418</v>
      </c>
      <c r="D276" s="13" t="s">
        <v>263</v>
      </c>
      <c r="E276" s="3">
        <v>2</v>
      </c>
      <c r="F276" s="3">
        <v>2</v>
      </c>
      <c r="G276" s="3">
        <v>2</v>
      </c>
      <c r="H276" s="3">
        <v>3</v>
      </c>
      <c r="I276" s="11">
        <f t="shared" si="72"/>
        <v>11.25</v>
      </c>
      <c r="J276" s="11">
        <v>2</v>
      </c>
      <c r="K276" s="11">
        <v>2</v>
      </c>
      <c r="L276" s="11">
        <v>2</v>
      </c>
      <c r="M276" s="11">
        <v>3</v>
      </c>
      <c r="N276" s="11">
        <f t="shared" si="73"/>
        <v>2.25</v>
      </c>
      <c r="O276" s="11">
        <v>2</v>
      </c>
      <c r="P276" s="11">
        <v>2</v>
      </c>
      <c r="Q276" s="11">
        <v>2</v>
      </c>
      <c r="R276" s="11">
        <v>2</v>
      </c>
      <c r="S276" s="11">
        <f t="shared" si="74"/>
        <v>2</v>
      </c>
      <c r="T276" s="11">
        <v>3</v>
      </c>
      <c r="U276" s="11">
        <v>2</v>
      </c>
      <c r="V276" s="11">
        <v>2</v>
      </c>
      <c r="W276" s="11">
        <v>3</v>
      </c>
      <c r="X276" s="11">
        <f t="shared" si="71"/>
        <v>2.5</v>
      </c>
      <c r="Y276" s="11">
        <f t="shared" si="75"/>
        <v>6.75</v>
      </c>
      <c r="Z276" s="11">
        <v>18</v>
      </c>
      <c r="AA276" s="11">
        <f t="shared" si="76"/>
        <v>21.599999999999998</v>
      </c>
      <c r="AB276" s="11">
        <v>20</v>
      </c>
      <c r="AC276" s="11">
        <f t="shared" si="77"/>
        <v>8</v>
      </c>
      <c r="AD276" s="11">
        <v>9</v>
      </c>
      <c r="AE276" s="11">
        <f t="shared" si="78"/>
        <v>5.3999999999999995</v>
      </c>
      <c r="AF276" s="11">
        <v>14</v>
      </c>
      <c r="AG276" s="11">
        <f t="shared" si="79"/>
        <v>2.8000000000000003</v>
      </c>
      <c r="AH276" s="336">
        <f t="shared" si="80"/>
        <v>37.799999999999997</v>
      </c>
      <c r="AI276" s="372">
        <f t="shared" si="81"/>
        <v>55.8</v>
      </c>
    </row>
    <row r="277" spans="1:35" ht="15.75" x14ac:dyDescent="0.25">
      <c r="A277" s="13">
        <v>69</v>
      </c>
      <c r="B277" s="13" t="s">
        <v>373</v>
      </c>
      <c r="C277" s="13" t="s">
        <v>3629</v>
      </c>
      <c r="D277" s="13" t="s">
        <v>329</v>
      </c>
      <c r="E277" s="3">
        <v>3</v>
      </c>
      <c r="F277" s="3">
        <v>2</v>
      </c>
      <c r="G277" s="3">
        <v>2</v>
      </c>
      <c r="H277" s="3">
        <v>2</v>
      </c>
      <c r="I277" s="11">
        <f t="shared" si="72"/>
        <v>11.25</v>
      </c>
      <c r="J277" s="11">
        <v>2</v>
      </c>
      <c r="K277" s="11">
        <v>2</v>
      </c>
      <c r="L277" s="11">
        <v>2</v>
      </c>
      <c r="M277" s="11">
        <v>2</v>
      </c>
      <c r="N277" s="11">
        <f t="shared" si="73"/>
        <v>2</v>
      </c>
      <c r="O277" s="11">
        <v>2</v>
      </c>
      <c r="P277" s="11">
        <v>3</v>
      </c>
      <c r="Q277" s="11">
        <v>3</v>
      </c>
      <c r="R277" s="11">
        <v>2</v>
      </c>
      <c r="S277" s="11">
        <f t="shared" si="74"/>
        <v>2.5</v>
      </c>
      <c r="T277" s="11">
        <v>4</v>
      </c>
      <c r="U277" s="11">
        <v>2</v>
      </c>
      <c r="V277" s="11">
        <v>3</v>
      </c>
      <c r="W277" s="11">
        <v>2</v>
      </c>
      <c r="X277" s="11">
        <f t="shared" si="71"/>
        <v>2.75</v>
      </c>
      <c r="Y277" s="11">
        <f t="shared" si="75"/>
        <v>7.25</v>
      </c>
      <c r="Z277" s="11">
        <v>15</v>
      </c>
      <c r="AA277" s="11">
        <f t="shared" si="76"/>
        <v>18</v>
      </c>
      <c r="AB277" s="11">
        <v>13</v>
      </c>
      <c r="AC277" s="11">
        <f t="shared" si="77"/>
        <v>5.2</v>
      </c>
      <c r="AD277" s="11">
        <v>17</v>
      </c>
      <c r="AE277" s="11">
        <f t="shared" si="78"/>
        <v>10.199999999999999</v>
      </c>
      <c r="AF277" s="11">
        <v>19</v>
      </c>
      <c r="AG277" s="11">
        <f t="shared" si="79"/>
        <v>3.8000000000000003</v>
      </c>
      <c r="AH277" s="336">
        <f t="shared" si="80"/>
        <v>37.199999999999996</v>
      </c>
      <c r="AI277" s="372">
        <f t="shared" si="81"/>
        <v>55.699999999999996</v>
      </c>
    </row>
    <row r="278" spans="1:35" ht="15.75" x14ac:dyDescent="0.25">
      <c r="A278" s="380">
        <v>70</v>
      </c>
      <c r="B278" s="13" t="s">
        <v>3562</v>
      </c>
      <c r="C278" s="13" t="s">
        <v>3682</v>
      </c>
      <c r="D278" s="13" t="s">
        <v>3715</v>
      </c>
      <c r="E278" s="3">
        <v>3</v>
      </c>
      <c r="F278" s="3">
        <v>3</v>
      </c>
      <c r="G278" s="3">
        <v>3</v>
      </c>
      <c r="H278" s="3">
        <v>4</v>
      </c>
      <c r="I278" s="11">
        <f t="shared" si="72"/>
        <v>16.25</v>
      </c>
      <c r="J278" s="11">
        <v>2</v>
      </c>
      <c r="K278" s="11">
        <v>2</v>
      </c>
      <c r="L278" s="11">
        <v>2</v>
      </c>
      <c r="M278" s="11">
        <v>3</v>
      </c>
      <c r="N278" s="11">
        <f t="shared" si="73"/>
        <v>2.25</v>
      </c>
      <c r="O278" s="11">
        <v>2</v>
      </c>
      <c r="P278" s="11">
        <v>2</v>
      </c>
      <c r="Q278" s="11">
        <v>2</v>
      </c>
      <c r="R278" s="11">
        <v>3</v>
      </c>
      <c r="S278" s="11">
        <f t="shared" si="74"/>
        <v>2.25</v>
      </c>
      <c r="T278" s="11">
        <v>3</v>
      </c>
      <c r="U278" s="11">
        <v>3</v>
      </c>
      <c r="V278" s="11">
        <v>4</v>
      </c>
      <c r="W278" s="11">
        <v>4</v>
      </c>
      <c r="X278" s="11">
        <f t="shared" ref="X278:X318" si="82">(T278+U278+V278+W278)/4</f>
        <v>3.5</v>
      </c>
      <c r="Y278" s="11">
        <f t="shared" si="75"/>
        <v>8</v>
      </c>
      <c r="Z278" s="11">
        <v>11</v>
      </c>
      <c r="AA278" s="11">
        <f t="shared" si="76"/>
        <v>13.2</v>
      </c>
      <c r="AB278" s="11">
        <v>14</v>
      </c>
      <c r="AC278" s="11">
        <f t="shared" si="77"/>
        <v>5.6000000000000005</v>
      </c>
      <c r="AD278" s="11">
        <v>16</v>
      </c>
      <c r="AE278" s="11">
        <f t="shared" si="78"/>
        <v>9.6</v>
      </c>
      <c r="AF278" s="11">
        <v>14</v>
      </c>
      <c r="AG278" s="11">
        <f t="shared" si="79"/>
        <v>2.8000000000000003</v>
      </c>
      <c r="AH278" s="336">
        <f t="shared" si="80"/>
        <v>31.2</v>
      </c>
      <c r="AI278" s="372">
        <f t="shared" si="81"/>
        <v>55.45</v>
      </c>
    </row>
    <row r="279" spans="1:35" ht="15.75" x14ac:dyDescent="0.25">
      <c r="A279" s="13">
        <v>71</v>
      </c>
      <c r="B279" s="13" t="s">
        <v>3716</v>
      </c>
      <c r="C279" s="13" t="s">
        <v>3717</v>
      </c>
      <c r="D279" s="13" t="s">
        <v>629</v>
      </c>
      <c r="E279" s="3">
        <v>3</v>
      </c>
      <c r="F279" s="3">
        <v>3</v>
      </c>
      <c r="G279" s="3">
        <v>2</v>
      </c>
      <c r="H279" s="3">
        <v>2</v>
      </c>
      <c r="I279" s="11">
        <f t="shared" si="72"/>
        <v>12.5</v>
      </c>
      <c r="J279" s="11">
        <v>2</v>
      </c>
      <c r="K279" s="11">
        <v>2</v>
      </c>
      <c r="L279" s="11">
        <v>2</v>
      </c>
      <c r="M279" s="11">
        <v>2</v>
      </c>
      <c r="N279" s="11">
        <f t="shared" si="73"/>
        <v>2</v>
      </c>
      <c r="O279" s="11">
        <v>3</v>
      </c>
      <c r="P279" s="11">
        <v>3</v>
      </c>
      <c r="Q279" s="11">
        <v>3</v>
      </c>
      <c r="R279" s="11">
        <v>2</v>
      </c>
      <c r="S279" s="11">
        <f t="shared" si="74"/>
        <v>2.75</v>
      </c>
      <c r="T279" s="11">
        <v>4</v>
      </c>
      <c r="U279" s="11">
        <v>2</v>
      </c>
      <c r="V279" s="11">
        <v>2</v>
      </c>
      <c r="W279" s="11">
        <v>3</v>
      </c>
      <c r="X279" s="11">
        <f t="shared" si="82"/>
        <v>2.75</v>
      </c>
      <c r="Y279" s="11">
        <f t="shared" si="75"/>
        <v>7.5</v>
      </c>
      <c r="Z279" s="11">
        <v>15</v>
      </c>
      <c r="AA279" s="11">
        <f t="shared" si="76"/>
        <v>18</v>
      </c>
      <c r="AB279" s="11">
        <v>14</v>
      </c>
      <c r="AC279" s="11">
        <f t="shared" si="77"/>
        <v>5.6000000000000005</v>
      </c>
      <c r="AD279" s="11">
        <v>16</v>
      </c>
      <c r="AE279" s="11">
        <f t="shared" si="78"/>
        <v>9.6</v>
      </c>
      <c r="AF279" s="11">
        <v>11</v>
      </c>
      <c r="AG279" s="11">
        <f t="shared" si="79"/>
        <v>2.2000000000000002</v>
      </c>
      <c r="AH279" s="336">
        <f t="shared" si="80"/>
        <v>35.400000000000006</v>
      </c>
      <c r="AI279" s="372">
        <f t="shared" si="81"/>
        <v>55.400000000000006</v>
      </c>
    </row>
    <row r="280" spans="1:35" ht="15.75" x14ac:dyDescent="0.25">
      <c r="A280" s="380">
        <v>72</v>
      </c>
      <c r="B280" s="13" t="s">
        <v>3718</v>
      </c>
      <c r="C280" s="13" t="s">
        <v>610</v>
      </c>
      <c r="D280" s="13" t="s">
        <v>399</v>
      </c>
      <c r="E280" s="3">
        <v>3</v>
      </c>
      <c r="F280" s="3">
        <v>4</v>
      </c>
      <c r="G280" s="3">
        <v>3</v>
      </c>
      <c r="H280" s="3">
        <v>4</v>
      </c>
      <c r="I280" s="11">
        <f t="shared" si="72"/>
        <v>17.5</v>
      </c>
      <c r="J280" s="11">
        <v>3</v>
      </c>
      <c r="K280" s="11">
        <v>2</v>
      </c>
      <c r="L280" s="11">
        <v>3</v>
      </c>
      <c r="M280" s="11">
        <v>4</v>
      </c>
      <c r="N280" s="11">
        <f t="shared" si="73"/>
        <v>3</v>
      </c>
      <c r="O280" s="11">
        <v>3</v>
      </c>
      <c r="P280" s="11">
        <v>4</v>
      </c>
      <c r="Q280" s="11">
        <v>2</v>
      </c>
      <c r="R280" s="11">
        <v>2</v>
      </c>
      <c r="S280" s="11">
        <f t="shared" si="74"/>
        <v>2.75</v>
      </c>
      <c r="T280" s="11">
        <v>5</v>
      </c>
      <c r="U280" s="11">
        <v>5</v>
      </c>
      <c r="V280" s="11">
        <v>5</v>
      </c>
      <c r="W280" s="11">
        <v>5</v>
      </c>
      <c r="X280" s="11">
        <f t="shared" si="82"/>
        <v>5</v>
      </c>
      <c r="Y280" s="11">
        <f t="shared" si="75"/>
        <v>10.75</v>
      </c>
      <c r="Z280" s="11">
        <v>10</v>
      </c>
      <c r="AA280" s="11">
        <f t="shared" si="76"/>
        <v>12</v>
      </c>
      <c r="AB280" s="11">
        <v>8</v>
      </c>
      <c r="AC280" s="11">
        <f t="shared" si="77"/>
        <v>3.2</v>
      </c>
      <c r="AD280" s="11">
        <v>14</v>
      </c>
      <c r="AE280" s="11">
        <f t="shared" si="78"/>
        <v>8.4</v>
      </c>
      <c r="AF280" s="11">
        <v>15</v>
      </c>
      <c r="AG280" s="11">
        <f t="shared" si="79"/>
        <v>3</v>
      </c>
      <c r="AH280" s="336">
        <f t="shared" si="80"/>
        <v>26.6</v>
      </c>
      <c r="AI280" s="372">
        <f t="shared" si="81"/>
        <v>54.85</v>
      </c>
    </row>
    <row r="281" spans="1:35" ht="15.75" x14ac:dyDescent="0.25">
      <c r="A281" s="13">
        <v>73</v>
      </c>
      <c r="B281" s="13" t="s">
        <v>598</v>
      </c>
      <c r="C281" s="13" t="s">
        <v>441</v>
      </c>
      <c r="D281" s="13" t="s">
        <v>407</v>
      </c>
      <c r="E281" s="3">
        <v>4</v>
      </c>
      <c r="F281" s="3">
        <v>4</v>
      </c>
      <c r="G281" s="3">
        <v>4</v>
      </c>
      <c r="H281" s="3">
        <v>4</v>
      </c>
      <c r="I281" s="11">
        <f t="shared" si="72"/>
        <v>20</v>
      </c>
      <c r="J281" s="11">
        <v>5</v>
      </c>
      <c r="K281" s="11">
        <v>4</v>
      </c>
      <c r="L281" s="11">
        <v>4</v>
      </c>
      <c r="M281" s="11">
        <v>4</v>
      </c>
      <c r="N281" s="11">
        <f t="shared" si="73"/>
        <v>4.25</v>
      </c>
      <c r="O281" s="11">
        <v>3</v>
      </c>
      <c r="P281" s="11">
        <v>3</v>
      </c>
      <c r="Q281" s="11">
        <v>2</v>
      </c>
      <c r="R281" s="11">
        <v>2</v>
      </c>
      <c r="S281" s="11">
        <f t="shared" si="74"/>
        <v>2.5</v>
      </c>
      <c r="T281" s="11">
        <v>4</v>
      </c>
      <c r="U281" s="11">
        <v>5</v>
      </c>
      <c r="V281" s="11">
        <v>5</v>
      </c>
      <c r="W281" s="11">
        <v>5</v>
      </c>
      <c r="X281" s="11">
        <f t="shared" si="82"/>
        <v>4.75</v>
      </c>
      <c r="Y281" s="11">
        <f t="shared" si="75"/>
        <v>11.5</v>
      </c>
      <c r="Z281" s="11">
        <v>8</v>
      </c>
      <c r="AA281" s="11">
        <f t="shared" si="76"/>
        <v>9.6</v>
      </c>
      <c r="AB281" s="11">
        <v>7</v>
      </c>
      <c r="AC281" s="11">
        <f t="shared" si="77"/>
        <v>2.8000000000000003</v>
      </c>
      <c r="AD281" s="11">
        <v>13</v>
      </c>
      <c r="AE281" s="11">
        <f t="shared" si="78"/>
        <v>7.8</v>
      </c>
      <c r="AF281" s="11">
        <v>14</v>
      </c>
      <c r="AG281" s="11">
        <f t="shared" si="79"/>
        <v>2.8000000000000003</v>
      </c>
      <c r="AH281" s="336">
        <f t="shared" si="80"/>
        <v>23</v>
      </c>
      <c r="AI281" s="372">
        <f t="shared" si="81"/>
        <v>54.5</v>
      </c>
    </row>
    <row r="282" spans="1:35" ht="15.75" x14ac:dyDescent="0.25">
      <c r="A282" s="380">
        <v>74</v>
      </c>
      <c r="B282" s="13" t="s">
        <v>3719</v>
      </c>
      <c r="C282" s="13" t="s">
        <v>3720</v>
      </c>
      <c r="D282" s="13" t="s">
        <v>479</v>
      </c>
      <c r="E282" s="3">
        <v>4</v>
      </c>
      <c r="F282" s="3">
        <v>3</v>
      </c>
      <c r="G282" s="3">
        <v>3</v>
      </c>
      <c r="H282" s="3">
        <v>3</v>
      </c>
      <c r="I282" s="11">
        <f t="shared" si="72"/>
        <v>16.25</v>
      </c>
      <c r="J282" s="11">
        <v>3</v>
      </c>
      <c r="K282" s="11">
        <v>2</v>
      </c>
      <c r="L282" s="11">
        <v>2</v>
      </c>
      <c r="M282" s="11">
        <v>2</v>
      </c>
      <c r="N282" s="11">
        <f t="shared" si="73"/>
        <v>2.25</v>
      </c>
      <c r="O282" s="11">
        <v>5</v>
      </c>
      <c r="P282" s="11">
        <v>2</v>
      </c>
      <c r="Q282" s="11">
        <v>5</v>
      </c>
      <c r="R282" s="11">
        <v>5</v>
      </c>
      <c r="S282" s="11">
        <f t="shared" si="74"/>
        <v>4.25</v>
      </c>
      <c r="T282" s="11">
        <v>4</v>
      </c>
      <c r="U282" s="11">
        <v>3</v>
      </c>
      <c r="V282" s="11">
        <v>4</v>
      </c>
      <c r="W282" s="11">
        <v>4</v>
      </c>
      <c r="X282" s="11">
        <f t="shared" si="82"/>
        <v>3.75</v>
      </c>
      <c r="Y282" s="11">
        <f t="shared" si="75"/>
        <v>10.25</v>
      </c>
      <c r="Z282" s="11">
        <v>11</v>
      </c>
      <c r="AA282" s="11">
        <f t="shared" si="76"/>
        <v>13.2</v>
      </c>
      <c r="AB282" s="11">
        <v>12</v>
      </c>
      <c r="AC282" s="11">
        <f t="shared" si="77"/>
        <v>4.8000000000000007</v>
      </c>
      <c r="AD282" s="11">
        <v>11</v>
      </c>
      <c r="AE282" s="11">
        <f t="shared" si="78"/>
        <v>6.6</v>
      </c>
      <c r="AF282" s="11">
        <v>17</v>
      </c>
      <c r="AG282" s="11">
        <f t="shared" si="79"/>
        <v>3.4000000000000004</v>
      </c>
      <c r="AH282" s="336">
        <f t="shared" si="80"/>
        <v>28</v>
      </c>
      <c r="AI282" s="372">
        <f t="shared" si="81"/>
        <v>54.5</v>
      </c>
    </row>
    <row r="283" spans="1:35" ht="15.75" x14ac:dyDescent="0.25">
      <c r="A283" s="13">
        <v>75</v>
      </c>
      <c r="B283" s="13" t="s">
        <v>3721</v>
      </c>
      <c r="C283" s="13" t="s">
        <v>3720</v>
      </c>
      <c r="D283" s="13" t="s">
        <v>3722</v>
      </c>
      <c r="E283" s="3">
        <v>4</v>
      </c>
      <c r="F283" s="3">
        <v>3</v>
      </c>
      <c r="G283" s="3">
        <v>3</v>
      </c>
      <c r="H283" s="3">
        <v>4</v>
      </c>
      <c r="I283" s="11">
        <f t="shared" si="72"/>
        <v>17.5</v>
      </c>
      <c r="J283" s="11">
        <v>2</v>
      </c>
      <c r="K283" s="11">
        <v>2</v>
      </c>
      <c r="L283" s="11">
        <v>2</v>
      </c>
      <c r="M283" s="11">
        <v>2</v>
      </c>
      <c r="N283" s="11">
        <f t="shared" si="73"/>
        <v>2</v>
      </c>
      <c r="O283" s="11">
        <v>4</v>
      </c>
      <c r="P283" s="11">
        <v>2</v>
      </c>
      <c r="Q283" s="11">
        <v>2</v>
      </c>
      <c r="R283" s="11">
        <v>4</v>
      </c>
      <c r="S283" s="11">
        <f t="shared" si="74"/>
        <v>3</v>
      </c>
      <c r="T283" s="11">
        <v>5</v>
      </c>
      <c r="U283" s="11">
        <v>4</v>
      </c>
      <c r="V283" s="11">
        <v>4</v>
      </c>
      <c r="W283" s="11">
        <v>5</v>
      </c>
      <c r="X283" s="11">
        <f t="shared" si="82"/>
        <v>4.5</v>
      </c>
      <c r="Y283" s="11">
        <f t="shared" si="75"/>
        <v>9.5</v>
      </c>
      <c r="Z283" s="11">
        <v>11</v>
      </c>
      <c r="AA283" s="11">
        <f t="shared" si="76"/>
        <v>13.2</v>
      </c>
      <c r="AB283" s="11">
        <v>10</v>
      </c>
      <c r="AC283" s="11">
        <f t="shared" si="77"/>
        <v>4</v>
      </c>
      <c r="AD283" s="11">
        <v>14</v>
      </c>
      <c r="AE283" s="11">
        <f t="shared" si="78"/>
        <v>8.4</v>
      </c>
      <c r="AF283" s="11">
        <v>9</v>
      </c>
      <c r="AG283" s="11">
        <f t="shared" si="79"/>
        <v>1.8</v>
      </c>
      <c r="AH283" s="336">
        <f t="shared" si="80"/>
        <v>27.400000000000002</v>
      </c>
      <c r="AI283" s="372">
        <f t="shared" si="81"/>
        <v>54.400000000000006</v>
      </c>
    </row>
    <row r="284" spans="1:35" ht="15.75" x14ac:dyDescent="0.25">
      <c r="A284" s="380">
        <v>76</v>
      </c>
      <c r="B284" s="13" t="s">
        <v>3723</v>
      </c>
      <c r="C284" s="13" t="s">
        <v>3724</v>
      </c>
      <c r="D284" s="13" t="s">
        <v>452</v>
      </c>
      <c r="E284" s="3">
        <v>3</v>
      </c>
      <c r="F284" s="3">
        <v>3</v>
      </c>
      <c r="G284" s="3">
        <v>3</v>
      </c>
      <c r="H284" s="3">
        <v>3</v>
      </c>
      <c r="I284" s="11">
        <f t="shared" si="72"/>
        <v>15</v>
      </c>
      <c r="J284" s="11">
        <v>3</v>
      </c>
      <c r="K284" s="11">
        <v>3</v>
      </c>
      <c r="L284" s="11">
        <v>3</v>
      </c>
      <c r="M284" s="11">
        <v>3</v>
      </c>
      <c r="N284" s="11">
        <f t="shared" si="73"/>
        <v>3</v>
      </c>
      <c r="O284" s="11">
        <v>2</v>
      </c>
      <c r="P284" s="11">
        <v>2</v>
      </c>
      <c r="Q284" s="11">
        <v>2</v>
      </c>
      <c r="R284" s="11">
        <v>2</v>
      </c>
      <c r="S284" s="11">
        <f t="shared" si="74"/>
        <v>2</v>
      </c>
      <c r="T284" s="11">
        <v>3</v>
      </c>
      <c r="U284" s="11">
        <v>3</v>
      </c>
      <c r="V284" s="11">
        <v>3</v>
      </c>
      <c r="W284" s="11">
        <v>3</v>
      </c>
      <c r="X284" s="11">
        <f t="shared" si="82"/>
        <v>3</v>
      </c>
      <c r="Y284" s="11">
        <f t="shared" si="75"/>
        <v>8</v>
      </c>
      <c r="Z284" s="11">
        <v>11</v>
      </c>
      <c r="AA284" s="11">
        <f t="shared" si="76"/>
        <v>13.2</v>
      </c>
      <c r="AB284" s="11">
        <v>13</v>
      </c>
      <c r="AC284" s="11">
        <f t="shared" si="77"/>
        <v>5.2</v>
      </c>
      <c r="AD284" s="11">
        <v>16</v>
      </c>
      <c r="AE284" s="11">
        <f t="shared" si="78"/>
        <v>9.6</v>
      </c>
      <c r="AF284" s="11">
        <v>15</v>
      </c>
      <c r="AG284" s="11">
        <f t="shared" si="79"/>
        <v>3</v>
      </c>
      <c r="AH284" s="336">
        <f t="shared" si="80"/>
        <v>31</v>
      </c>
      <c r="AI284" s="372">
        <f t="shared" si="81"/>
        <v>54</v>
      </c>
    </row>
    <row r="285" spans="1:35" ht="15.75" x14ac:dyDescent="0.25">
      <c r="A285" s="13">
        <v>77</v>
      </c>
      <c r="B285" s="13" t="s">
        <v>361</v>
      </c>
      <c r="C285" s="13" t="s">
        <v>312</v>
      </c>
      <c r="D285" s="13" t="s">
        <v>727</v>
      </c>
      <c r="E285" s="3">
        <v>5</v>
      </c>
      <c r="F285" s="3">
        <v>4</v>
      </c>
      <c r="G285" s="3">
        <v>3</v>
      </c>
      <c r="H285" s="3">
        <v>4</v>
      </c>
      <c r="I285" s="11">
        <f t="shared" si="72"/>
        <v>20</v>
      </c>
      <c r="J285" s="11">
        <v>3</v>
      </c>
      <c r="K285" s="11">
        <v>2</v>
      </c>
      <c r="L285" s="11">
        <v>2</v>
      </c>
      <c r="M285" s="11">
        <v>2</v>
      </c>
      <c r="N285" s="11">
        <f t="shared" si="73"/>
        <v>2.25</v>
      </c>
      <c r="O285" s="11">
        <v>4</v>
      </c>
      <c r="P285" s="11">
        <v>3</v>
      </c>
      <c r="Q285" s="11">
        <v>3</v>
      </c>
      <c r="R285" s="11">
        <v>2</v>
      </c>
      <c r="S285" s="11">
        <f t="shared" si="74"/>
        <v>3</v>
      </c>
      <c r="T285" s="11">
        <v>5</v>
      </c>
      <c r="U285" s="11">
        <v>5</v>
      </c>
      <c r="V285" s="11">
        <v>4</v>
      </c>
      <c r="W285" s="11">
        <v>5</v>
      </c>
      <c r="X285" s="11">
        <f t="shared" si="82"/>
        <v>4.75</v>
      </c>
      <c r="Y285" s="11">
        <f t="shared" si="75"/>
        <v>10</v>
      </c>
      <c r="Z285" s="11">
        <v>12</v>
      </c>
      <c r="AA285" s="11">
        <f t="shared" si="76"/>
        <v>14.399999999999999</v>
      </c>
      <c r="AB285" s="11">
        <v>10</v>
      </c>
      <c r="AC285" s="11">
        <f t="shared" si="77"/>
        <v>4</v>
      </c>
      <c r="AD285" s="11">
        <v>6</v>
      </c>
      <c r="AE285" s="11">
        <f t="shared" si="78"/>
        <v>3.5999999999999996</v>
      </c>
      <c r="AF285" s="11">
        <v>9</v>
      </c>
      <c r="AG285" s="11">
        <f t="shared" si="79"/>
        <v>1.8</v>
      </c>
      <c r="AH285" s="336">
        <f t="shared" si="80"/>
        <v>23.8</v>
      </c>
      <c r="AI285" s="372">
        <f t="shared" si="81"/>
        <v>53.8</v>
      </c>
    </row>
    <row r="286" spans="1:35" ht="15.75" x14ac:dyDescent="0.25">
      <c r="A286" s="380">
        <v>78</v>
      </c>
      <c r="B286" s="13" t="s">
        <v>266</v>
      </c>
      <c r="C286" s="13" t="s">
        <v>386</v>
      </c>
      <c r="D286" s="13" t="s">
        <v>404</v>
      </c>
      <c r="E286" s="3">
        <v>3</v>
      </c>
      <c r="F286" s="3">
        <v>3</v>
      </c>
      <c r="G286" s="3">
        <v>3</v>
      </c>
      <c r="H286" s="3">
        <v>3</v>
      </c>
      <c r="I286" s="11">
        <f t="shared" si="72"/>
        <v>15</v>
      </c>
      <c r="J286" s="11">
        <v>3</v>
      </c>
      <c r="K286" s="11">
        <v>3</v>
      </c>
      <c r="L286" s="11">
        <v>3</v>
      </c>
      <c r="M286" s="11">
        <v>3</v>
      </c>
      <c r="N286" s="11">
        <f t="shared" si="73"/>
        <v>3</v>
      </c>
      <c r="O286" s="11">
        <v>3</v>
      </c>
      <c r="P286" s="11">
        <v>2</v>
      </c>
      <c r="Q286" s="11">
        <v>2</v>
      </c>
      <c r="R286" s="11">
        <v>2</v>
      </c>
      <c r="S286" s="11">
        <f t="shared" si="74"/>
        <v>2.25</v>
      </c>
      <c r="T286" s="11">
        <v>3</v>
      </c>
      <c r="U286" s="11">
        <v>4</v>
      </c>
      <c r="V286" s="11">
        <v>3</v>
      </c>
      <c r="W286" s="11">
        <v>4</v>
      </c>
      <c r="X286" s="11">
        <f t="shared" si="82"/>
        <v>3.5</v>
      </c>
      <c r="Y286" s="11">
        <f t="shared" si="75"/>
        <v>8.75</v>
      </c>
      <c r="Z286" s="11">
        <v>12</v>
      </c>
      <c r="AA286" s="11">
        <f t="shared" si="76"/>
        <v>14.399999999999999</v>
      </c>
      <c r="AB286" s="11">
        <v>12</v>
      </c>
      <c r="AC286" s="11">
        <f t="shared" si="77"/>
        <v>4.8000000000000007</v>
      </c>
      <c r="AD286" s="11">
        <v>14</v>
      </c>
      <c r="AE286" s="11">
        <f t="shared" si="78"/>
        <v>8.4</v>
      </c>
      <c r="AF286" s="11">
        <v>9</v>
      </c>
      <c r="AG286" s="11">
        <f t="shared" si="79"/>
        <v>1.8</v>
      </c>
      <c r="AH286" s="336">
        <f t="shared" si="80"/>
        <v>29.400000000000002</v>
      </c>
      <c r="AI286" s="372">
        <f t="shared" si="81"/>
        <v>53.150000000000006</v>
      </c>
    </row>
    <row r="287" spans="1:35" ht="15.75" x14ac:dyDescent="0.25">
      <c r="A287" s="13">
        <v>79</v>
      </c>
      <c r="B287" s="13" t="s">
        <v>3609</v>
      </c>
      <c r="C287" s="13" t="s">
        <v>436</v>
      </c>
      <c r="D287" s="13" t="s">
        <v>399</v>
      </c>
      <c r="E287" s="3">
        <v>4</v>
      </c>
      <c r="F287" s="3">
        <v>4</v>
      </c>
      <c r="G287" s="3">
        <v>4</v>
      </c>
      <c r="H287" s="3">
        <v>3</v>
      </c>
      <c r="I287" s="11">
        <f t="shared" si="72"/>
        <v>18.75</v>
      </c>
      <c r="J287" s="11">
        <v>2</v>
      </c>
      <c r="K287" s="11">
        <v>2</v>
      </c>
      <c r="L287" s="11">
        <v>4</v>
      </c>
      <c r="M287" s="11">
        <v>2</v>
      </c>
      <c r="N287" s="11">
        <f t="shared" si="73"/>
        <v>2.5</v>
      </c>
      <c r="O287" s="11">
        <v>3</v>
      </c>
      <c r="P287" s="11">
        <v>3</v>
      </c>
      <c r="Q287" s="11">
        <v>2</v>
      </c>
      <c r="R287" s="11">
        <v>2</v>
      </c>
      <c r="S287" s="11">
        <f t="shared" si="74"/>
        <v>2.5</v>
      </c>
      <c r="T287" s="11">
        <v>4</v>
      </c>
      <c r="U287" s="11">
        <v>5</v>
      </c>
      <c r="V287" s="11">
        <v>5</v>
      </c>
      <c r="W287" s="11">
        <v>4</v>
      </c>
      <c r="X287" s="11">
        <f t="shared" si="82"/>
        <v>4.5</v>
      </c>
      <c r="Y287" s="11">
        <f t="shared" si="75"/>
        <v>9.5</v>
      </c>
      <c r="Z287" s="11">
        <v>9</v>
      </c>
      <c r="AA287" s="11">
        <f t="shared" si="76"/>
        <v>10.799999999999999</v>
      </c>
      <c r="AB287" s="11">
        <v>7</v>
      </c>
      <c r="AC287" s="11">
        <f t="shared" si="77"/>
        <v>2.8000000000000003</v>
      </c>
      <c r="AD287" s="11">
        <v>16</v>
      </c>
      <c r="AE287" s="11">
        <f t="shared" si="78"/>
        <v>9.6</v>
      </c>
      <c r="AF287" s="11">
        <v>7</v>
      </c>
      <c r="AG287" s="11">
        <f t="shared" si="79"/>
        <v>1.4000000000000001</v>
      </c>
      <c r="AH287" s="336">
        <f t="shared" si="80"/>
        <v>24.599999999999998</v>
      </c>
      <c r="AI287" s="372">
        <f t="shared" si="81"/>
        <v>52.849999999999994</v>
      </c>
    </row>
    <row r="288" spans="1:35" ht="15.75" x14ac:dyDescent="0.25">
      <c r="A288" s="380">
        <v>80</v>
      </c>
      <c r="B288" s="13" t="s">
        <v>3725</v>
      </c>
      <c r="C288" s="13" t="s">
        <v>685</v>
      </c>
      <c r="D288" s="13" t="s">
        <v>267</v>
      </c>
      <c r="E288" s="3">
        <v>3</v>
      </c>
      <c r="F288" s="3">
        <v>3</v>
      </c>
      <c r="G288" s="3">
        <v>3</v>
      </c>
      <c r="H288" s="3">
        <v>3</v>
      </c>
      <c r="I288" s="11">
        <f t="shared" si="72"/>
        <v>15</v>
      </c>
      <c r="J288" s="11">
        <v>2</v>
      </c>
      <c r="K288" s="11">
        <v>2</v>
      </c>
      <c r="L288" s="11">
        <v>2</v>
      </c>
      <c r="M288" s="11">
        <v>2</v>
      </c>
      <c r="N288" s="11">
        <f t="shared" si="73"/>
        <v>2</v>
      </c>
      <c r="O288" s="11">
        <v>2</v>
      </c>
      <c r="P288" s="11">
        <v>2</v>
      </c>
      <c r="Q288" s="11">
        <v>2</v>
      </c>
      <c r="R288" s="11">
        <v>2</v>
      </c>
      <c r="S288" s="11">
        <f t="shared" si="74"/>
        <v>2</v>
      </c>
      <c r="T288" s="11">
        <v>2</v>
      </c>
      <c r="U288" s="11">
        <v>2</v>
      </c>
      <c r="V288" s="11">
        <v>3</v>
      </c>
      <c r="W288" s="11">
        <v>3</v>
      </c>
      <c r="X288" s="11">
        <f t="shared" si="82"/>
        <v>2.5</v>
      </c>
      <c r="Y288" s="11">
        <f t="shared" si="75"/>
        <v>6.5</v>
      </c>
      <c r="Z288" s="11">
        <v>14</v>
      </c>
      <c r="AA288" s="11">
        <f t="shared" si="76"/>
        <v>16.8</v>
      </c>
      <c r="AB288" s="11">
        <v>7</v>
      </c>
      <c r="AC288" s="11">
        <f t="shared" si="77"/>
        <v>2.8000000000000003</v>
      </c>
      <c r="AD288" s="11">
        <v>14</v>
      </c>
      <c r="AE288" s="11">
        <f t="shared" si="78"/>
        <v>8.4</v>
      </c>
      <c r="AF288" s="11">
        <v>13</v>
      </c>
      <c r="AG288" s="11">
        <f t="shared" si="79"/>
        <v>2.6</v>
      </c>
      <c r="AH288" s="336">
        <f t="shared" si="80"/>
        <v>30.6</v>
      </c>
      <c r="AI288" s="372">
        <f t="shared" si="81"/>
        <v>52.1</v>
      </c>
    </row>
    <row r="289" spans="1:35" ht="15.75" x14ac:dyDescent="0.25">
      <c r="A289" s="13">
        <v>81</v>
      </c>
      <c r="B289" s="13" t="s">
        <v>3726</v>
      </c>
      <c r="C289" s="13" t="s">
        <v>605</v>
      </c>
      <c r="D289" s="13" t="s">
        <v>349</v>
      </c>
      <c r="E289" s="3">
        <v>3</v>
      </c>
      <c r="F289" s="3">
        <v>4</v>
      </c>
      <c r="G289" s="3">
        <v>3</v>
      </c>
      <c r="H289" s="3">
        <v>3</v>
      </c>
      <c r="I289" s="11">
        <f t="shared" si="72"/>
        <v>16.25</v>
      </c>
      <c r="J289" s="11">
        <v>2</v>
      </c>
      <c r="K289" s="11">
        <v>3</v>
      </c>
      <c r="L289" s="11">
        <v>3</v>
      </c>
      <c r="M289" s="11">
        <v>3</v>
      </c>
      <c r="N289" s="11">
        <f t="shared" si="73"/>
        <v>2.75</v>
      </c>
      <c r="O289" s="11">
        <v>3</v>
      </c>
      <c r="P289" s="11">
        <v>2</v>
      </c>
      <c r="Q289" s="11">
        <v>2</v>
      </c>
      <c r="R289" s="11">
        <v>3</v>
      </c>
      <c r="S289" s="11">
        <f t="shared" si="74"/>
        <v>2.5</v>
      </c>
      <c r="T289" s="11">
        <v>3</v>
      </c>
      <c r="U289" s="11">
        <v>2</v>
      </c>
      <c r="V289" s="11">
        <v>2</v>
      </c>
      <c r="W289" s="11">
        <v>4</v>
      </c>
      <c r="X289" s="11">
        <f t="shared" si="82"/>
        <v>2.75</v>
      </c>
      <c r="Y289" s="11">
        <f t="shared" si="75"/>
        <v>8</v>
      </c>
      <c r="Z289" s="11">
        <v>10</v>
      </c>
      <c r="AA289" s="11">
        <f t="shared" si="76"/>
        <v>12</v>
      </c>
      <c r="AB289" s="11">
        <v>18</v>
      </c>
      <c r="AC289" s="11">
        <f t="shared" si="77"/>
        <v>7.2</v>
      </c>
      <c r="AD289" s="11">
        <v>11</v>
      </c>
      <c r="AE289" s="11">
        <f t="shared" si="78"/>
        <v>6.6</v>
      </c>
      <c r="AF289" s="11">
        <v>10</v>
      </c>
      <c r="AG289" s="11">
        <f t="shared" si="79"/>
        <v>2</v>
      </c>
      <c r="AH289" s="336">
        <f t="shared" si="80"/>
        <v>27.799999999999997</v>
      </c>
      <c r="AI289" s="372">
        <f t="shared" si="81"/>
        <v>52.05</v>
      </c>
    </row>
    <row r="290" spans="1:35" ht="15.75" x14ac:dyDescent="0.25">
      <c r="A290" s="380">
        <v>82</v>
      </c>
      <c r="B290" s="13" t="s">
        <v>3727</v>
      </c>
      <c r="C290" s="13" t="s">
        <v>3728</v>
      </c>
      <c r="D290" s="13" t="s">
        <v>388</v>
      </c>
      <c r="E290" s="3">
        <v>3</v>
      </c>
      <c r="F290" s="3">
        <v>2</v>
      </c>
      <c r="G290" s="3">
        <v>2</v>
      </c>
      <c r="H290" s="3">
        <v>3</v>
      </c>
      <c r="I290" s="11">
        <f t="shared" si="72"/>
        <v>12.5</v>
      </c>
      <c r="J290" s="11">
        <v>3</v>
      </c>
      <c r="K290" s="11">
        <v>2</v>
      </c>
      <c r="L290" s="11">
        <v>2</v>
      </c>
      <c r="M290" s="11">
        <v>2</v>
      </c>
      <c r="N290" s="11">
        <f t="shared" si="73"/>
        <v>2.25</v>
      </c>
      <c r="O290" s="11">
        <v>2</v>
      </c>
      <c r="P290" s="11">
        <v>2</v>
      </c>
      <c r="Q290" s="11">
        <v>2</v>
      </c>
      <c r="R290" s="11">
        <v>2</v>
      </c>
      <c r="S290" s="11">
        <f t="shared" si="74"/>
        <v>2</v>
      </c>
      <c r="T290" s="11">
        <v>2</v>
      </c>
      <c r="U290" s="11">
        <v>2</v>
      </c>
      <c r="V290" s="11">
        <v>2</v>
      </c>
      <c r="W290" s="11">
        <v>3</v>
      </c>
      <c r="X290" s="11">
        <f t="shared" si="82"/>
        <v>2.25</v>
      </c>
      <c r="Y290" s="11">
        <f t="shared" si="75"/>
        <v>6.5</v>
      </c>
      <c r="Z290" s="11">
        <v>13</v>
      </c>
      <c r="AA290" s="11">
        <f t="shared" si="76"/>
        <v>15.6</v>
      </c>
      <c r="AB290" s="11">
        <v>12</v>
      </c>
      <c r="AC290" s="11">
        <f t="shared" si="77"/>
        <v>4.8000000000000007</v>
      </c>
      <c r="AD290" s="11">
        <v>15</v>
      </c>
      <c r="AE290" s="11">
        <f t="shared" si="78"/>
        <v>9</v>
      </c>
      <c r="AF290" s="11">
        <v>18</v>
      </c>
      <c r="AG290" s="11">
        <f t="shared" si="79"/>
        <v>3.6</v>
      </c>
      <c r="AH290" s="336">
        <f t="shared" si="80"/>
        <v>33</v>
      </c>
      <c r="AI290" s="372">
        <f t="shared" si="81"/>
        <v>52</v>
      </c>
    </row>
    <row r="291" spans="1:35" ht="15.75" x14ac:dyDescent="0.25">
      <c r="A291" s="13">
        <v>83</v>
      </c>
      <c r="B291" s="13" t="s">
        <v>436</v>
      </c>
      <c r="C291" s="13" t="s">
        <v>283</v>
      </c>
      <c r="D291" s="13" t="s">
        <v>444</v>
      </c>
      <c r="E291" s="3">
        <v>4</v>
      </c>
      <c r="F291" s="3">
        <v>4</v>
      </c>
      <c r="G291" s="3">
        <v>3</v>
      </c>
      <c r="H291" s="3">
        <v>3</v>
      </c>
      <c r="I291" s="11">
        <f t="shared" si="72"/>
        <v>17.5</v>
      </c>
      <c r="J291" s="11">
        <v>4</v>
      </c>
      <c r="K291" s="11">
        <v>3</v>
      </c>
      <c r="L291" s="11">
        <v>2</v>
      </c>
      <c r="M291" s="11">
        <v>2</v>
      </c>
      <c r="N291" s="11">
        <f t="shared" si="73"/>
        <v>2.75</v>
      </c>
      <c r="O291" s="11">
        <v>4</v>
      </c>
      <c r="P291" s="11">
        <v>3</v>
      </c>
      <c r="Q291" s="11">
        <v>4</v>
      </c>
      <c r="R291" s="11">
        <v>5</v>
      </c>
      <c r="S291" s="11">
        <f t="shared" si="74"/>
        <v>4</v>
      </c>
      <c r="T291" s="11">
        <v>5</v>
      </c>
      <c r="U291" s="11">
        <v>4</v>
      </c>
      <c r="V291" s="11">
        <v>5</v>
      </c>
      <c r="W291" s="11">
        <v>4</v>
      </c>
      <c r="X291" s="11">
        <f t="shared" si="82"/>
        <v>4.5</v>
      </c>
      <c r="Y291" s="11">
        <f t="shared" si="75"/>
        <v>11.25</v>
      </c>
      <c r="Z291" s="11">
        <v>5</v>
      </c>
      <c r="AA291" s="11">
        <f t="shared" si="76"/>
        <v>6</v>
      </c>
      <c r="AB291" s="11">
        <v>17</v>
      </c>
      <c r="AC291" s="11">
        <f t="shared" si="77"/>
        <v>6.8000000000000007</v>
      </c>
      <c r="AD291" s="11">
        <v>13</v>
      </c>
      <c r="AE291" s="11">
        <f t="shared" si="78"/>
        <v>7.8</v>
      </c>
      <c r="AF291" s="11">
        <v>12</v>
      </c>
      <c r="AG291" s="11">
        <f t="shared" si="79"/>
        <v>2.4000000000000004</v>
      </c>
      <c r="AH291" s="336">
        <f t="shared" si="80"/>
        <v>23</v>
      </c>
      <c r="AI291" s="372">
        <f t="shared" si="81"/>
        <v>51.75</v>
      </c>
    </row>
    <row r="292" spans="1:35" ht="15.75" x14ac:dyDescent="0.25">
      <c r="A292" s="380">
        <v>84</v>
      </c>
      <c r="B292" s="13" t="s">
        <v>3729</v>
      </c>
      <c r="C292" s="13" t="s">
        <v>269</v>
      </c>
      <c r="D292" s="13" t="s">
        <v>479</v>
      </c>
      <c r="E292" s="3">
        <v>4</v>
      </c>
      <c r="F292" s="3">
        <v>4</v>
      </c>
      <c r="G292" s="3">
        <v>2</v>
      </c>
      <c r="H292" s="3">
        <v>2</v>
      </c>
      <c r="I292" s="11">
        <f t="shared" si="72"/>
        <v>15</v>
      </c>
      <c r="J292" s="11">
        <v>2</v>
      </c>
      <c r="K292" s="11">
        <v>2</v>
      </c>
      <c r="L292" s="11">
        <v>2</v>
      </c>
      <c r="M292" s="11">
        <v>2</v>
      </c>
      <c r="N292" s="11">
        <f t="shared" si="73"/>
        <v>2</v>
      </c>
      <c r="O292" s="11">
        <v>4</v>
      </c>
      <c r="P292" s="11">
        <v>3</v>
      </c>
      <c r="Q292" s="11">
        <v>2</v>
      </c>
      <c r="R292" s="11">
        <v>2</v>
      </c>
      <c r="S292" s="11">
        <f t="shared" si="74"/>
        <v>2.75</v>
      </c>
      <c r="T292" s="11">
        <v>5</v>
      </c>
      <c r="U292" s="11">
        <v>3</v>
      </c>
      <c r="V292" s="11">
        <v>2</v>
      </c>
      <c r="W292" s="11">
        <v>2</v>
      </c>
      <c r="X292" s="11">
        <f t="shared" si="82"/>
        <v>3</v>
      </c>
      <c r="Y292" s="11">
        <f t="shared" si="75"/>
        <v>7.75</v>
      </c>
      <c r="Z292" s="11">
        <v>12</v>
      </c>
      <c r="AA292" s="11">
        <f t="shared" si="76"/>
        <v>14.399999999999999</v>
      </c>
      <c r="AB292" s="11">
        <v>13</v>
      </c>
      <c r="AC292" s="11">
        <f t="shared" si="77"/>
        <v>5.2</v>
      </c>
      <c r="AD292" s="11">
        <v>10</v>
      </c>
      <c r="AE292" s="11">
        <f t="shared" si="78"/>
        <v>6</v>
      </c>
      <c r="AF292" s="11">
        <v>12</v>
      </c>
      <c r="AG292" s="11">
        <f t="shared" si="79"/>
        <v>2.4000000000000004</v>
      </c>
      <c r="AH292" s="336">
        <f t="shared" si="80"/>
        <v>28</v>
      </c>
      <c r="AI292" s="372">
        <f t="shared" si="81"/>
        <v>50.75</v>
      </c>
    </row>
    <row r="293" spans="1:35" ht="15.75" x14ac:dyDescent="0.25">
      <c r="A293" s="13">
        <v>85</v>
      </c>
      <c r="B293" s="13" t="s">
        <v>3730</v>
      </c>
      <c r="C293" s="13" t="s">
        <v>3731</v>
      </c>
      <c r="D293" s="13" t="s">
        <v>422</v>
      </c>
      <c r="E293" s="3">
        <v>3</v>
      </c>
      <c r="F293" s="3">
        <v>3</v>
      </c>
      <c r="G293" s="3">
        <v>2</v>
      </c>
      <c r="H293" s="3">
        <v>2</v>
      </c>
      <c r="I293" s="11">
        <f t="shared" si="72"/>
        <v>12.5</v>
      </c>
      <c r="J293" s="11">
        <v>2</v>
      </c>
      <c r="K293" s="11">
        <v>2</v>
      </c>
      <c r="L293" s="11">
        <v>2</v>
      </c>
      <c r="M293" s="11">
        <v>2</v>
      </c>
      <c r="N293" s="11">
        <v>2</v>
      </c>
      <c r="O293" s="11">
        <v>2</v>
      </c>
      <c r="P293" s="11">
        <v>2</v>
      </c>
      <c r="Q293" s="11">
        <v>2</v>
      </c>
      <c r="R293" s="11">
        <v>2</v>
      </c>
      <c r="S293" s="11">
        <f t="shared" si="74"/>
        <v>2</v>
      </c>
      <c r="T293" s="11">
        <v>4</v>
      </c>
      <c r="U293" s="11">
        <v>3</v>
      </c>
      <c r="V293" s="11">
        <v>2</v>
      </c>
      <c r="W293" s="11">
        <v>3</v>
      </c>
      <c r="X293" s="11">
        <f t="shared" si="82"/>
        <v>3</v>
      </c>
      <c r="Y293" s="11">
        <f t="shared" si="75"/>
        <v>7</v>
      </c>
      <c r="Z293" s="11">
        <v>13</v>
      </c>
      <c r="AA293" s="11">
        <f t="shared" si="76"/>
        <v>15.6</v>
      </c>
      <c r="AB293" s="11">
        <v>13</v>
      </c>
      <c r="AC293" s="11">
        <f t="shared" si="77"/>
        <v>5.2</v>
      </c>
      <c r="AD293" s="11">
        <v>13</v>
      </c>
      <c r="AE293" s="11">
        <f t="shared" si="78"/>
        <v>7.8</v>
      </c>
      <c r="AF293" s="11">
        <v>13</v>
      </c>
      <c r="AG293" s="11">
        <f t="shared" si="79"/>
        <v>2.6</v>
      </c>
      <c r="AH293" s="336">
        <f t="shared" si="80"/>
        <v>31.200000000000003</v>
      </c>
      <c r="AI293" s="372">
        <f t="shared" si="81"/>
        <v>50.7</v>
      </c>
    </row>
    <row r="294" spans="1:35" ht="15.75" x14ac:dyDescent="0.25">
      <c r="A294" s="380">
        <v>86</v>
      </c>
      <c r="B294" s="11" t="s">
        <v>3732</v>
      </c>
      <c r="C294" s="11" t="s">
        <v>312</v>
      </c>
      <c r="D294" s="11" t="s">
        <v>372</v>
      </c>
      <c r="E294" s="3">
        <v>3</v>
      </c>
      <c r="F294" s="3">
        <v>3</v>
      </c>
      <c r="G294" s="3">
        <v>3</v>
      </c>
      <c r="H294" s="3">
        <v>3</v>
      </c>
      <c r="I294" s="11">
        <f t="shared" si="72"/>
        <v>15</v>
      </c>
      <c r="J294" s="11">
        <v>2</v>
      </c>
      <c r="K294" s="11">
        <v>2</v>
      </c>
      <c r="L294" s="11">
        <v>2</v>
      </c>
      <c r="M294" s="11">
        <v>2</v>
      </c>
      <c r="N294" s="11">
        <f t="shared" ref="N294:N322" si="83">(J294+K294+L294+M294)/4</f>
        <v>2</v>
      </c>
      <c r="O294" s="11">
        <v>3</v>
      </c>
      <c r="P294" s="11">
        <v>2</v>
      </c>
      <c r="Q294" s="11">
        <v>2</v>
      </c>
      <c r="R294" s="11">
        <v>3</v>
      </c>
      <c r="S294" s="11">
        <f t="shared" si="74"/>
        <v>2.5</v>
      </c>
      <c r="T294" s="11">
        <v>4</v>
      </c>
      <c r="U294" s="11">
        <v>3</v>
      </c>
      <c r="V294" s="11">
        <v>2</v>
      </c>
      <c r="W294" s="11">
        <v>3</v>
      </c>
      <c r="X294" s="11">
        <f t="shared" si="82"/>
        <v>3</v>
      </c>
      <c r="Y294" s="11">
        <f t="shared" si="75"/>
        <v>7.5</v>
      </c>
      <c r="Z294" s="11">
        <v>10</v>
      </c>
      <c r="AA294" s="11">
        <f t="shared" si="76"/>
        <v>12</v>
      </c>
      <c r="AB294" s="11">
        <v>9</v>
      </c>
      <c r="AC294" s="11">
        <f t="shared" si="77"/>
        <v>3.6</v>
      </c>
      <c r="AD294" s="11">
        <v>18</v>
      </c>
      <c r="AE294" s="11">
        <f t="shared" si="78"/>
        <v>10.799999999999999</v>
      </c>
      <c r="AF294" s="11">
        <v>9</v>
      </c>
      <c r="AG294" s="11">
        <f t="shared" si="79"/>
        <v>1.8</v>
      </c>
      <c r="AH294" s="336">
        <f t="shared" si="80"/>
        <v>28.2</v>
      </c>
      <c r="AI294" s="372">
        <f t="shared" si="81"/>
        <v>50.7</v>
      </c>
    </row>
    <row r="295" spans="1:35" ht="15.75" x14ac:dyDescent="0.25">
      <c r="A295" s="13">
        <v>87</v>
      </c>
      <c r="B295" s="13" t="s">
        <v>314</v>
      </c>
      <c r="C295" s="13" t="s">
        <v>265</v>
      </c>
      <c r="D295" s="13" t="s">
        <v>3733</v>
      </c>
      <c r="E295" s="3">
        <v>2</v>
      </c>
      <c r="F295" s="3">
        <v>3</v>
      </c>
      <c r="G295" s="3">
        <v>2</v>
      </c>
      <c r="H295" s="3">
        <v>2</v>
      </c>
      <c r="I295" s="11">
        <f t="shared" si="72"/>
        <v>11.25</v>
      </c>
      <c r="J295" s="11">
        <v>2</v>
      </c>
      <c r="K295" s="11">
        <v>2</v>
      </c>
      <c r="L295" s="11">
        <v>2</v>
      </c>
      <c r="M295" s="11">
        <v>2</v>
      </c>
      <c r="N295" s="11">
        <f t="shared" si="83"/>
        <v>2</v>
      </c>
      <c r="O295" s="11">
        <v>3</v>
      </c>
      <c r="P295" s="11">
        <v>3</v>
      </c>
      <c r="Q295" s="11">
        <v>3</v>
      </c>
      <c r="R295" s="11">
        <v>2</v>
      </c>
      <c r="S295" s="11">
        <f t="shared" si="74"/>
        <v>2.75</v>
      </c>
      <c r="T295" s="11">
        <v>2</v>
      </c>
      <c r="U295" s="11">
        <v>2</v>
      </c>
      <c r="V295" s="11">
        <v>2</v>
      </c>
      <c r="W295" s="11">
        <v>2</v>
      </c>
      <c r="X295" s="11">
        <f t="shared" si="82"/>
        <v>2</v>
      </c>
      <c r="Y295" s="11">
        <f t="shared" si="75"/>
        <v>6.75</v>
      </c>
      <c r="Z295" s="11">
        <v>12</v>
      </c>
      <c r="AA295" s="11">
        <f t="shared" si="76"/>
        <v>14.399999999999999</v>
      </c>
      <c r="AB295" s="11">
        <v>15</v>
      </c>
      <c r="AC295" s="11">
        <f t="shared" si="77"/>
        <v>6</v>
      </c>
      <c r="AD295" s="11">
        <v>15</v>
      </c>
      <c r="AE295" s="11">
        <f t="shared" si="78"/>
        <v>9</v>
      </c>
      <c r="AF295" s="11">
        <v>16</v>
      </c>
      <c r="AG295" s="11">
        <f t="shared" si="79"/>
        <v>3.2</v>
      </c>
      <c r="AH295" s="336">
        <f t="shared" si="80"/>
        <v>32.6</v>
      </c>
      <c r="AI295" s="372">
        <f t="shared" si="81"/>
        <v>50.6</v>
      </c>
    </row>
    <row r="296" spans="1:35" ht="15.75" x14ac:dyDescent="0.25">
      <c r="A296" s="380">
        <v>88</v>
      </c>
      <c r="B296" s="13" t="s">
        <v>3734</v>
      </c>
      <c r="C296" s="13" t="s">
        <v>3735</v>
      </c>
      <c r="D296" s="13" t="s">
        <v>324</v>
      </c>
      <c r="E296" s="3">
        <v>3</v>
      </c>
      <c r="F296" s="3">
        <v>3</v>
      </c>
      <c r="G296" s="3">
        <v>3</v>
      </c>
      <c r="H296" s="3">
        <v>3</v>
      </c>
      <c r="I296" s="11">
        <f t="shared" si="72"/>
        <v>15</v>
      </c>
      <c r="J296" s="11">
        <v>2</v>
      </c>
      <c r="K296" s="11">
        <v>2</v>
      </c>
      <c r="L296" s="11">
        <v>2</v>
      </c>
      <c r="M296" s="11">
        <v>2</v>
      </c>
      <c r="N296" s="11">
        <f t="shared" si="83"/>
        <v>2</v>
      </c>
      <c r="O296" s="11">
        <v>2</v>
      </c>
      <c r="P296" s="11">
        <v>2</v>
      </c>
      <c r="Q296" s="11">
        <v>3</v>
      </c>
      <c r="R296" s="11">
        <v>3</v>
      </c>
      <c r="S296" s="11">
        <f t="shared" si="74"/>
        <v>2.5</v>
      </c>
      <c r="T296" s="11">
        <v>4</v>
      </c>
      <c r="U296" s="11">
        <v>3</v>
      </c>
      <c r="V296" s="11">
        <v>3</v>
      </c>
      <c r="W296" s="11">
        <v>3</v>
      </c>
      <c r="X296" s="11">
        <f t="shared" si="82"/>
        <v>3.25</v>
      </c>
      <c r="Y296" s="11">
        <f t="shared" si="75"/>
        <v>7.75</v>
      </c>
      <c r="Z296" s="11">
        <v>8</v>
      </c>
      <c r="AA296" s="11">
        <f t="shared" si="76"/>
        <v>9.6</v>
      </c>
      <c r="AB296" s="11">
        <v>14</v>
      </c>
      <c r="AC296" s="11">
        <f t="shared" si="77"/>
        <v>5.6000000000000005</v>
      </c>
      <c r="AD296" s="11">
        <v>17</v>
      </c>
      <c r="AE296" s="11">
        <f t="shared" si="78"/>
        <v>10.199999999999999</v>
      </c>
      <c r="AF296" s="11">
        <v>9</v>
      </c>
      <c r="AG296" s="11">
        <f t="shared" si="79"/>
        <v>1.8</v>
      </c>
      <c r="AH296" s="336">
        <f t="shared" si="80"/>
        <v>27.2</v>
      </c>
      <c r="AI296" s="372">
        <f t="shared" si="81"/>
        <v>49.95</v>
      </c>
    </row>
    <row r="297" spans="1:35" ht="15.75" x14ac:dyDescent="0.25">
      <c r="A297" s="13">
        <v>89</v>
      </c>
      <c r="B297" s="13" t="s">
        <v>3736</v>
      </c>
      <c r="C297" s="13" t="s">
        <v>726</v>
      </c>
      <c r="D297" s="13" t="s">
        <v>691</v>
      </c>
      <c r="E297" s="3">
        <v>3</v>
      </c>
      <c r="F297" s="3">
        <v>3</v>
      </c>
      <c r="G297" s="3">
        <v>3</v>
      </c>
      <c r="H297" s="3">
        <v>4</v>
      </c>
      <c r="I297" s="11">
        <f t="shared" si="72"/>
        <v>16.25</v>
      </c>
      <c r="J297" s="11">
        <v>2</v>
      </c>
      <c r="K297" s="11">
        <v>2</v>
      </c>
      <c r="L297" s="11">
        <v>2</v>
      </c>
      <c r="M297" s="11">
        <v>2</v>
      </c>
      <c r="N297" s="11">
        <f t="shared" si="83"/>
        <v>2</v>
      </c>
      <c r="O297" s="11">
        <v>2</v>
      </c>
      <c r="P297" s="11">
        <v>3</v>
      </c>
      <c r="Q297" s="11">
        <v>3</v>
      </c>
      <c r="R297" s="11">
        <v>3</v>
      </c>
      <c r="S297" s="11">
        <f t="shared" si="74"/>
        <v>2.75</v>
      </c>
      <c r="T297" s="11">
        <v>3</v>
      </c>
      <c r="U297" s="11">
        <v>3</v>
      </c>
      <c r="V297" s="11">
        <v>3</v>
      </c>
      <c r="W297" s="11">
        <v>4</v>
      </c>
      <c r="X297" s="11">
        <f t="shared" si="82"/>
        <v>3.25</v>
      </c>
      <c r="Y297" s="11">
        <f t="shared" si="75"/>
        <v>8</v>
      </c>
      <c r="Z297" s="11">
        <v>10</v>
      </c>
      <c r="AA297" s="11">
        <f t="shared" si="76"/>
        <v>12</v>
      </c>
      <c r="AB297" s="11">
        <v>13</v>
      </c>
      <c r="AC297" s="11">
        <f t="shared" si="77"/>
        <v>5.2</v>
      </c>
      <c r="AD297" s="11">
        <v>11</v>
      </c>
      <c r="AE297" s="11">
        <f t="shared" si="78"/>
        <v>6.6</v>
      </c>
      <c r="AF297" s="11">
        <v>8</v>
      </c>
      <c r="AG297" s="11">
        <f t="shared" si="79"/>
        <v>1.6</v>
      </c>
      <c r="AH297" s="336">
        <f t="shared" si="80"/>
        <v>25.4</v>
      </c>
      <c r="AI297" s="372">
        <f t="shared" si="81"/>
        <v>49.65</v>
      </c>
    </row>
    <row r="298" spans="1:35" ht="15.75" x14ac:dyDescent="0.25">
      <c r="A298" s="380">
        <v>90</v>
      </c>
      <c r="B298" s="13" t="s">
        <v>3737</v>
      </c>
      <c r="C298" s="13" t="s">
        <v>3488</v>
      </c>
      <c r="D298" s="13" t="s">
        <v>607</v>
      </c>
      <c r="E298" s="3">
        <v>3</v>
      </c>
      <c r="F298" s="3">
        <v>3</v>
      </c>
      <c r="G298" s="3">
        <v>3</v>
      </c>
      <c r="H298" s="3">
        <v>3</v>
      </c>
      <c r="I298" s="11">
        <f t="shared" si="72"/>
        <v>15</v>
      </c>
      <c r="J298" s="11">
        <v>2</v>
      </c>
      <c r="K298" s="11">
        <v>2</v>
      </c>
      <c r="L298" s="11">
        <v>2</v>
      </c>
      <c r="M298" s="11">
        <v>2</v>
      </c>
      <c r="N298" s="11">
        <f t="shared" si="83"/>
        <v>2</v>
      </c>
      <c r="O298" s="11">
        <v>2</v>
      </c>
      <c r="P298" s="11">
        <v>2</v>
      </c>
      <c r="Q298" s="11">
        <v>2</v>
      </c>
      <c r="R298" s="11">
        <v>3</v>
      </c>
      <c r="S298" s="11">
        <f t="shared" si="74"/>
        <v>2.25</v>
      </c>
      <c r="T298" s="11">
        <v>3</v>
      </c>
      <c r="U298" s="11">
        <v>3</v>
      </c>
      <c r="V298" s="11">
        <v>3</v>
      </c>
      <c r="W298" s="11">
        <v>3</v>
      </c>
      <c r="X298" s="11">
        <f t="shared" si="82"/>
        <v>3</v>
      </c>
      <c r="Y298" s="11">
        <f t="shared" si="75"/>
        <v>7.25</v>
      </c>
      <c r="Z298" s="11">
        <v>12</v>
      </c>
      <c r="AA298" s="11">
        <f t="shared" si="76"/>
        <v>14.399999999999999</v>
      </c>
      <c r="AB298" s="11">
        <v>13</v>
      </c>
      <c r="AC298" s="11">
        <f t="shared" si="77"/>
        <v>5.2</v>
      </c>
      <c r="AD298" s="11">
        <v>11</v>
      </c>
      <c r="AE298" s="11">
        <f t="shared" si="78"/>
        <v>6.6</v>
      </c>
      <c r="AF298" s="11">
        <v>5</v>
      </c>
      <c r="AG298" s="11">
        <f t="shared" si="79"/>
        <v>1</v>
      </c>
      <c r="AH298" s="336">
        <f t="shared" si="80"/>
        <v>27.199999999999996</v>
      </c>
      <c r="AI298" s="372">
        <f t="shared" si="81"/>
        <v>49.449999999999996</v>
      </c>
    </row>
    <row r="299" spans="1:35" ht="15.75" x14ac:dyDescent="0.25">
      <c r="A299" s="13">
        <v>91</v>
      </c>
      <c r="B299" s="13" t="s">
        <v>3738</v>
      </c>
      <c r="C299" s="13" t="s">
        <v>305</v>
      </c>
      <c r="D299" s="13" t="s">
        <v>420</v>
      </c>
      <c r="E299" s="3">
        <v>2</v>
      </c>
      <c r="F299" s="3">
        <v>3</v>
      </c>
      <c r="G299" s="3">
        <v>3</v>
      </c>
      <c r="H299" s="3">
        <v>4</v>
      </c>
      <c r="I299" s="11">
        <f t="shared" si="72"/>
        <v>15</v>
      </c>
      <c r="J299" s="11">
        <v>2</v>
      </c>
      <c r="K299" s="11">
        <v>2</v>
      </c>
      <c r="L299" s="11">
        <v>3</v>
      </c>
      <c r="M299" s="11">
        <v>3</v>
      </c>
      <c r="N299" s="11">
        <f t="shared" si="83"/>
        <v>2.5</v>
      </c>
      <c r="O299" s="11">
        <v>2</v>
      </c>
      <c r="P299" s="11">
        <v>3</v>
      </c>
      <c r="Q299" s="11">
        <v>3</v>
      </c>
      <c r="R299" s="11">
        <v>3</v>
      </c>
      <c r="S299" s="11">
        <f t="shared" si="74"/>
        <v>2.75</v>
      </c>
      <c r="T299" s="11">
        <v>3</v>
      </c>
      <c r="U299" s="11">
        <v>3</v>
      </c>
      <c r="V299" s="11">
        <v>5</v>
      </c>
      <c r="W299" s="11">
        <v>5</v>
      </c>
      <c r="X299" s="11">
        <f t="shared" si="82"/>
        <v>4</v>
      </c>
      <c r="Y299" s="11">
        <f t="shared" si="75"/>
        <v>9.25</v>
      </c>
      <c r="Z299" s="11">
        <v>12</v>
      </c>
      <c r="AA299" s="11">
        <f t="shared" si="76"/>
        <v>14.399999999999999</v>
      </c>
      <c r="AB299" s="11">
        <v>10</v>
      </c>
      <c r="AC299" s="11">
        <f t="shared" si="77"/>
        <v>4</v>
      </c>
      <c r="AD299" s="11">
        <v>8</v>
      </c>
      <c r="AE299" s="11">
        <f t="shared" si="78"/>
        <v>4.8</v>
      </c>
      <c r="AF299" s="11">
        <v>9</v>
      </c>
      <c r="AG299" s="11">
        <f t="shared" si="79"/>
        <v>1.8</v>
      </c>
      <c r="AH299" s="336">
        <f t="shared" si="80"/>
        <v>25</v>
      </c>
      <c r="AI299" s="372">
        <f t="shared" si="81"/>
        <v>49.25</v>
      </c>
    </row>
    <row r="300" spans="1:35" ht="15.75" x14ac:dyDescent="0.25">
      <c r="A300" s="380">
        <v>92</v>
      </c>
      <c r="B300" s="13" t="s">
        <v>314</v>
      </c>
      <c r="C300" s="13" t="s">
        <v>300</v>
      </c>
      <c r="D300" s="13" t="s">
        <v>375</v>
      </c>
      <c r="E300" s="3">
        <v>3</v>
      </c>
      <c r="F300" s="3">
        <v>2</v>
      </c>
      <c r="G300" s="3">
        <v>3</v>
      </c>
      <c r="H300" s="3">
        <v>3</v>
      </c>
      <c r="I300" s="11">
        <f t="shared" si="72"/>
        <v>13.75</v>
      </c>
      <c r="J300" s="11">
        <v>2</v>
      </c>
      <c r="K300" s="11">
        <v>2</v>
      </c>
      <c r="L300" s="11">
        <v>2</v>
      </c>
      <c r="M300" s="11">
        <v>2</v>
      </c>
      <c r="N300" s="11">
        <f t="shared" si="83"/>
        <v>2</v>
      </c>
      <c r="O300" s="11">
        <v>2</v>
      </c>
      <c r="P300" s="11">
        <v>2</v>
      </c>
      <c r="Q300" s="11">
        <v>2</v>
      </c>
      <c r="R300" s="11">
        <v>3</v>
      </c>
      <c r="S300" s="11">
        <f t="shared" si="74"/>
        <v>2.25</v>
      </c>
      <c r="T300" s="11">
        <v>2</v>
      </c>
      <c r="U300" s="11">
        <v>2</v>
      </c>
      <c r="V300" s="11">
        <v>2</v>
      </c>
      <c r="W300" s="11">
        <v>2</v>
      </c>
      <c r="X300" s="11">
        <f t="shared" si="82"/>
        <v>2</v>
      </c>
      <c r="Y300" s="11">
        <f t="shared" si="75"/>
        <v>6.25</v>
      </c>
      <c r="Z300" s="11">
        <v>11</v>
      </c>
      <c r="AA300" s="11">
        <f t="shared" si="76"/>
        <v>13.2</v>
      </c>
      <c r="AB300" s="11">
        <v>7</v>
      </c>
      <c r="AC300" s="11">
        <f t="shared" si="77"/>
        <v>2.8000000000000003</v>
      </c>
      <c r="AD300" s="11">
        <v>17</v>
      </c>
      <c r="AE300" s="11">
        <f t="shared" si="78"/>
        <v>10.199999999999999</v>
      </c>
      <c r="AF300" s="11">
        <v>15</v>
      </c>
      <c r="AG300" s="11">
        <f t="shared" si="79"/>
        <v>3</v>
      </c>
      <c r="AH300" s="336">
        <f t="shared" si="80"/>
        <v>29.2</v>
      </c>
      <c r="AI300" s="372">
        <f t="shared" si="81"/>
        <v>49.2</v>
      </c>
    </row>
    <row r="301" spans="1:35" ht="15.75" x14ac:dyDescent="0.25">
      <c r="A301" s="13">
        <v>93</v>
      </c>
      <c r="B301" s="13" t="s">
        <v>3739</v>
      </c>
      <c r="C301" s="13" t="s">
        <v>467</v>
      </c>
      <c r="D301" s="13" t="s">
        <v>267</v>
      </c>
      <c r="E301" s="3">
        <v>2</v>
      </c>
      <c r="F301" s="3">
        <v>2</v>
      </c>
      <c r="G301" s="3">
        <v>2</v>
      </c>
      <c r="H301" s="3">
        <v>2</v>
      </c>
      <c r="I301" s="11">
        <f t="shared" si="72"/>
        <v>10</v>
      </c>
      <c r="J301" s="11">
        <v>2</v>
      </c>
      <c r="K301" s="11">
        <v>2</v>
      </c>
      <c r="L301" s="11">
        <v>2</v>
      </c>
      <c r="M301" s="11">
        <v>2</v>
      </c>
      <c r="N301" s="11">
        <f t="shared" si="83"/>
        <v>2</v>
      </c>
      <c r="O301" s="11">
        <v>3</v>
      </c>
      <c r="P301" s="11">
        <v>2</v>
      </c>
      <c r="Q301" s="11">
        <v>2</v>
      </c>
      <c r="R301" s="11">
        <v>2</v>
      </c>
      <c r="S301" s="11">
        <f t="shared" si="74"/>
        <v>2.25</v>
      </c>
      <c r="T301" s="11">
        <v>2</v>
      </c>
      <c r="U301" s="11">
        <v>2</v>
      </c>
      <c r="V301" s="11">
        <v>2</v>
      </c>
      <c r="W301" s="11">
        <v>2</v>
      </c>
      <c r="X301" s="11">
        <f t="shared" si="82"/>
        <v>2</v>
      </c>
      <c r="Y301" s="11">
        <f t="shared" si="75"/>
        <v>6.25</v>
      </c>
      <c r="Z301" s="11">
        <v>12</v>
      </c>
      <c r="AA301" s="11">
        <f t="shared" si="76"/>
        <v>14.399999999999999</v>
      </c>
      <c r="AB301" s="11">
        <v>15</v>
      </c>
      <c r="AC301" s="11">
        <f t="shared" si="77"/>
        <v>6</v>
      </c>
      <c r="AD301" s="11">
        <v>15</v>
      </c>
      <c r="AE301" s="11">
        <f t="shared" si="78"/>
        <v>9</v>
      </c>
      <c r="AF301" s="11">
        <v>17</v>
      </c>
      <c r="AG301" s="11">
        <f t="shared" si="79"/>
        <v>3.4000000000000004</v>
      </c>
      <c r="AH301" s="336">
        <f t="shared" si="80"/>
        <v>32.799999999999997</v>
      </c>
      <c r="AI301" s="372">
        <f t="shared" si="81"/>
        <v>49.05</v>
      </c>
    </row>
    <row r="302" spans="1:35" ht="15.75" x14ac:dyDescent="0.25">
      <c r="A302" s="380">
        <v>94</v>
      </c>
      <c r="B302" s="13" t="s">
        <v>3740</v>
      </c>
      <c r="C302" s="13" t="s">
        <v>305</v>
      </c>
      <c r="D302" s="13" t="s">
        <v>663</v>
      </c>
      <c r="E302" s="3">
        <v>3</v>
      </c>
      <c r="F302" s="3">
        <v>3</v>
      </c>
      <c r="G302" s="3">
        <v>3</v>
      </c>
      <c r="H302" s="3">
        <v>2</v>
      </c>
      <c r="I302" s="11">
        <f t="shared" si="72"/>
        <v>13.75</v>
      </c>
      <c r="J302" s="11">
        <v>3</v>
      </c>
      <c r="K302" s="11">
        <v>2</v>
      </c>
      <c r="L302" s="11">
        <v>2</v>
      </c>
      <c r="M302" s="11">
        <v>2</v>
      </c>
      <c r="N302" s="11">
        <f t="shared" si="83"/>
        <v>2.25</v>
      </c>
      <c r="O302" s="11">
        <v>2</v>
      </c>
      <c r="P302" s="11">
        <v>3</v>
      </c>
      <c r="Q302" s="11">
        <v>2</v>
      </c>
      <c r="R302" s="11">
        <v>2</v>
      </c>
      <c r="S302" s="11">
        <f t="shared" si="74"/>
        <v>2.25</v>
      </c>
      <c r="T302" s="11">
        <v>4</v>
      </c>
      <c r="U302" s="11">
        <v>4</v>
      </c>
      <c r="V302" s="11">
        <v>4</v>
      </c>
      <c r="W302" s="11">
        <v>2</v>
      </c>
      <c r="X302" s="11">
        <f t="shared" si="82"/>
        <v>3.5</v>
      </c>
      <c r="Y302" s="11">
        <f t="shared" si="75"/>
        <v>8</v>
      </c>
      <c r="Z302" s="11">
        <v>9</v>
      </c>
      <c r="AA302" s="11">
        <f t="shared" si="76"/>
        <v>10.799999999999999</v>
      </c>
      <c r="AB302" s="11">
        <v>10</v>
      </c>
      <c r="AC302" s="11">
        <f t="shared" si="77"/>
        <v>4</v>
      </c>
      <c r="AD302" s="11">
        <v>17</v>
      </c>
      <c r="AE302" s="11">
        <f t="shared" si="78"/>
        <v>10.199999999999999</v>
      </c>
      <c r="AF302" s="11">
        <v>8</v>
      </c>
      <c r="AG302" s="11">
        <f t="shared" si="79"/>
        <v>1.6</v>
      </c>
      <c r="AH302" s="336">
        <f t="shared" si="80"/>
        <v>26.6</v>
      </c>
      <c r="AI302" s="372">
        <f t="shared" si="81"/>
        <v>48.35</v>
      </c>
    </row>
    <row r="303" spans="1:35" ht="15.75" x14ac:dyDescent="0.25">
      <c r="A303" s="13">
        <v>95</v>
      </c>
      <c r="B303" s="13" t="s">
        <v>304</v>
      </c>
      <c r="C303" s="13" t="s">
        <v>3741</v>
      </c>
      <c r="D303" s="13" t="s">
        <v>3742</v>
      </c>
      <c r="E303" s="3">
        <v>3</v>
      </c>
      <c r="F303" s="3">
        <v>3</v>
      </c>
      <c r="G303" s="3">
        <v>3</v>
      </c>
      <c r="H303" s="3">
        <v>2</v>
      </c>
      <c r="I303" s="11">
        <f t="shared" si="72"/>
        <v>13.75</v>
      </c>
      <c r="J303" s="11">
        <v>2</v>
      </c>
      <c r="K303" s="11">
        <v>2</v>
      </c>
      <c r="L303" s="11">
        <v>2</v>
      </c>
      <c r="M303" s="11">
        <v>2</v>
      </c>
      <c r="N303" s="11">
        <f t="shared" si="83"/>
        <v>2</v>
      </c>
      <c r="O303" s="11">
        <v>4</v>
      </c>
      <c r="P303" s="11">
        <v>3</v>
      </c>
      <c r="Q303" s="11">
        <v>2</v>
      </c>
      <c r="R303" s="11">
        <v>2</v>
      </c>
      <c r="S303" s="11">
        <f t="shared" si="74"/>
        <v>2.75</v>
      </c>
      <c r="T303" s="11">
        <v>3</v>
      </c>
      <c r="U303" s="11">
        <v>2</v>
      </c>
      <c r="V303" s="11">
        <v>3</v>
      </c>
      <c r="W303" s="11">
        <v>3</v>
      </c>
      <c r="X303" s="11">
        <f t="shared" si="82"/>
        <v>2.75</v>
      </c>
      <c r="Y303" s="11">
        <f t="shared" si="75"/>
        <v>7.5</v>
      </c>
      <c r="Z303" s="11">
        <v>11</v>
      </c>
      <c r="AA303" s="11">
        <f t="shared" si="76"/>
        <v>13.2</v>
      </c>
      <c r="AB303" s="11">
        <v>15</v>
      </c>
      <c r="AC303" s="11">
        <f t="shared" si="77"/>
        <v>6</v>
      </c>
      <c r="AD303" s="11">
        <v>9</v>
      </c>
      <c r="AE303" s="11">
        <f t="shared" si="78"/>
        <v>5.3999999999999995</v>
      </c>
      <c r="AF303" s="11">
        <v>11</v>
      </c>
      <c r="AG303" s="11">
        <f t="shared" si="79"/>
        <v>2.2000000000000002</v>
      </c>
      <c r="AH303" s="336">
        <f t="shared" si="80"/>
        <v>26.799999999999997</v>
      </c>
      <c r="AI303" s="372">
        <f t="shared" si="81"/>
        <v>48.05</v>
      </c>
    </row>
    <row r="304" spans="1:35" ht="15.75" x14ac:dyDescent="0.25">
      <c r="A304" s="380">
        <v>96</v>
      </c>
      <c r="B304" s="13" t="s">
        <v>379</v>
      </c>
      <c r="C304" s="13" t="s">
        <v>319</v>
      </c>
      <c r="D304" s="13" t="s">
        <v>631</v>
      </c>
      <c r="E304" s="3">
        <v>3</v>
      </c>
      <c r="F304" s="3">
        <v>3</v>
      </c>
      <c r="G304" s="3">
        <v>3</v>
      </c>
      <c r="H304" s="3">
        <v>3</v>
      </c>
      <c r="I304" s="11">
        <f t="shared" si="72"/>
        <v>15</v>
      </c>
      <c r="J304" s="11">
        <v>2</v>
      </c>
      <c r="K304" s="11">
        <v>2</v>
      </c>
      <c r="L304" s="11">
        <v>3</v>
      </c>
      <c r="M304" s="11">
        <v>2</v>
      </c>
      <c r="N304" s="11">
        <f t="shared" si="83"/>
        <v>2.25</v>
      </c>
      <c r="O304" s="11">
        <v>2</v>
      </c>
      <c r="P304" s="11">
        <v>2</v>
      </c>
      <c r="Q304" s="11">
        <v>3</v>
      </c>
      <c r="R304" s="11">
        <v>2</v>
      </c>
      <c r="S304" s="11">
        <f t="shared" si="74"/>
        <v>2.25</v>
      </c>
      <c r="T304" s="11">
        <v>4</v>
      </c>
      <c r="U304" s="11">
        <v>2</v>
      </c>
      <c r="V304" s="11">
        <v>3</v>
      </c>
      <c r="W304" s="11">
        <v>3</v>
      </c>
      <c r="X304" s="11">
        <f t="shared" si="82"/>
        <v>3</v>
      </c>
      <c r="Y304" s="11">
        <f t="shared" si="75"/>
        <v>7.5</v>
      </c>
      <c r="Z304" s="11">
        <v>10</v>
      </c>
      <c r="AA304" s="11">
        <f t="shared" si="76"/>
        <v>12</v>
      </c>
      <c r="AB304" s="11">
        <v>9</v>
      </c>
      <c r="AC304" s="11">
        <f t="shared" si="77"/>
        <v>3.6</v>
      </c>
      <c r="AD304" s="11">
        <v>12</v>
      </c>
      <c r="AE304" s="11">
        <f t="shared" si="78"/>
        <v>7.1999999999999993</v>
      </c>
      <c r="AF304" s="11">
        <v>13</v>
      </c>
      <c r="AG304" s="11">
        <f t="shared" si="79"/>
        <v>2.6</v>
      </c>
      <c r="AH304" s="336">
        <f t="shared" si="80"/>
        <v>25.4</v>
      </c>
      <c r="AI304" s="372">
        <f t="shared" si="81"/>
        <v>47.9</v>
      </c>
    </row>
    <row r="305" spans="1:35" ht="15.75" x14ac:dyDescent="0.25">
      <c r="A305" s="13">
        <v>97</v>
      </c>
      <c r="B305" s="13" t="s">
        <v>675</v>
      </c>
      <c r="C305" s="13" t="s">
        <v>291</v>
      </c>
      <c r="D305" s="13" t="s">
        <v>344</v>
      </c>
      <c r="E305" s="3">
        <v>2</v>
      </c>
      <c r="F305" s="3">
        <v>2</v>
      </c>
      <c r="G305" s="3">
        <v>2</v>
      </c>
      <c r="H305" s="3">
        <v>3</v>
      </c>
      <c r="I305" s="11">
        <f t="shared" si="72"/>
        <v>11.25</v>
      </c>
      <c r="J305" s="11">
        <v>2</v>
      </c>
      <c r="K305" s="11">
        <v>2</v>
      </c>
      <c r="L305" s="11">
        <v>2</v>
      </c>
      <c r="M305" s="11">
        <v>2</v>
      </c>
      <c r="N305" s="11">
        <f t="shared" si="83"/>
        <v>2</v>
      </c>
      <c r="O305" s="11">
        <v>3</v>
      </c>
      <c r="P305" s="11">
        <v>2</v>
      </c>
      <c r="Q305" s="11">
        <v>2</v>
      </c>
      <c r="R305" s="11">
        <v>2</v>
      </c>
      <c r="S305" s="11">
        <f t="shared" si="74"/>
        <v>2.25</v>
      </c>
      <c r="T305" s="11">
        <v>3</v>
      </c>
      <c r="U305" s="11">
        <v>3</v>
      </c>
      <c r="V305" s="11">
        <v>2</v>
      </c>
      <c r="W305" s="11">
        <v>3</v>
      </c>
      <c r="X305" s="11">
        <f t="shared" si="82"/>
        <v>2.75</v>
      </c>
      <c r="Y305" s="11">
        <f t="shared" si="75"/>
        <v>7</v>
      </c>
      <c r="Z305" s="11">
        <v>14</v>
      </c>
      <c r="AA305" s="11">
        <f t="shared" si="76"/>
        <v>16.8</v>
      </c>
      <c r="AB305" s="11">
        <v>6</v>
      </c>
      <c r="AC305" s="11">
        <f t="shared" si="77"/>
        <v>2.4000000000000004</v>
      </c>
      <c r="AD305" s="11">
        <v>14</v>
      </c>
      <c r="AE305" s="11">
        <f t="shared" si="78"/>
        <v>8.4</v>
      </c>
      <c r="AF305" s="11">
        <v>10</v>
      </c>
      <c r="AG305" s="11">
        <f t="shared" si="79"/>
        <v>2</v>
      </c>
      <c r="AH305" s="336">
        <f t="shared" si="80"/>
        <v>29.6</v>
      </c>
      <c r="AI305" s="372">
        <f t="shared" si="81"/>
        <v>47.85</v>
      </c>
    </row>
    <row r="306" spans="1:35" ht="15.75" x14ac:dyDescent="0.25">
      <c r="A306" s="380">
        <v>98</v>
      </c>
      <c r="B306" s="13" t="s">
        <v>3743</v>
      </c>
      <c r="C306" s="13" t="s">
        <v>269</v>
      </c>
      <c r="D306" s="13" t="s">
        <v>611</v>
      </c>
      <c r="E306" s="3">
        <v>3</v>
      </c>
      <c r="F306" s="3">
        <v>3</v>
      </c>
      <c r="G306" s="3">
        <v>3</v>
      </c>
      <c r="H306" s="3">
        <v>4</v>
      </c>
      <c r="I306" s="11">
        <f t="shared" si="72"/>
        <v>16.25</v>
      </c>
      <c r="J306" s="11">
        <v>3</v>
      </c>
      <c r="K306" s="11">
        <v>2</v>
      </c>
      <c r="L306" s="11">
        <v>2</v>
      </c>
      <c r="M306" s="11">
        <v>2</v>
      </c>
      <c r="N306" s="11">
        <f t="shared" si="83"/>
        <v>2.25</v>
      </c>
      <c r="O306" s="11">
        <v>2</v>
      </c>
      <c r="P306" s="11">
        <v>2</v>
      </c>
      <c r="Q306" s="11">
        <v>2</v>
      </c>
      <c r="R306" s="11">
        <v>3</v>
      </c>
      <c r="S306" s="11">
        <f t="shared" si="74"/>
        <v>2.25</v>
      </c>
      <c r="T306" s="11">
        <v>3</v>
      </c>
      <c r="U306" s="11">
        <v>2</v>
      </c>
      <c r="V306" s="11">
        <v>2</v>
      </c>
      <c r="W306" s="11">
        <v>4</v>
      </c>
      <c r="X306" s="11">
        <f t="shared" si="82"/>
        <v>2.75</v>
      </c>
      <c r="Y306" s="11">
        <f t="shared" si="75"/>
        <v>7.25</v>
      </c>
      <c r="Z306" s="11">
        <v>8</v>
      </c>
      <c r="AA306" s="11">
        <f t="shared" si="76"/>
        <v>9.6</v>
      </c>
      <c r="AB306" s="11">
        <v>14</v>
      </c>
      <c r="AC306" s="11">
        <f t="shared" si="77"/>
        <v>5.6000000000000005</v>
      </c>
      <c r="AD306" s="11">
        <v>12</v>
      </c>
      <c r="AE306" s="11">
        <f t="shared" si="78"/>
        <v>7.1999999999999993</v>
      </c>
      <c r="AF306" s="11">
        <v>9</v>
      </c>
      <c r="AG306" s="11">
        <f t="shared" si="79"/>
        <v>1.8</v>
      </c>
      <c r="AH306" s="336">
        <f t="shared" si="80"/>
        <v>24.2</v>
      </c>
      <c r="AI306" s="372">
        <f t="shared" si="81"/>
        <v>47.7</v>
      </c>
    </row>
    <row r="307" spans="1:35" ht="15.75" x14ac:dyDescent="0.25">
      <c r="A307" s="13">
        <v>99</v>
      </c>
      <c r="B307" s="13" t="s">
        <v>356</v>
      </c>
      <c r="C307" s="13" t="s">
        <v>477</v>
      </c>
      <c r="D307" s="13" t="s">
        <v>326</v>
      </c>
      <c r="E307" s="3">
        <v>3</v>
      </c>
      <c r="F307" s="3">
        <v>3</v>
      </c>
      <c r="G307" s="3">
        <v>3</v>
      </c>
      <c r="H307" s="3">
        <v>3</v>
      </c>
      <c r="I307" s="11">
        <f t="shared" si="72"/>
        <v>15</v>
      </c>
      <c r="J307" s="11">
        <v>3</v>
      </c>
      <c r="K307" s="11">
        <v>2</v>
      </c>
      <c r="L307" s="11">
        <v>3</v>
      </c>
      <c r="M307" s="11">
        <v>2</v>
      </c>
      <c r="N307" s="11">
        <f t="shared" si="83"/>
        <v>2.5</v>
      </c>
      <c r="O307" s="11">
        <v>3</v>
      </c>
      <c r="P307" s="11">
        <v>2</v>
      </c>
      <c r="Q307" s="11">
        <v>2</v>
      </c>
      <c r="R307" s="11">
        <v>2</v>
      </c>
      <c r="S307" s="11">
        <f t="shared" si="74"/>
        <v>2.25</v>
      </c>
      <c r="T307" s="11">
        <v>3</v>
      </c>
      <c r="U307" s="11">
        <v>3</v>
      </c>
      <c r="V307" s="11">
        <v>3</v>
      </c>
      <c r="W307" s="11">
        <v>2</v>
      </c>
      <c r="X307" s="11">
        <f t="shared" si="82"/>
        <v>2.75</v>
      </c>
      <c r="Y307" s="11">
        <f t="shared" si="75"/>
        <v>7.5</v>
      </c>
      <c r="Z307" s="11">
        <v>10</v>
      </c>
      <c r="AA307" s="11">
        <f t="shared" si="76"/>
        <v>12</v>
      </c>
      <c r="AB307" s="11">
        <v>10</v>
      </c>
      <c r="AC307" s="11">
        <f t="shared" si="77"/>
        <v>4</v>
      </c>
      <c r="AD307" s="11">
        <v>12</v>
      </c>
      <c r="AE307" s="11">
        <f t="shared" si="78"/>
        <v>7.1999999999999993</v>
      </c>
      <c r="AF307" s="11">
        <v>7</v>
      </c>
      <c r="AG307" s="11">
        <f t="shared" si="79"/>
        <v>1.4000000000000001</v>
      </c>
      <c r="AH307" s="336">
        <f t="shared" si="80"/>
        <v>24.599999999999998</v>
      </c>
      <c r="AI307" s="372">
        <f t="shared" si="81"/>
        <v>47.099999999999994</v>
      </c>
    </row>
    <row r="308" spans="1:35" ht="15.75" x14ac:dyDescent="0.25">
      <c r="A308" s="380">
        <v>100</v>
      </c>
      <c r="B308" s="13" t="s">
        <v>3744</v>
      </c>
      <c r="C308" s="13" t="s">
        <v>367</v>
      </c>
      <c r="D308" s="13" t="s">
        <v>470</v>
      </c>
      <c r="E308" s="3">
        <v>2</v>
      </c>
      <c r="F308" s="3">
        <v>2</v>
      </c>
      <c r="G308" s="3">
        <v>2</v>
      </c>
      <c r="H308" s="3">
        <v>2</v>
      </c>
      <c r="I308" s="11">
        <f t="shared" si="72"/>
        <v>10</v>
      </c>
      <c r="J308" s="11">
        <v>2</v>
      </c>
      <c r="K308" s="11">
        <v>2</v>
      </c>
      <c r="L308" s="11">
        <v>2</v>
      </c>
      <c r="M308" s="11">
        <v>2</v>
      </c>
      <c r="N308" s="11">
        <f t="shared" si="83"/>
        <v>2</v>
      </c>
      <c r="O308" s="11">
        <v>2</v>
      </c>
      <c r="P308" s="11">
        <v>2</v>
      </c>
      <c r="Q308" s="11">
        <v>2</v>
      </c>
      <c r="R308" s="11">
        <v>2</v>
      </c>
      <c r="S308" s="11">
        <f t="shared" si="74"/>
        <v>2</v>
      </c>
      <c r="T308" s="11">
        <v>2</v>
      </c>
      <c r="U308" s="11">
        <v>2</v>
      </c>
      <c r="V308" s="11">
        <v>2</v>
      </c>
      <c r="W308" s="11">
        <v>2</v>
      </c>
      <c r="X308" s="11">
        <f t="shared" si="82"/>
        <v>2</v>
      </c>
      <c r="Y308" s="11">
        <f t="shared" si="75"/>
        <v>6</v>
      </c>
      <c r="Z308" s="11">
        <v>14</v>
      </c>
      <c r="AA308" s="11">
        <f t="shared" si="76"/>
        <v>16.8</v>
      </c>
      <c r="AB308" s="11">
        <v>12</v>
      </c>
      <c r="AC308" s="11">
        <f t="shared" si="77"/>
        <v>4.8000000000000007</v>
      </c>
      <c r="AD308" s="11">
        <v>12</v>
      </c>
      <c r="AE308" s="11">
        <f t="shared" si="78"/>
        <v>7.1999999999999993</v>
      </c>
      <c r="AF308" s="11">
        <v>11</v>
      </c>
      <c r="AG308" s="11">
        <f t="shared" si="79"/>
        <v>2.2000000000000002</v>
      </c>
      <c r="AH308" s="336">
        <f t="shared" si="80"/>
        <v>31</v>
      </c>
      <c r="AI308" s="372">
        <f t="shared" si="81"/>
        <v>47</v>
      </c>
    </row>
    <row r="309" spans="1:35" ht="15.75" x14ac:dyDescent="0.25">
      <c r="A309" s="13">
        <v>101</v>
      </c>
      <c r="B309" s="13" t="s">
        <v>3745</v>
      </c>
      <c r="C309" s="13" t="s">
        <v>597</v>
      </c>
      <c r="D309" s="13" t="s">
        <v>435</v>
      </c>
      <c r="E309" s="3">
        <v>5</v>
      </c>
      <c r="F309" s="3">
        <v>4</v>
      </c>
      <c r="G309" s="3">
        <v>2</v>
      </c>
      <c r="H309" s="3">
        <v>2</v>
      </c>
      <c r="I309" s="11">
        <f t="shared" si="72"/>
        <v>16.25</v>
      </c>
      <c r="J309" s="11">
        <v>3</v>
      </c>
      <c r="K309" s="11">
        <v>2</v>
      </c>
      <c r="L309" s="11">
        <v>2</v>
      </c>
      <c r="M309" s="11">
        <v>2</v>
      </c>
      <c r="N309" s="11">
        <f t="shared" si="83"/>
        <v>2.25</v>
      </c>
      <c r="O309" s="11">
        <v>4</v>
      </c>
      <c r="P309" s="11">
        <v>3</v>
      </c>
      <c r="Q309" s="11">
        <v>2</v>
      </c>
      <c r="R309" s="11">
        <v>2</v>
      </c>
      <c r="S309" s="11">
        <f t="shared" si="74"/>
        <v>2.75</v>
      </c>
      <c r="T309" s="11">
        <v>5</v>
      </c>
      <c r="U309" s="11">
        <v>5</v>
      </c>
      <c r="V309" s="11">
        <v>3</v>
      </c>
      <c r="W309" s="11">
        <v>2</v>
      </c>
      <c r="X309" s="11">
        <f t="shared" si="82"/>
        <v>3.75</v>
      </c>
      <c r="Y309" s="11">
        <f t="shared" si="75"/>
        <v>8.75</v>
      </c>
      <c r="Z309" s="11">
        <v>8</v>
      </c>
      <c r="AA309" s="11">
        <f t="shared" si="76"/>
        <v>9.6</v>
      </c>
      <c r="AB309" s="11">
        <v>11</v>
      </c>
      <c r="AC309" s="11">
        <f t="shared" si="77"/>
        <v>4.4000000000000004</v>
      </c>
      <c r="AD309" s="11">
        <v>10</v>
      </c>
      <c r="AE309" s="11">
        <f t="shared" si="78"/>
        <v>6</v>
      </c>
      <c r="AF309" s="11">
        <v>9</v>
      </c>
      <c r="AG309" s="11">
        <f t="shared" si="79"/>
        <v>1.8</v>
      </c>
      <c r="AH309" s="336">
        <f t="shared" si="80"/>
        <v>21.8</v>
      </c>
      <c r="AI309" s="372">
        <f t="shared" si="81"/>
        <v>46.8</v>
      </c>
    </row>
    <row r="310" spans="1:35" ht="15.75" x14ac:dyDescent="0.25">
      <c r="A310" s="380">
        <v>102</v>
      </c>
      <c r="B310" s="13" t="s">
        <v>598</v>
      </c>
      <c r="C310" s="13" t="s">
        <v>431</v>
      </c>
      <c r="D310" s="13" t="s">
        <v>440</v>
      </c>
      <c r="E310" s="3">
        <v>3</v>
      </c>
      <c r="F310" s="3">
        <v>2</v>
      </c>
      <c r="G310" s="3">
        <v>2</v>
      </c>
      <c r="H310" s="3">
        <v>2</v>
      </c>
      <c r="I310" s="11">
        <f t="shared" si="72"/>
        <v>11.25</v>
      </c>
      <c r="J310" s="11">
        <v>2</v>
      </c>
      <c r="K310" s="11">
        <v>2</v>
      </c>
      <c r="L310" s="11">
        <v>2</v>
      </c>
      <c r="M310" s="11">
        <v>2</v>
      </c>
      <c r="N310" s="11">
        <f t="shared" si="83"/>
        <v>2</v>
      </c>
      <c r="O310" s="11">
        <v>2</v>
      </c>
      <c r="P310" s="11">
        <v>2</v>
      </c>
      <c r="Q310" s="11">
        <v>2</v>
      </c>
      <c r="R310" s="11">
        <v>2</v>
      </c>
      <c r="S310" s="11">
        <f t="shared" si="74"/>
        <v>2</v>
      </c>
      <c r="T310" s="11">
        <v>3</v>
      </c>
      <c r="U310" s="11">
        <v>2</v>
      </c>
      <c r="V310" s="11">
        <v>2</v>
      </c>
      <c r="W310" s="11">
        <v>2</v>
      </c>
      <c r="X310" s="11">
        <f t="shared" si="82"/>
        <v>2.25</v>
      </c>
      <c r="Y310" s="11">
        <f t="shared" si="75"/>
        <v>6.25</v>
      </c>
      <c r="Z310" s="11">
        <v>13</v>
      </c>
      <c r="AA310" s="11">
        <f t="shared" si="76"/>
        <v>15.6</v>
      </c>
      <c r="AB310" s="11">
        <v>10</v>
      </c>
      <c r="AC310" s="11">
        <f t="shared" si="77"/>
        <v>4</v>
      </c>
      <c r="AD310" s="11">
        <v>11</v>
      </c>
      <c r="AE310" s="11">
        <f t="shared" si="78"/>
        <v>6.6</v>
      </c>
      <c r="AF310" s="11">
        <v>14</v>
      </c>
      <c r="AG310" s="11">
        <f t="shared" si="79"/>
        <v>2.8000000000000003</v>
      </c>
      <c r="AH310" s="336">
        <f t="shared" si="80"/>
        <v>29.000000000000004</v>
      </c>
      <c r="AI310" s="372">
        <f t="shared" si="81"/>
        <v>46.5</v>
      </c>
    </row>
    <row r="311" spans="1:35" ht="15.75" x14ac:dyDescent="0.25">
      <c r="A311" s="13">
        <v>103</v>
      </c>
      <c r="B311" s="13" t="s">
        <v>585</v>
      </c>
      <c r="C311" s="13" t="s">
        <v>363</v>
      </c>
      <c r="D311" s="13" t="s">
        <v>303</v>
      </c>
      <c r="E311" s="3">
        <v>2</v>
      </c>
      <c r="F311" s="3">
        <v>2</v>
      </c>
      <c r="G311" s="3">
        <v>3</v>
      </c>
      <c r="H311" s="3">
        <v>3</v>
      </c>
      <c r="I311" s="11">
        <f t="shared" si="72"/>
        <v>12.5</v>
      </c>
      <c r="J311" s="11">
        <v>2</v>
      </c>
      <c r="K311" s="11">
        <v>2</v>
      </c>
      <c r="L311" s="11">
        <v>2</v>
      </c>
      <c r="M311" s="11">
        <v>2</v>
      </c>
      <c r="N311" s="11">
        <f t="shared" si="83"/>
        <v>2</v>
      </c>
      <c r="O311" s="11">
        <v>2</v>
      </c>
      <c r="P311" s="11">
        <v>2</v>
      </c>
      <c r="Q311" s="11">
        <v>2</v>
      </c>
      <c r="R311" s="11">
        <v>2</v>
      </c>
      <c r="S311" s="11">
        <f t="shared" si="74"/>
        <v>2</v>
      </c>
      <c r="T311" s="11">
        <v>2</v>
      </c>
      <c r="U311" s="11">
        <v>2</v>
      </c>
      <c r="V311" s="11">
        <v>4</v>
      </c>
      <c r="W311" s="11">
        <v>2</v>
      </c>
      <c r="X311" s="11">
        <f t="shared" si="82"/>
        <v>2.5</v>
      </c>
      <c r="Y311" s="11">
        <f t="shared" si="75"/>
        <v>6.5</v>
      </c>
      <c r="Z311" s="11">
        <v>9</v>
      </c>
      <c r="AA311" s="11">
        <f t="shared" si="76"/>
        <v>10.799999999999999</v>
      </c>
      <c r="AB311" s="11">
        <v>14</v>
      </c>
      <c r="AC311" s="11">
        <f t="shared" si="77"/>
        <v>5.6000000000000005</v>
      </c>
      <c r="AD311" s="11">
        <v>11</v>
      </c>
      <c r="AE311" s="11">
        <f t="shared" si="78"/>
        <v>6.6</v>
      </c>
      <c r="AF311" s="11">
        <v>9</v>
      </c>
      <c r="AG311" s="11">
        <f t="shared" si="79"/>
        <v>1.8</v>
      </c>
      <c r="AH311" s="336">
        <f t="shared" si="80"/>
        <v>24.8</v>
      </c>
      <c r="AI311" s="372">
        <f t="shared" si="81"/>
        <v>43.8</v>
      </c>
    </row>
    <row r="312" spans="1:35" ht="15.75" x14ac:dyDescent="0.25">
      <c r="A312" s="380">
        <v>104</v>
      </c>
      <c r="B312" s="13" t="s">
        <v>725</v>
      </c>
      <c r="C312" s="13" t="s">
        <v>332</v>
      </c>
      <c r="D312" s="13" t="s">
        <v>377</v>
      </c>
      <c r="E312" s="3">
        <v>3</v>
      </c>
      <c r="F312" s="3">
        <v>3</v>
      </c>
      <c r="G312" s="3">
        <v>3</v>
      </c>
      <c r="H312" s="3">
        <v>3</v>
      </c>
      <c r="I312" s="11">
        <f t="shared" si="72"/>
        <v>15</v>
      </c>
      <c r="J312" s="11">
        <v>2</v>
      </c>
      <c r="K312" s="11">
        <v>2</v>
      </c>
      <c r="L312" s="11">
        <v>2</v>
      </c>
      <c r="M312" s="11">
        <v>2</v>
      </c>
      <c r="N312" s="11">
        <f t="shared" si="83"/>
        <v>2</v>
      </c>
      <c r="O312" s="11">
        <v>2</v>
      </c>
      <c r="P312" s="11">
        <v>2</v>
      </c>
      <c r="Q312" s="11">
        <v>2</v>
      </c>
      <c r="R312" s="11">
        <v>3</v>
      </c>
      <c r="S312" s="11">
        <f t="shared" si="74"/>
        <v>2.25</v>
      </c>
      <c r="T312" s="11">
        <v>3</v>
      </c>
      <c r="U312" s="11">
        <v>3</v>
      </c>
      <c r="V312" s="11">
        <v>2</v>
      </c>
      <c r="W312" s="11">
        <v>3</v>
      </c>
      <c r="X312" s="11">
        <f t="shared" si="82"/>
        <v>2.75</v>
      </c>
      <c r="Y312" s="11">
        <f t="shared" si="75"/>
        <v>7</v>
      </c>
      <c r="Z312" s="11">
        <v>5</v>
      </c>
      <c r="AA312" s="11">
        <f t="shared" si="76"/>
        <v>6</v>
      </c>
      <c r="AB312" s="11">
        <v>10</v>
      </c>
      <c r="AC312" s="11">
        <f t="shared" si="77"/>
        <v>4</v>
      </c>
      <c r="AD312" s="11">
        <v>9</v>
      </c>
      <c r="AE312" s="11">
        <f t="shared" si="78"/>
        <v>5.3999999999999995</v>
      </c>
      <c r="AF312" s="11">
        <v>9</v>
      </c>
      <c r="AG312" s="11">
        <f t="shared" si="79"/>
        <v>1.8</v>
      </c>
      <c r="AH312" s="336">
        <f t="shared" si="80"/>
        <v>17.2</v>
      </c>
      <c r="AI312" s="372">
        <f t="shared" si="81"/>
        <v>39.200000000000003</v>
      </c>
    </row>
    <row r="313" spans="1:35" ht="15.75" x14ac:dyDescent="0.25">
      <c r="A313" s="13">
        <v>105</v>
      </c>
      <c r="B313" s="11" t="s">
        <v>3629</v>
      </c>
      <c r="C313" s="13" t="s">
        <v>751</v>
      </c>
      <c r="D313" s="13" t="s">
        <v>3746</v>
      </c>
      <c r="E313" s="3">
        <v>2</v>
      </c>
      <c r="F313" s="3">
        <v>3</v>
      </c>
      <c r="G313" s="3">
        <v>2</v>
      </c>
      <c r="H313" s="3">
        <v>3</v>
      </c>
      <c r="I313" s="11">
        <f t="shared" si="72"/>
        <v>12.5</v>
      </c>
      <c r="J313" s="11">
        <v>2</v>
      </c>
      <c r="K313" s="11">
        <v>2</v>
      </c>
      <c r="L313" s="11">
        <v>2</v>
      </c>
      <c r="M313" s="11">
        <v>2</v>
      </c>
      <c r="N313" s="11">
        <f t="shared" si="83"/>
        <v>2</v>
      </c>
      <c r="O313" s="11">
        <v>2</v>
      </c>
      <c r="P313" s="11">
        <v>2</v>
      </c>
      <c r="Q313" s="11">
        <v>2</v>
      </c>
      <c r="R313" s="11">
        <v>2</v>
      </c>
      <c r="S313" s="11">
        <f t="shared" si="74"/>
        <v>2</v>
      </c>
      <c r="T313" s="11">
        <v>4</v>
      </c>
      <c r="U313" s="11">
        <v>2</v>
      </c>
      <c r="V313" s="11">
        <v>3</v>
      </c>
      <c r="W313" s="11">
        <v>3</v>
      </c>
      <c r="X313" s="11">
        <f t="shared" si="82"/>
        <v>3</v>
      </c>
      <c r="Y313" s="11">
        <f t="shared" si="75"/>
        <v>7</v>
      </c>
      <c r="Z313" s="11">
        <v>7</v>
      </c>
      <c r="AA313" s="11">
        <f t="shared" si="76"/>
        <v>8.4</v>
      </c>
      <c r="AB313" s="11">
        <v>6</v>
      </c>
      <c r="AC313" s="11">
        <f t="shared" si="77"/>
        <v>2.4000000000000004</v>
      </c>
      <c r="AD313" s="11">
        <v>12</v>
      </c>
      <c r="AE313" s="11">
        <f t="shared" si="78"/>
        <v>7.1999999999999993</v>
      </c>
      <c r="AF313" s="11">
        <v>8</v>
      </c>
      <c r="AG313" s="11">
        <f t="shared" si="79"/>
        <v>1.6</v>
      </c>
      <c r="AH313" s="336">
        <f t="shared" si="80"/>
        <v>19.600000000000001</v>
      </c>
      <c r="AI313" s="372">
        <f t="shared" si="81"/>
        <v>39.1</v>
      </c>
    </row>
    <row r="314" spans="1:35" ht="15.75" x14ac:dyDescent="0.25">
      <c r="A314" s="380">
        <v>106</v>
      </c>
      <c r="B314" s="13" t="s">
        <v>596</v>
      </c>
      <c r="C314" s="13" t="s">
        <v>313</v>
      </c>
      <c r="D314" s="13" t="s">
        <v>284</v>
      </c>
      <c r="E314" s="3">
        <v>2</v>
      </c>
      <c r="F314" s="3">
        <v>2</v>
      </c>
      <c r="G314" s="3">
        <v>2</v>
      </c>
      <c r="H314" s="3">
        <v>2</v>
      </c>
      <c r="I314" s="11">
        <f t="shared" si="72"/>
        <v>10</v>
      </c>
      <c r="J314" s="11">
        <v>2</v>
      </c>
      <c r="K314" s="11">
        <v>2</v>
      </c>
      <c r="L314" s="11">
        <v>2</v>
      </c>
      <c r="M314" s="11">
        <v>2</v>
      </c>
      <c r="N314" s="11">
        <f t="shared" si="83"/>
        <v>2</v>
      </c>
      <c r="O314" s="11">
        <v>3</v>
      </c>
      <c r="P314" s="11">
        <v>2</v>
      </c>
      <c r="Q314" s="11">
        <v>2</v>
      </c>
      <c r="R314" s="11">
        <v>2</v>
      </c>
      <c r="S314" s="11">
        <f t="shared" si="74"/>
        <v>2.25</v>
      </c>
      <c r="T314" s="11">
        <v>3</v>
      </c>
      <c r="U314" s="11">
        <v>2</v>
      </c>
      <c r="V314" s="11">
        <v>2</v>
      </c>
      <c r="W314" s="11">
        <v>2</v>
      </c>
      <c r="X314" s="11">
        <f t="shared" si="82"/>
        <v>2.25</v>
      </c>
      <c r="Y314" s="11">
        <f t="shared" si="75"/>
        <v>6.5</v>
      </c>
      <c r="Z314" s="11">
        <v>8</v>
      </c>
      <c r="AA314" s="11">
        <f t="shared" si="76"/>
        <v>9.6</v>
      </c>
      <c r="AB314" s="11">
        <v>6</v>
      </c>
      <c r="AC314" s="11">
        <f t="shared" si="77"/>
        <v>2.4000000000000004</v>
      </c>
      <c r="AD314" s="11">
        <v>11</v>
      </c>
      <c r="AE314" s="11">
        <f t="shared" si="78"/>
        <v>6.6</v>
      </c>
      <c r="AF314" s="11">
        <v>10</v>
      </c>
      <c r="AG314" s="11">
        <f t="shared" si="79"/>
        <v>2</v>
      </c>
      <c r="AH314" s="336">
        <f t="shared" si="80"/>
        <v>20.6</v>
      </c>
      <c r="AI314" s="372">
        <f t="shared" si="81"/>
        <v>37.1</v>
      </c>
    </row>
    <row r="315" spans="1:35" ht="15.75" x14ac:dyDescent="0.25">
      <c r="A315" s="13">
        <v>107</v>
      </c>
      <c r="B315" s="11" t="s">
        <v>3747</v>
      </c>
      <c r="C315" s="11" t="s">
        <v>3748</v>
      </c>
      <c r="D315" s="11" t="s">
        <v>3749</v>
      </c>
      <c r="E315" s="3">
        <v>2</v>
      </c>
      <c r="F315" s="3">
        <v>2</v>
      </c>
      <c r="G315" s="3">
        <v>2</v>
      </c>
      <c r="H315" s="3">
        <v>2</v>
      </c>
      <c r="I315" s="11">
        <f t="shared" si="72"/>
        <v>10</v>
      </c>
      <c r="J315" s="11">
        <v>2</v>
      </c>
      <c r="K315" s="11">
        <v>2</v>
      </c>
      <c r="L315" s="11">
        <v>2</v>
      </c>
      <c r="M315" s="11">
        <v>2</v>
      </c>
      <c r="N315" s="11">
        <f t="shared" si="83"/>
        <v>2</v>
      </c>
      <c r="O315" s="11">
        <v>2</v>
      </c>
      <c r="P315" s="11">
        <v>2</v>
      </c>
      <c r="Q315" s="11">
        <v>2</v>
      </c>
      <c r="R315" s="11">
        <v>2</v>
      </c>
      <c r="S315" s="11">
        <f t="shared" si="74"/>
        <v>2</v>
      </c>
      <c r="T315" s="11">
        <v>2</v>
      </c>
      <c r="U315" s="11">
        <v>2</v>
      </c>
      <c r="V315" s="11">
        <v>2</v>
      </c>
      <c r="W315" s="11">
        <v>2</v>
      </c>
      <c r="X315" s="11">
        <f t="shared" si="82"/>
        <v>2</v>
      </c>
      <c r="Y315" s="11">
        <f t="shared" si="75"/>
        <v>6</v>
      </c>
      <c r="Z315" s="11">
        <v>6</v>
      </c>
      <c r="AA315" s="11">
        <f t="shared" si="76"/>
        <v>7.1999999999999993</v>
      </c>
      <c r="AB315" s="11">
        <v>12</v>
      </c>
      <c r="AC315" s="11">
        <f t="shared" si="77"/>
        <v>4.8000000000000007</v>
      </c>
      <c r="AD315" s="11">
        <v>9</v>
      </c>
      <c r="AE315" s="11">
        <f t="shared" si="78"/>
        <v>5.3999999999999995</v>
      </c>
      <c r="AF315" s="11">
        <v>10</v>
      </c>
      <c r="AG315" s="11">
        <f t="shared" si="79"/>
        <v>2</v>
      </c>
      <c r="AH315" s="336">
        <f t="shared" si="80"/>
        <v>19.399999999999999</v>
      </c>
      <c r="AI315" s="372">
        <f t="shared" si="81"/>
        <v>35.4</v>
      </c>
    </row>
    <row r="316" spans="1:35" ht="15.75" x14ac:dyDescent="0.25">
      <c r="A316" s="380">
        <v>108</v>
      </c>
      <c r="B316" s="13" t="s">
        <v>3750</v>
      </c>
      <c r="C316" s="13" t="s">
        <v>3683</v>
      </c>
      <c r="D316" s="13" t="s">
        <v>388</v>
      </c>
      <c r="E316" s="3">
        <v>2</v>
      </c>
      <c r="F316" s="3">
        <v>2</v>
      </c>
      <c r="G316" s="3">
        <v>2</v>
      </c>
      <c r="H316" s="3">
        <v>3</v>
      </c>
      <c r="I316" s="11">
        <f t="shared" si="72"/>
        <v>11.25</v>
      </c>
      <c r="J316" s="11">
        <v>2</v>
      </c>
      <c r="K316" s="11">
        <v>2</v>
      </c>
      <c r="L316" s="11">
        <v>2</v>
      </c>
      <c r="M316" s="11">
        <v>2</v>
      </c>
      <c r="N316" s="11">
        <f t="shared" si="83"/>
        <v>2</v>
      </c>
      <c r="O316" s="11">
        <v>2</v>
      </c>
      <c r="P316" s="11">
        <v>2</v>
      </c>
      <c r="Q316" s="11">
        <v>2</v>
      </c>
      <c r="R316" s="11">
        <v>3</v>
      </c>
      <c r="S316" s="11">
        <f t="shared" si="74"/>
        <v>2.25</v>
      </c>
      <c r="T316" s="11">
        <v>2</v>
      </c>
      <c r="U316" s="11">
        <v>2</v>
      </c>
      <c r="V316" s="11">
        <v>2</v>
      </c>
      <c r="W316" s="11">
        <v>2</v>
      </c>
      <c r="X316" s="11">
        <f t="shared" si="82"/>
        <v>2</v>
      </c>
      <c r="Y316" s="11">
        <f t="shared" si="75"/>
        <v>6.25</v>
      </c>
      <c r="Z316" s="11">
        <v>4</v>
      </c>
      <c r="AA316" s="11">
        <f t="shared" si="76"/>
        <v>4.8</v>
      </c>
      <c r="AB316" s="11">
        <v>11</v>
      </c>
      <c r="AC316" s="11">
        <f t="shared" si="77"/>
        <v>4.4000000000000004</v>
      </c>
      <c r="AD316" s="11">
        <v>10</v>
      </c>
      <c r="AE316" s="11">
        <f t="shared" si="78"/>
        <v>6</v>
      </c>
      <c r="AF316" s="11">
        <v>10</v>
      </c>
      <c r="AG316" s="11">
        <f t="shared" si="79"/>
        <v>2</v>
      </c>
      <c r="AH316" s="336">
        <f t="shared" si="80"/>
        <v>17.2</v>
      </c>
      <c r="AI316" s="372">
        <f t="shared" si="81"/>
        <v>34.700000000000003</v>
      </c>
    </row>
    <row r="317" spans="1:35" ht="15.75" x14ac:dyDescent="0.25">
      <c r="A317" s="13">
        <v>109</v>
      </c>
      <c r="B317" s="13" t="s">
        <v>707</v>
      </c>
      <c r="C317" s="13" t="s">
        <v>291</v>
      </c>
      <c r="D317" s="13" t="s">
        <v>628</v>
      </c>
      <c r="E317" s="3">
        <v>3</v>
      </c>
      <c r="F317" s="3">
        <v>3</v>
      </c>
      <c r="G317" s="3">
        <v>2</v>
      </c>
      <c r="H317" s="3">
        <v>3</v>
      </c>
      <c r="I317" s="11">
        <f t="shared" si="72"/>
        <v>13.75</v>
      </c>
      <c r="J317" s="11">
        <v>3</v>
      </c>
      <c r="K317" s="11">
        <v>2</v>
      </c>
      <c r="L317" s="11">
        <v>2</v>
      </c>
      <c r="M317" s="11">
        <v>2</v>
      </c>
      <c r="N317" s="11">
        <f t="shared" si="83"/>
        <v>2.25</v>
      </c>
      <c r="O317" s="11">
        <v>3</v>
      </c>
      <c r="P317" s="11">
        <v>2</v>
      </c>
      <c r="Q317" s="11">
        <v>2</v>
      </c>
      <c r="R317" s="11">
        <v>2</v>
      </c>
      <c r="S317" s="11">
        <v>3</v>
      </c>
      <c r="T317" s="11">
        <v>3</v>
      </c>
      <c r="U317" s="11">
        <v>2</v>
      </c>
      <c r="V317" s="11">
        <v>2</v>
      </c>
      <c r="W317" s="11">
        <v>2</v>
      </c>
      <c r="X317" s="11">
        <f t="shared" si="82"/>
        <v>2.25</v>
      </c>
      <c r="Y317" s="11">
        <f t="shared" si="75"/>
        <v>7.5</v>
      </c>
      <c r="Z317" s="11">
        <v>3</v>
      </c>
      <c r="AA317" s="11">
        <f t="shared" si="76"/>
        <v>3.5999999999999996</v>
      </c>
      <c r="AB317" s="11">
        <v>4</v>
      </c>
      <c r="AC317" s="11">
        <f t="shared" si="77"/>
        <v>1.6</v>
      </c>
      <c r="AD317" s="11">
        <v>10</v>
      </c>
      <c r="AE317" s="11">
        <f t="shared" si="78"/>
        <v>6</v>
      </c>
      <c r="AF317" s="11">
        <v>5</v>
      </c>
      <c r="AG317" s="11">
        <f t="shared" si="79"/>
        <v>1</v>
      </c>
      <c r="AH317" s="336">
        <f t="shared" si="80"/>
        <v>12.2</v>
      </c>
      <c r="AI317" s="372">
        <f t="shared" si="81"/>
        <v>33.450000000000003</v>
      </c>
    </row>
    <row r="318" spans="1:35" ht="15.75" x14ac:dyDescent="0.25">
      <c r="A318" s="380">
        <v>110</v>
      </c>
      <c r="B318" s="13" t="s">
        <v>457</v>
      </c>
      <c r="C318" s="13" t="s">
        <v>367</v>
      </c>
      <c r="D318" s="13" t="s">
        <v>470</v>
      </c>
      <c r="E318" s="3">
        <v>2</v>
      </c>
      <c r="F318" s="3">
        <v>2</v>
      </c>
      <c r="G318" s="3">
        <v>2</v>
      </c>
      <c r="H318" s="3">
        <v>2</v>
      </c>
      <c r="I318" s="11">
        <f t="shared" si="72"/>
        <v>10</v>
      </c>
      <c r="J318" s="11">
        <v>2</v>
      </c>
      <c r="K318" s="11">
        <v>2</v>
      </c>
      <c r="L318" s="11">
        <v>2</v>
      </c>
      <c r="M318" s="11">
        <v>2</v>
      </c>
      <c r="N318" s="11">
        <f t="shared" si="83"/>
        <v>2</v>
      </c>
      <c r="O318" s="11">
        <v>2</v>
      </c>
      <c r="P318" s="11">
        <v>2</v>
      </c>
      <c r="Q318" s="11">
        <v>2</v>
      </c>
      <c r="R318" s="11">
        <v>2</v>
      </c>
      <c r="S318" s="11">
        <f t="shared" ref="S318:S322" si="84">(O318+P318+Q318+R318)/4</f>
        <v>2</v>
      </c>
      <c r="T318" s="11">
        <v>2</v>
      </c>
      <c r="U318" s="11">
        <v>2</v>
      </c>
      <c r="V318" s="11">
        <v>2</v>
      </c>
      <c r="W318" s="11">
        <v>2</v>
      </c>
      <c r="X318" s="11">
        <f t="shared" si="82"/>
        <v>2</v>
      </c>
      <c r="Y318" s="11">
        <f t="shared" si="75"/>
        <v>6</v>
      </c>
      <c r="Z318" s="11">
        <v>6</v>
      </c>
      <c r="AA318" s="11">
        <f t="shared" si="76"/>
        <v>7.1999999999999993</v>
      </c>
      <c r="AB318" s="11">
        <v>11</v>
      </c>
      <c r="AC318" s="11">
        <f t="shared" si="77"/>
        <v>4.4000000000000004</v>
      </c>
      <c r="AD318" s="11">
        <v>5</v>
      </c>
      <c r="AE318" s="11">
        <f t="shared" si="78"/>
        <v>3</v>
      </c>
      <c r="AF318" s="11">
        <v>7</v>
      </c>
      <c r="AG318" s="11">
        <f t="shared" si="79"/>
        <v>1.4000000000000001</v>
      </c>
      <c r="AH318" s="336">
        <f t="shared" si="80"/>
        <v>16</v>
      </c>
      <c r="AI318" s="372">
        <f t="shared" si="81"/>
        <v>32</v>
      </c>
    </row>
    <row r="319" spans="1:35" ht="15.75" x14ac:dyDescent="0.25">
      <c r="A319" s="13">
        <v>111</v>
      </c>
      <c r="B319" s="11" t="s">
        <v>3751</v>
      </c>
      <c r="C319" s="11" t="s">
        <v>334</v>
      </c>
      <c r="D319" s="11" t="s">
        <v>459</v>
      </c>
      <c r="E319" s="14"/>
      <c r="F319" s="14"/>
      <c r="G319" s="14"/>
      <c r="H319" s="14"/>
      <c r="I319" s="384">
        <v>15</v>
      </c>
      <c r="J319" s="384"/>
      <c r="K319" s="384"/>
      <c r="L319" s="384"/>
      <c r="M319" s="384"/>
      <c r="N319" s="384">
        <f t="shared" si="83"/>
        <v>0</v>
      </c>
      <c r="O319" s="384"/>
      <c r="P319" s="384"/>
      <c r="Q319" s="384"/>
      <c r="R319" s="384"/>
      <c r="S319" s="384">
        <f t="shared" si="84"/>
        <v>0</v>
      </c>
      <c r="T319" s="384"/>
      <c r="U319" s="384"/>
      <c r="V319" s="384"/>
      <c r="W319" s="384"/>
      <c r="X319" s="384">
        <v>2</v>
      </c>
      <c r="Y319" s="384">
        <v>6.5</v>
      </c>
      <c r="Z319" s="384"/>
      <c r="AA319" s="384">
        <f t="shared" si="76"/>
        <v>0</v>
      </c>
      <c r="AB319" s="384"/>
      <c r="AC319" s="384">
        <f t="shared" si="77"/>
        <v>0</v>
      </c>
      <c r="AD319" s="384"/>
      <c r="AE319" s="384">
        <f t="shared" si="78"/>
        <v>0</v>
      </c>
      <c r="AF319" s="384"/>
      <c r="AG319" s="384">
        <f t="shared" si="79"/>
        <v>0</v>
      </c>
      <c r="AH319" s="385">
        <v>36</v>
      </c>
      <c r="AI319" s="337">
        <f t="shared" si="81"/>
        <v>57.5</v>
      </c>
    </row>
    <row r="320" spans="1:35" ht="16.5" thickBot="1" x14ac:dyDescent="0.3">
      <c r="A320" s="380">
        <v>112</v>
      </c>
      <c r="B320" s="11" t="s">
        <v>353</v>
      </c>
      <c r="C320" s="11" t="s">
        <v>310</v>
      </c>
      <c r="D320" s="11" t="s">
        <v>3752</v>
      </c>
      <c r="E320" s="14"/>
      <c r="F320" s="14"/>
      <c r="G320" s="14"/>
      <c r="H320" s="14"/>
      <c r="I320" s="384">
        <v>12.5</v>
      </c>
      <c r="J320" s="384"/>
      <c r="K320" s="384"/>
      <c r="L320" s="384"/>
      <c r="M320" s="384"/>
      <c r="N320" s="384">
        <f t="shared" si="83"/>
        <v>0</v>
      </c>
      <c r="O320" s="384"/>
      <c r="P320" s="384"/>
      <c r="Q320" s="384"/>
      <c r="R320" s="384"/>
      <c r="S320" s="384">
        <f t="shared" si="84"/>
        <v>0</v>
      </c>
      <c r="T320" s="384"/>
      <c r="U320" s="384"/>
      <c r="V320" s="384"/>
      <c r="W320" s="384"/>
      <c r="X320" s="384">
        <f t="shared" ref="X320:X322" si="85">(T320+U320+V320+W320)/4</f>
        <v>0</v>
      </c>
      <c r="Y320" s="384">
        <v>6.5</v>
      </c>
      <c r="Z320" s="384"/>
      <c r="AA320" s="384">
        <f t="shared" si="76"/>
        <v>0</v>
      </c>
      <c r="AB320" s="384"/>
      <c r="AC320" s="384">
        <f t="shared" si="77"/>
        <v>0</v>
      </c>
      <c r="AD320" s="384"/>
      <c r="AE320" s="384">
        <f t="shared" si="78"/>
        <v>0</v>
      </c>
      <c r="AF320" s="384"/>
      <c r="AG320" s="384">
        <f t="shared" si="79"/>
        <v>0</v>
      </c>
      <c r="AH320" s="385">
        <v>52</v>
      </c>
      <c r="AI320" s="386">
        <f t="shared" si="81"/>
        <v>71</v>
      </c>
    </row>
    <row r="321" spans="1:35" ht="15.75" x14ac:dyDescent="0.25">
      <c r="A321" s="136">
        <v>113</v>
      </c>
      <c r="B321" s="374" t="s">
        <v>3562</v>
      </c>
      <c r="C321" s="374" t="s">
        <v>309</v>
      </c>
      <c r="D321" s="374" t="s">
        <v>267</v>
      </c>
      <c r="E321" s="387"/>
      <c r="F321" s="387"/>
      <c r="G321" s="387"/>
      <c r="H321" s="387"/>
      <c r="I321" s="388">
        <v>13.75</v>
      </c>
      <c r="J321" s="388"/>
      <c r="K321" s="388"/>
      <c r="L321" s="388"/>
      <c r="M321" s="388"/>
      <c r="N321" s="388">
        <f t="shared" si="83"/>
        <v>0</v>
      </c>
      <c r="O321" s="388"/>
      <c r="P321" s="388"/>
      <c r="Q321" s="388"/>
      <c r="R321" s="388"/>
      <c r="S321" s="388">
        <f t="shared" si="84"/>
        <v>0</v>
      </c>
      <c r="T321" s="388"/>
      <c r="U321" s="388"/>
      <c r="V321" s="388"/>
      <c r="W321" s="388"/>
      <c r="X321" s="388">
        <f t="shared" si="85"/>
        <v>0</v>
      </c>
      <c r="Y321" s="388">
        <v>6.75</v>
      </c>
      <c r="Z321" s="388"/>
      <c r="AA321" s="388">
        <f t="shared" si="76"/>
        <v>0</v>
      </c>
      <c r="AB321" s="388"/>
      <c r="AC321" s="388">
        <f t="shared" si="77"/>
        <v>0</v>
      </c>
      <c r="AD321" s="388"/>
      <c r="AE321" s="388">
        <f t="shared" si="78"/>
        <v>0</v>
      </c>
      <c r="AF321" s="388"/>
      <c r="AG321" s="388">
        <f t="shared" si="79"/>
        <v>0</v>
      </c>
      <c r="AH321" s="389">
        <v>35.4</v>
      </c>
      <c r="AI321" s="390">
        <f t="shared" si="81"/>
        <v>55.9</v>
      </c>
    </row>
    <row r="322" spans="1:35" ht="15.75" x14ac:dyDescent="0.25">
      <c r="A322" s="136">
        <v>114</v>
      </c>
      <c r="B322" s="11" t="s">
        <v>626</v>
      </c>
      <c r="C322" s="11" t="s">
        <v>726</v>
      </c>
      <c r="D322" s="11" t="s">
        <v>3753</v>
      </c>
      <c r="E322" s="14"/>
      <c r="F322" s="14"/>
      <c r="G322" s="14"/>
      <c r="H322" s="14"/>
      <c r="I322" s="384">
        <v>12.5</v>
      </c>
      <c r="J322" s="384"/>
      <c r="K322" s="384"/>
      <c r="L322" s="384"/>
      <c r="M322" s="384"/>
      <c r="N322" s="384">
        <f t="shared" si="83"/>
        <v>0</v>
      </c>
      <c r="O322" s="384"/>
      <c r="P322" s="384"/>
      <c r="Q322" s="384"/>
      <c r="R322" s="384"/>
      <c r="S322" s="384">
        <f t="shared" si="84"/>
        <v>0</v>
      </c>
      <c r="T322" s="384"/>
      <c r="U322" s="384"/>
      <c r="V322" s="384"/>
      <c r="W322" s="384"/>
      <c r="X322" s="384">
        <f t="shared" si="85"/>
        <v>0</v>
      </c>
      <c r="Y322" s="384">
        <v>6.5</v>
      </c>
      <c r="Z322" s="384"/>
      <c r="AA322" s="384">
        <f t="shared" si="76"/>
        <v>0</v>
      </c>
      <c r="AB322" s="384"/>
      <c r="AC322" s="384">
        <f t="shared" si="77"/>
        <v>0</v>
      </c>
      <c r="AD322" s="384"/>
      <c r="AE322" s="384">
        <f t="shared" si="78"/>
        <v>0</v>
      </c>
      <c r="AF322" s="384"/>
      <c r="AG322" s="384">
        <f t="shared" si="79"/>
        <v>0</v>
      </c>
      <c r="AH322" s="384">
        <v>47</v>
      </c>
      <c r="AI322" s="12">
        <f t="shared" si="81"/>
        <v>66</v>
      </c>
    </row>
    <row r="326" spans="1:35" ht="18.75" x14ac:dyDescent="0.3">
      <c r="A326" s="5" t="s">
        <v>3708</v>
      </c>
      <c r="B326" s="5"/>
      <c r="C326" s="5"/>
      <c r="D326" s="5"/>
      <c r="E326" s="147"/>
      <c r="F326" s="147"/>
      <c r="G326" s="147"/>
      <c r="H326" s="147"/>
      <c r="I326" s="147"/>
      <c r="J326" s="147"/>
      <c r="K326" s="147"/>
      <c r="L326" s="147"/>
      <c r="M326" s="147"/>
      <c r="N326" s="147"/>
      <c r="O326" s="147"/>
      <c r="P326" s="147"/>
      <c r="Q326" s="147"/>
      <c r="R326" s="147"/>
      <c r="S326" s="147"/>
      <c r="T326" s="147"/>
      <c r="U326" s="147"/>
      <c r="V326" s="147"/>
      <c r="W326" s="147"/>
      <c r="X326" s="147"/>
      <c r="Y326" s="147"/>
      <c r="Z326" s="147"/>
      <c r="AA326" s="147"/>
      <c r="AB326" s="147"/>
      <c r="AC326" s="147"/>
      <c r="AD326" s="147"/>
      <c r="AE326" s="147"/>
      <c r="AF326" s="147"/>
      <c r="AG326" s="147"/>
      <c r="AH326" s="147"/>
      <c r="AI326" s="16"/>
    </row>
    <row r="327" spans="1:35" ht="18.75" x14ac:dyDescent="0.3">
      <c r="A327" s="5" t="s">
        <v>552</v>
      </c>
      <c r="B327" s="5"/>
      <c r="C327" s="5"/>
      <c r="D327" s="5"/>
      <c r="E327" s="147"/>
      <c r="F327" s="147"/>
      <c r="G327" s="147"/>
      <c r="H327" s="147"/>
      <c r="I327" s="147"/>
      <c r="J327" s="147"/>
      <c r="K327" s="147"/>
      <c r="L327" s="147"/>
      <c r="M327" s="147"/>
      <c r="N327" s="147"/>
      <c r="O327" s="147"/>
      <c r="P327" s="147"/>
      <c r="Q327" s="147"/>
      <c r="R327" s="147"/>
      <c r="S327" s="147"/>
      <c r="T327" s="147"/>
      <c r="U327" s="147"/>
      <c r="V327" s="147"/>
      <c r="W327" s="147"/>
      <c r="X327" s="147"/>
      <c r="Y327" s="147"/>
      <c r="Z327" s="147"/>
      <c r="AA327" s="147"/>
      <c r="AB327" s="147"/>
      <c r="AC327" s="147"/>
      <c r="AD327" s="147"/>
      <c r="AE327" s="147"/>
      <c r="AF327" s="147"/>
      <c r="AG327" s="147"/>
      <c r="AH327" s="147"/>
      <c r="AI327" s="16"/>
    </row>
    <row r="328" spans="1:35" ht="18.75" x14ac:dyDescent="0.3">
      <c r="A328" s="5" t="s">
        <v>3754</v>
      </c>
      <c r="B328" s="5"/>
      <c r="C328" s="5"/>
      <c r="D328" s="5"/>
      <c r="E328" s="147"/>
      <c r="F328" s="147"/>
      <c r="G328" s="147"/>
      <c r="H328" s="147"/>
      <c r="I328" s="147"/>
      <c r="J328" s="147"/>
      <c r="K328" s="147"/>
      <c r="L328" s="147"/>
      <c r="M328" s="147"/>
      <c r="N328" s="147"/>
      <c r="O328" s="147"/>
      <c r="P328" s="147"/>
      <c r="Q328" s="147"/>
      <c r="R328" s="147"/>
      <c r="S328" s="147"/>
      <c r="T328" s="147"/>
      <c r="U328" s="147"/>
      <c r="V328" s="147"/>
      <c r="W328" s="147"/>
      <c r="X328" s="147"/>
      <c r="Y328" s="147"/>
      <c r="Z328" s="147"/>
      <c r="AA328" s="147"/>
      <c r="AB328" s="147"/>
      <c r="AC328" s="147"/>
      <c r="AD328" s="147"/>
      <c r="AE328" s="147"/>
      <c r="AF328" s="147"/>
      <c r="AG328" s="147"/>
      <c r="AH328" s="147"/>
      <c r="AI328" s="16"/>
    </row>
    <row r="329" spans="1:35" ht="16.5" thickBot="1" x14ac:dyDescent="0.3">
      <c r="A329" s="147"/>
      <c r="B329" s="147"/>
      <c r="C329" s="147"/>
      <c r="D329" s="147"/>
      <c r="E329" s="147"/>
      <c r="F329" s="147"/>
      <c r="G329" s="147"/>
      <c r="H329" s="147"/>
      <c r="I329" s="147"/>
      <c r="J329" s="147"/>
      <c r="K329" s="147"/>
      <c r="L329" s="147"/>
      <c r="M329" s="147"/>
      <c r="N329" s="147"/>
      <c r="O329" s="147"/>
      <c r="P329" s="147"/>
      <c r="Q329" s="147"/>
      <c r="R329" s="147"/>
      <c r="S329" s="147"/>
      <c r="T329" s="147"/>
      <c r="U329" s="147"/>
      <c r="V329" s="147"/>
      <c r="W329" s="147"/>
      <c r="X329" s="147"/>
      <c r="Y329" s="147"/>
      <c r="Z329" s="147"/>
      <c r="AA329" s="147"/>
      <c r="AB329" s="147"/>
      <c r="AC329" s="147"/>
      <c r="AD329" s="147"/>
      <c r="AE329" s="147"/>
      <c r="AF329" s="147"/>
      <c r="AG329" s="147"/>
      <c r="AH329" s="147"/>
      <c r="AI329" s="16"/>
    </row>
    <row r="330" spans="1:35" ht="17.25" thickBot="1" x14ac:dyDescent="0.35">
      <c r="A330" s="487" t="s">
        <v>3755</v>
      </c>
      <c r="B330" s="488"/>
      <c r="C330" s="488"/>
      <c r="D330" s="488"/>
      <c r="E330" s="488"/>
      <c r="F330" s="488"/>
      <c r="G330" s="488"/>
      <c r="H330" s="488"/>
      <c r="I330" s="488"/>
      <c r="J330" s="488"/>
      <c r="K330" s="488"/>
      <c r="L330" s="488"/>
      <c r="M330" s="488"/>
      <c r="N330" s="391"/>
      <c r="O330" s="391"/>
      <c r="P330" s="391"/>
      <c r="Q330" s="391"/>
      <c r="R330" s="391"/>
      <c r="S330" s="391"/>
      <c r="T330" s="391"/>
      <c r="U330" s="391"/>
      <c r="V330" s="391"/>
      <c r="W330" s="391"/>
      <c r="X330" s="391"/>
      <c r="Y330" s="391"/>
      <c r="Z330" s="391"/>
      <c r="AA330" s="391"/>
      <c r="AB330" s="391"/>
      <c r="AC330" s="391"/>
      <c r="AD330" s="391"/>
      <c r="AE330" s="391"/>
      <c r="AF330" s="391"/>
      <c r="AG330" s="391"/>
      <c r="AH330" s="391"/>
      <c r="AI330" s="392"/>
    </row>
    <row r="331" spans="1:35" ht="16.5" thickBot="1" x14ac:dyDescent="0.3">
      <c r="A331" s="489"/>
      <c r="B331" s="490"/>
      <c r="C331" s="490"/>
      <c r="D331" s="490"/>
      <c r="E331" s="490"/>
      <c r="F331" s="490"/>
      <c r="G331" s="490"/>
      <c r="H331" s="490"/>
      <c r="I331" s="393"/>
      <c r="J331" s="491" t="s">
        <v>553</v>
      </c>
      <c r="K331" s="492"/>
      <c r="L331" s="492"/>
      <c r="M331" s="492"/>
      <c r="N331" s="492"/>
      <c r="O331" s="492"/>
      <c r="P331" s="492"/>
      <c r="Q331" s="492"/>
      <c r="R331" s="492"/>
      <c r="S331" s="492"/>
      <c r="T331" s="492"/>
      <c r="U331" s="492"/>
      <c r="V331" s="492"/>
      <c r="W331" s="492"/>
      <c r="X331" s="493"/>
      <c r="Y331" s="394" t="s">
        <v>259</v>
      </c>
      <c r="Z331" s="494" t="s">
        <v>554</v>
      </c>
      <c r="AA331" s="494"/>
      <c r="AB331" s="494"/>
      <c r="AC331" s="494"/>
      <c r="AD331" s="494"/>
      <c r="AE331" s="494"/>
      <c r="AF331" s="494"/>
      <c r="AG331" s="494"/>
      <c r="AH331" s="395" t="s">
        <v>555</v>
      </c>
      <c r="AI331" s="396" t="s">
        <v>555</v>
      </c>
    </row>
    <row r="332" spans="1:35" ht="16.5" thickBot="1" x14ac:dyDescent="0.3">
      <c r="A332" s="495"/>
      <c r="B332" s="496"/>
      <c r="C332" s="496"/>
      <c r="D332" s="497"/>
      <c r="E332" s="498" t="s">
        <v>556</v>
      </c>
      <c r="F332" s="499"/>
      <c r="G332" s="499"/>
      <c r="H332" s="500"/>
      <c r="I332" s="7" t="s">
        <v>259</v>
      </c>
      <c r="J332" s="491" t="s">
        <v>524</v>
      </c>
      <c r="K332" s="492"/>
      <c r="L332" s="492"/>
      <c r="M332" s="492"/>
      <c r="N332" s="493"/>
      <c r="O332" s="491" t="s">
        <v>557</v>
      </c>
      <c r="P332" s="492"/>
      <c r="Q332" s="492"/>
      <c r="R332" s="492"/>
      <c r="S332" s="493"/>
      <c r="T332" s="501" t="s">
        <v>558</v>
      </c>
      <c r="U332" s="494"/>
      <c r="V332" s="494"/>
      <c r="W332" s="494"/>
      <c r="X332" s="494"/>
      <c r="Y332" s="145" t="s">
        <v>559</v>
      </c>
      <c r="Z332" s="502" t="s">
        <v>560</v>
      </c>
      <c r="AA332" s="502"/>
      <c r="AB332" s="502" t="s">
        <v>528</v>
      </c>
      <c r="AC332" s="502"/>
      <c r="AD332" s="502" t="s">
        <v>561</v>
      </c>
      <c r="AE332" s="502"/>
      <c r="AF332" s="502" t="s">
        <v>562</v>
      </c>
      <c r="AG332" s="502"/>
      <c r="AH332" s="145" t="s">
        <v>563</v>
      </c>
      <c r="AI332" s="17" t="s">
        <v>564</v>
      </c>
    </row>
    <row r="333" spans="1:35" ht="16.5" thickBot="1" x14ac:dyDescent="0.3">
      <c r="A333" s="6" t="s">
        <v>516</v>
      </c>
      <c r="B333" s="6" t="s">
        <v>257</v>
      </c>
      <c r="C333" s="6" t="s">
        <v>565</v>
      </c>
      <c r="D333" s="6" t="s">
        <v>566</v>
      </c>
      <c r="E333" s="142" t="s">
        <v>567</v>
      </c>
      <c r="F333" s="143" t="s">
        <v>568</v>
      </c>
      <c r="G333" s="143" t="s">
        <v>569</v>
      </c>
      <c r="H333" s="144" t="s">
        <v>570</v>
      </c>
      <c r="I333" s="7" t="s">
        <v>571</v>
      </c>
      <c r="J333" s="142" t="s">
        <v>567</v>
      </c>
      <c r="K333" s="143" t="s">
        <v>568</v>
      </c>
      <c r="L333" s="143" t="s">
        <v>568</v>
      </c>
      <c r="M333" s="144" t="s">
        <v>570</v>
      </c>
      <c r="N333" s="8" t="s">
        <v>572</v>
      </c>
      <c r="O333" s="142" t="s">
        <v>567</v>
      </c>
      <c r="P333" s="143" t="s">
        <v>568</v>
      </c>
      <c r="Q333" s="143" t="s">
        <v>569</v>
      </c>
      <c r="R333" s="144" t="s">
        <v>570</v>
      </c>
      <c r="S333" s="8" t="s">
        <v>572</v>
      </c>
      <c r="T333" s="146" t="s">
        <v>567</v>
      </c>
      <c r="U333" s="9" t="s">
        <v>568</v>
      </c>
      <c r="V333" s="9" t="s">
        <v>569</v>
      </c>
      <c r="W333" s="9" t="s">
        <v>570</v>
      </c>
      <c r="X333" s="10" t="s">
        <v>572</v>
      </c>
      <c r="Y333" s="10" t="s">
        <v>573</v>
      </c>
      <c r="Z333" s="18" t="s">
        <v>574</v>
      </c>
      <c r="AA333" s="19" t="s">
        <v>575</v>
      </c>
      <c r="AB333" s="19" t="s">
        <v>576</v>
      </c>
      <c r="AC333" s="19" t="s">
        <v>577</v>
      </c>
      <c r="AD333" s="19" t="s">
        <v>578</v>
      </c>
      <c r="AE333" s="19" t="s">
        <v>579</v>
      </c>
      <c r="AF333" s="19" t="s">
        <v>580</v>
      </c>
      <c r="AG333" s="19" t="s">
        <v>581</v>
      </c>
      <c r="AH333" s="19" t="s">
        <v>582</v>
      </c>
      <c r="AI333" s="20" t="s">
        <v>583</v>
      </c>
    </row>
    <row r="334" spans="1:35" ht="18.75" x14ac:dyDescent="0.3">
      <c r="A334" s="397">
        <v>1</v>
      </c>
      <c r="B334" s="398" t="s">
        <v>3756</v>
      </c>
      <c r="C334" s="398" t="s">
        <v>642</v>
      </c>
      <c r="D334" s="398" t="s">
        <v>263</v>
      </c>
      <c r="E334" s="186">
        <v>3</v>
      </c>
      <c r="F334" s="186">
        <v>3</v>
      </c>
      <c r="G334" s="186">
        <v>3</v>
      </c>
      <c r="H334" s="186">
        <v>3</v>
      </c>
      <c r="I334" s="189">
        <f t="shared" ref="I334:I392" si="86">(E334+F334+G334+H334)*5/4</f>
        <v>15</v>
      </c>
      <c r="J334" s="189">
        <v>4</v>
      </c>
      <c r="K334" s="189">
        <v>3</v>
      </c>
      <c r="L334" s="189">
        <v>3</v>
      </c>
      <c r="M334" s="189">
        <v>3</v>
      </c>
      <c r="N334" s="189">
        <f t="shared" ref="N334:N343" si="87">(J334+K334+L334+M334)/4</f>
        <v>3.25</v>
      </c>
      <c r="O334" s="189">
        <v>2</v>
      </c>
      <c r="P334" s="189">
        <v>2</v>
      </c>
      <c r="Q334" s="189">
        <v>2</v>
      </c>
      <c r="R334" s="189">
        <v>2</v>
      </c>
      <c r="S334" s="189">
        <v>3</v>
      </c>
      <c r="T334" s="189">
        <v>3</v>
      </c>
      <c r="U334" s="189">
        <v>3</v>
      </c>
      <c r="V334" s="189">
        <v>3</v>
      </c>
      <c r="W334" s="189">
        <v>5</v>
      </c>
      <c r="X334" s="189">
        <f t="shared" ref="X334:X348" si="88">(T334+U334+V334+W334)/4</f>
        <v>3.5</v>
      </c>
      <c r="Y334" s="189">
        <f t="shared" ref="Y334:Y348" si="89">N334+S334+X334</f>
        <v>9.75</v>
      </c>
      <c r="Z334" s="189">
        <v>22</v>
      </c>
      <c r="AA334" s="189">
        <f t="shared" ref="AA334:AA348" si="90">1.2*Z334</f>
        <v>26.4</v>
      </c>
      <c r="AB334" s="189">
        <v>18</v>
      </c>
      <c r="AC334" s="189">
        <f t="shared" ref="AC334:AC348" si="91">0.4*AB334</f>
        <v>7.2</v>
      </c>
      <c r="AD334" s="189">
        <v>20</v>
      </c>
      <c r="AE334" s="189">
        <f t="shared" ref="AE334:AE348" si="92">0.6*AD334</f>
        <v>12</v>
      </c>
      <c r="AF334" s="189">
        <v>22</v>
      </c>
      <c r="AG334" s="189">
        <f t="shared" ref="AG334:AG348" si="93">0.2*AF334</f>
        <v>4.4000000000000004</v>
      </c>
      <c r="AH334" s="399">
        <f t="shared" ref="AH334:AH348" si="94">AA334+AC334+AE334+AG334</f>
        <v>50</v>
      </c>
      <c r="AI334" s="337">
        <f t="shared" ref="AI334:AI348" si="95">I334+Y334+AH334</f>
        <v>74.75</v>
      </c>
    </row>
    <row r="335" spans="1:35" ht="18.75" x14ac:dyDescent="0.3">
      <c r="A335" s="397">
        <v>2</v>
      </c>
      <c r="B335" s="398" t="s">
        <v>302</v>
      </c>
      <c r="C335" s="398" t="s">
        <v>412</v>
      </c>
      <c r="D335" s="398" t="s">
        <v>303</v>
      </c>
      <c r="E335" s="186">
        <v>3</v>
      </c>
      <c r="F335" s="186">
        <v>4</v>
      </c>
      <c r="G335" s="186">
        <v>4</v>
      </c>
      <c r="H335" s="186">
        <v>5</v>
      </c>
      <c r="I335" s="189">
        <f t="shared" si="86"/>
        <v>20</v>
      </c>
      <c r="J335" s="189">
        <v>4</v>
      </c>
      <c r="K335" s="189">
        <v>4</v>
      </c>
      <c r="L335" s="189">
        <v>4</v>
      </c>
      <c r="M335" s="189">
        <v>5</v>
      </c>
      <c r="N335" s="189">
        <f t="shared" si="87"/>
        <v>4.25</v>
      </c>
      <c r="O335" s="189">
        <v>2</v>
      </c>
      <c r="P335" s="189">
        <v>4</v>
      </c>
      <c r="Q335" s="189">
        <v>4</v>
      </c>
      <c r="R335" s="189">
        <v>4</v>
      </c>
      <c r="S335" s="189">
        <f t="shared" ref="S335:S348" si="96">(O335+P335+Q335+R335)/4</f>
        <v>3.5</v>
      </c>
      <c r="T335" s="189">
        <v>3</v>
      </c>
      <c r="U335" s="189">
        <v>4</v>
      </c>
      <c r="V335" s="189">
        <v>3</v>
      </c>
      <c r="W335" s="189">
        <v>4</v>
      </c>
      <c r="X335" s="189">
        <f t="shared" si="88"/>
        <v>3.5</v>
      </c>
      <c r="Y335" s="189">
        <f t="shared" si="89"/>
        <v>11.25</v>
      </c>
      <c r="Z335" s="189">
        <v>17</v>
      </c>
      <c r="AA335" s="189">
        <f t="shared" si="90"/>
        <v>20.399999999999999</v>
      </c>
      <c r="AB335" s="189">
        <v>19</v>
      </c>
      <c r="AC335" s="189">
        <f t="shared" si="91"/>
        <v>7.6000000000000005</v>
      </c>
      <c r="AD335" s="189">
        <v>18</v>
      </c>
      <c r="AE335" s="189">
        <f t="shared" si="92"/>
        <v>10.799999999999999</v>
      </c>
      <c r="AF335" s="189">
        <v>17</v>
      </c>
      <c r="AG335" s="189">
        <f t="shared" si="93"/>
        <v>3.4000000000000004</v>
      </c>
      <c r="AH335" s="399">
        <f t="shared" si="94"/>
        <v>42.199999999999996</v>
      </c>
      <c r="AI335" s="337">
        <f t="shared" si="95"/>
        <v>73.449999999999989</v>
      </c>
    </row>
    <row r="336" spans="1:35" ht="18.75" x14ac:dyDescent="0.3">
      <c r="A336" s="397">
        <v>3</v>
      </c>
      <c r="B336" s="398" t="s">
        <v>739</v>
      </c>
      <c r="C336" s="398" t="s">
        <v>694</v>
      </c>
      <c r="D336" s="398" t="s">
        <v>736</v>
      </c>
      <c r="E336" s="186">
        <v>3</v>
      </c>
      <c r="F336" s="186">
        <v>4</v>
      </c>
      <c r="G336" s="186">
        <v>3</v>
      </c>
      <c r="H336" s="186">
        <v>3</v>
      </c>
      <c r="I336" s="189">
        <f t="shared" si="86"/>
        <v>16.25</v>
      </c>
      <c r="J336" s="189">
        <v>2</v>
      </c>
      <c r="K336" s="189">
        <v>3</v>
      </c>
      <c r="L336" s="189">
        <v>3</v>
      </c>
      <c r="M336" s="189">
        <v>3</v>
      </c>
      <c r="N336" s="189">
        <f t="shared" si="87"/>
        <v>2.75</v>
      </c>
      <c r="O336" s="189">
        <v>3</v>
      </c>
      <c r="P336" s="189">
        <v>3</v>
      </c>
      <c r="Q336" s="189">
        <v>2</v>
      </c>
      <c r="R336" s="189">
        <v>2</v>
      </c>
      <c r="S336" s="189">
        <f t="shared" si="96"/>
        <v>2.5</v>
      </c>
      <c r="T336" s="189">
        <v>3</v>
      </c>
      <c r="U336" s="189">
        <v>4</v>
      </c>
      <c r="V336" s="189">
        <v>3</v>
      </c>
      <c r="W336" s="189">
        <v>4</v>
      </c>
      <c r="X336" s="189">
        <f t="shared" si="88"/>
        <v>3.5</v>
      </c>
      <c r="Y336" s="189">
        <f t="shared" si="89"/>
        <v>8.75</v>
      </c>
      <c r="Z336" s="189">
        <v>23</v>
      </c>
      <c r="AA336" s="189">
        <f t="shared" si="90"/>
        <v>27.599999999999998</v>
      </c>
      <c r="AB336" s="189">
        <v>16</v>
      </c>
      <c r="AC336" s="189">
        <f t="shared" si="91"/>
        <v>6.4</v>
      </c>
      <c r="AD336" s="189">
        <v>16</v>
      </c>
      <c r="AE336" s="189">
        <f t="shared" si="92"/>
        <v>9.6</v>
      </c>
      <c r="AF336" s="189">
        <v>22</v>
      </c>
      <c r="AG336" s="189">
        <f t="shared" si="93"/>
        <v>4.4000000000000004</v>
      </c>
      <c r="AH336" s="399">
        <f t="shared" si="94"/>
        <v>48</v>
      </c>
      <c r="AI336" s="337">
        <f t="shared" si="95"/>
        <v>73</v>
      </c>
    </row>
    <row r="337" spans="1:35" ht="18.75" x14ac:dyDescent="0.3">
      <c r="A337" s="397">
        <v>4</v>
      </c>
      <c r="B337" s="398" t="s">
        <v>359</v>
      </c>
      <c r="C337" s="398" t="s">
        <v>308</v>
      </c>
      <c r="D337" s="398" t="s">
        <v>404</v>
      </c>
      <c r="E337" s="186">
        <v>3</v>
      </c>
      <c r="F337" s="186">
        <v>3</v>
      </c>
      <c r="G337" s="186">
        <v>3</v>
      </c>
      <c r="H337" s="186">
        <v>4</v>
      </c>
      <c r="I337" s="189">
        <f t="shared" si="86"/>
        <v>16.25</v>
      </c>
      <c r="J337" s="189">
        <v>2</v>
      </c>
      <c r="K337" s="189">
        <v>3</v>
      </c>
      <c r="L337" s="189">
        <v>2</v>
      </c>
      <c r="M337" s="189">
        <v>3</v>
      </c>
      <c r="N337" s="189">
        <f t="shared" si="87"/>
        <v>2.5</v>
      </c>
      <c r="O337" s="189">
        <v>3</v>
      </c>
      <c r="P337" s="189">
        <v>2</v>
      </c>
      <c r="Q337" s="189">
        <v>2</v>
      </c>
      <c r="R337" s="189">
        <v>3</v>
      </c>
      <c r="S337" s="189">
        <f t="shared" si="96"/>
        <v>2.5</v>
      </c>
      <c r="T337" s="189">
        <v>4</v>
      </c>
      <c r="U337" s="189">
        <v>3</v>
      </c>
      <c r="V337" s="189">
        <v>3</v>
      </c>
      <c r="W337" s="189">
        <v>3</v>
      </c>
      <c r="X337" s="189">
        <f t="shared" si="88"/>
        <v>3.25</v>
      </c>
      <c r="Y337" s="189">
        <f t="shared" si="89"/>
        <v>8.25</v>
      </c>
      <c r="Z337" s="189">
        <v>20</v>
      </c>
      <c r="AA337" s="189">
        <f t="shared" si="90"/>
        <v>24</v>
      </c>
      <c r="AB337" s="189">
        <v>18</v>
      </c>
      <c r="AC337" s="189">
        <f t="shared" si="91"/>
        <v>7.2</v>
      </c>
      <c r="AD337" s="189">
        <v>19</v>
      </c>
      <c r="AE337" s="189">
        <f t="shared" si="92"/>
        <v>11.4</v>
      </c>
      <c r="AF337" s="189">
        <v>19</v>
      </c>
      <c r="AG337" s="189">
        <f t="shared" si="93"/>
        <v>3.8000000000000003</v>
      </c>
      <c r="AH337" s="399">
        <f t="shared" si="94"/>
        <v>46.4</v>
      </c>
      <c r="AI337" s="337">
        <f t="shared" si="95"/>
        <v>70.900000000000006</v>
      </c>
    </row>
    <row r="338" spans="1:35" ht="18.75" x14ac:dyDescent="0.3">
      <c r="A338" s="397">
        <v>5</v>
      </c>
      <c r="B338" s="398" t="s">
        <v>619</v>
      </c>
      <c r="C338" s="398" t="s">
        <v>686</v>
      </c>
      <c r="D338" s="398" t="s">
        <v>324</v>
      </c>
      <c r="E338" s="186">
        <v>2</v>
      </c>
      <c r="F338" s="186">
        <v>3</v>
      </c>
      <c r="G338" s="186">
        <v>2</v>
      </c>
      <c r="H338" s="186">
        <v>2</v>
      </c>
      <c r="I338" s="189">
        <f t="shared" si="86"/>
        <v>11.25</v>
      </c>
      <c r="J338" s="189">
        <v>2</v>
      </c>
      <c r="K338" s="189">
        <v>2</v>
      </c>
      <c r="L338" s="189">
        <v>2</v>
      </c>
      <c r="M338" s="189">
        <v>2</v>
      </c>
      <c r="N338" s="189">
        <f t="shared" si="87"/>
        <v>2</v>
      </c>
      <c r="O338" s="189">
        <v>2</v>
      </c>
      <c r="P338" s="189">
        <v>2</v>
      </c>
      <c r="Q338" s="189">
        <v>2</v>
      </c>
      <c r="R338" s="189">
        <v>2</v>
      </c>
      <c r="S338" s="189">
        <f t="shared" si="96"/>
        <v>2</v>
      </c>
      <c r="T338" s="189">
        <v>2</v>
      </c>
      <c r="U338" s="189">
        <v>3</v>
      </c>
      <c r="V338" s="189">
        <v>2</v>
      </c>
      <c r="W338" s="189">
        <v>3</v>
      </c>
      <c r="X338" s="189">
        <f t="shared" si="88"/>
        <v>2.5</v>
      </c>
      <c r="Y338" s="189">
        <f t="shared" si="89"/>
        <v>6.5</v>
      </c>
      <c r="Z338" s="189">
        <v>24</v>
      </c>
      <c r="AA338" s="189">
        <f t="shared" si="90"/>
        <v>28.799999999999997</v>
      </c>
      <c r="AB338" s="189">
        <v>20</v>
      </c>
      <c r="AC338" s="189">
        <f t="shared" si="91"/>
        <v>8</v>
      </c>
      <c r="AD338" s="189">
        <v>18</v>
      </c>
      <c r="AE338" s="189">
        <f t="shared" si="92"/>
        <v>10.799999999999999</v>
      </c>
      <c r="AF338" s="189">
        <v>20</v>
      </c>
      <c r="AG338" s="189">
        <f t="shared" si="93"/>
        <v>4</v>
      </c>
      <c r="AH338" s="399">
        <f t="shared" si="94"/>
        <v>51.599999999999994</v>
      </c>
      <c r="AI338" s="337">
        <f t="shared" si="95"/>
        <v>69.349999999999994</v>
      </c>
    </row>
    <row r="339" spans="1:35" ht="18.75" x14ac:dyDescent="0.3">
      <c r="A339" s="397">
        <v>6</v>
      </c>
      <c r="B339" s="398" t="s">
        <v>688</v>
      </c>
      <c r="C339" s="398" t="s">
        <v>453</v>
      </c>
      <c r="D339" s="398" t="s">
        <v>267</v>
      </c>
      <c r="E339" s="186">
        <v>2</v>
      </c>
      <c r="F339" s="186">
        <v>3</v>
      </c>
      <c r="G339" s="186">
        <v>2</v>
      </c>
      <c r="H339" s="186">
        <v>3</v>
      </c>
      <c r="I339" s="189">
        <f t="shared" si="86"/>
        <v>12.5</v>
      </c>
      <c r="J339" s="189">
        <v>2</v>
      </c>
      <c r="K339" s="189">
        <v>2</v>
      </c>
      <c r="L339" s="189">
        <v>2</v>
      </c>
      <c r="M339" s="189">
        <v>2</v>
      </c>
      <c r="N339" s="189">
        <f t="shared" si="87"/>
        <v>2</v>
      </c>
      <c r="O339" s="189">
        <v>3</v>
      </c>
      <c r="P339" s="189">
        <v>3</v>
      </c>
      <c r="Q339" s="189">
        <v>3</v>
      </c>
      <c r="R339" s="189">
        <v>2</v>
      </c>
      <c r="S339" s="189">
        <f t="shared" si="96"/>
        <v>2.75</v>
      </c>
      <c r="T339" s="189">
        <v>2</v>
      </c>
      <c r="U339" s="189">
        <v>3</v>
      </c>
      <c r="V339" s="189">
        <v>2</v>
      </c>
      <c r="W339" s="189">
        <v>2</v>
      </c>
      <c r="X339" s="189">
        <f t="shared" si="88"/>
        <v>2.25</v>
      </c>
      <c r="Y339" s="189">
        <f t="shared" si="89"/>
        <v>7</v>
      </c>
      <c r="Z339" s="189">
        <v>21</v>
      </c>
      <c r="AA339" s="189">
        <f t="shared" si="90"/>
        <v>25.2</v>
      </c>
      <c r="AB339" s="189">
        <v>20</v>
      </c>
      <c r="AC339" s="189">
        <f t="shared" si="91"/>
        <v>8</v>
      </c>
      <c r="AD339" s="189">
        <v>21</v>
      </c>
      <c r="AE339" s="189">
        <f t="shared" si="92"/>
        <v>12.6</v>
      </c>
      <c r="AF339" s="189">
        <v>18</v>
      </c>
      <c r="AG339" s="189">
        <f t="shared" si="93"/>
        <v>3.6</v>
      </c>
      <c r="AH339" s="399">
        <f t="shared" si="94"/>
        <v>49.400000000000006</v>
      </c>
      <c r="AI339" s="337">
        <f t="shared" si="95"/>
        <v>68.900000000000006</v>
      </c>
    </row>
    <row r="340" spans="1:35" ht="18.75" x14ac:dyDescent="0.3">
      <c r="A340" s="397">
        <v>7</v>
      </c>
      <c r="B340" s="398" t="s">
        <v>302</v>
      </c>
      <c r="C340" s="398" t="s">
        <v>436</v>
      </c>
      <c r="D340" s="398" t="s">
        <v>299</v>
      </c>
      <c r="E340" s="186">
        <v>3</v>
      </c>
      <c r="F340" s="186">
        <v>3</v>
      </c>
      <c r="G340" s="186">
        <v>3</v>
      </c>
      <c r="H340" s="186">
        <v>3</v>
      </c>
      <c r="I340" s="189">
        <f t="shared" si="86"/>
        <v>15</v>
      </c>
      <c r="J340" s="189">
        <v>2</v>
      </c>
      <c r="K340" s="189">
        <v>2</v>
      </c>
      <c r="L340" s="189">
        <v>2</v>
      </c>
      <c r="M340" s="189">
        <v>2</v>
      </c>
      <c r="N340" s="189">
        <f t="shared" si="87"/>
        <v>2</v>
      </c>
      <c r="O340" s="189">
        <v>2</v>
      </c>
      <c r="P340" s="189">
        <v>2</v>
      </c>
      <c r="Q340" s="189">
        <v>2</v>
      </c>
      <c r="R340" s="189">
        <v>2</v>
      </c>
      <c r="S340" s="189">
        <f t="shared" si="96"/>
        <v>2</v>
      </c>
      <c r="T340" s="189">
        <v>2</v>
      </c>
      <c r="U340" s="189">
        <v>3</v>
      </c>
      <c r="V340" s="189">
        <v>3</v>
      </c>
      <c r="W340" s="189">
        <v>2</v>
      </c>
      <c r="X340" s="189">
        <f t="shared" si="88"/>
        <v>2.5</v>
      </c>
      <c r="Y340" s="189">
        <f t="shared" si="89"/>
        <v>6.5</v>
      </c>
      <c r="Z340" s="189">
        <v>19</v>
      </c>
      <c r="AA340" s="189">
        <f t="shared" si="90"/>
        <v>22.8</v>
      </c>
      <c r="AB340" s="189">
        <v>22</v>
      </c>
      <c r="AC340" s="189">
        <f t="shared" si="91"/>
        <v>8.8000000000000007</v>
      </c>
      <c r="AD340" s="189">
        <v>18</v>
      </c>
      <c r="AE340" s="189">
        <f t="shared" si="92"/>
        <v>10.799999999999999</v>
      </c>
      <c r="AF340" s="189">
        <v>16</v>
      </c>
      <c r="AG340" s="189">
        <f t="shared" si="93"/>
        <v>3.2</v>
      </c>
      <c r="AH340" s="399">
        <f t="shared" si="94"/>
        <v>45.6</v>
      </c>
      <c r="AI340" s="337">
        <f t="shared" si="95"/>
        <v>67.099999999999994</v>
      </c>
    </row>
    <row r="341" spans="1:35" ht="18.75" x14ac:dyDescent="0.3">
      <c r="A341" s="397">
        <v>8</v>
      </c>
      <c r="B341" s="398" t="s">
        <v>593</v>
      </c>
      <c r="C341" s="398" t="s">
        <v>450</v>
      </c>
      <c r="D341" s="398" t="s">
        <v>448</v>
      </c>
      <c r="E341" s="186">
        <v>3</v>
      </c>
      <c r="F341" s="186">
        <v>2</v>
      </c>
      <c r="G341" s="186">
        <v>2</v>
      </c>
      <c r="H341" s="186">
        <v>3</v>
      </c>
      <c r="I341" s="189">
        <f t="shared" si="86"/>
        <v>12.5</v>
      </c>
      <c r="J341" s="189">
        <v>3</v>
      </c>
      <c r="K341" s="189">
        <v>3</v>
      </c>
      <c r="L341" s="189">
        <v>2</v>
      </c>
      <c r="M341" s="189">
        <v>2</v>
      </c>
      <c r="N341" s="189">
        <f t="shared" si="87"/>
        <v>2.5</v>
      </c>
      <c r="O341" s="189">
        <v>3</v>
      </c>
      <c r="P341" s="189">
        <v>2</v>
      </c>
      <c r="Q341" s="189">
        <v>2</v>
      </c>
      <c r="R341" s="189">
        <v>2</v>
      </c>
      <c r="S341" s="189">
        <f t="shared" si="96"/>
        <v>2.25</v>
      </c>
      <c r="T341" s="189">
        <v>4</v>
      </c>
      <c r="U341" s="189">
        <v>2</v>
      </c>
      <c r="V341" s="189">
        <v>2</v>
      </c>
      <c r="W341" s="189">
        <v>2</v>
      </c>
      <c r="X341" s="189">
        <f t="shared" si="88"/>
        <v>2.5</v>
      </c>
      <c r="Y341" s="189">
        <f t="shared" si="89"/>
        <v>7.25</v>
      </c>
      <c r="Z341" s="189">
        <v>22</v>
      </c>
      <c r="AA341" s="189">
        <f t="shared" si="90"/>
        <v>26.4</v>
      </c>
      <c r="AB341" s="189">
        <v>17</v>
      </c>
      <c r="AC341" s="189">
        <f t="shared" si="91"/>
        <v>6.8000000000000007</v>
      </c>
      <c r="AD341" s="189">
        <v>17</v>
      </c>
      <c r="AE341" s="189">
        <f t="shared" si="92"/>
        <v>10.199999999999999</v>
      </c>
      <c r="AF341" s="189">
        <v>19</v>
      </c>
      <c r="AG341" s="189">
        <f t="shared" si="93"/>
        <v>3.8000000000000003</v>
      </c>
      <c r="AH341" s="399">
        <f t="shared" si="94"/>
        <v>47.2</v>
      </c>
      <c r="AI341" s="337">
        <f t="shared" si="95"/>
        <v>66.95</v>
      </c>
    </row>
    <row r="342" spans="1:35" ht="18.75" x14ac:dyDescent="0.3">
      <c r="A342" s="397">
        <v>9</v>
      </c>
      <c r="B342" s="398" t="s">
        <v>3757</v>
      </c>
      <c r="C342" s="398" t="s">
        <v>679</v>
      </c>
      <c r="D342" s="398" t="s">
        <v>263</v>
      </c>
      <c r="E342" s="186">
        <v>3</v>
      </c>
      <c r="F342" s="186">
        <v>3</v>
      </c>
      <c r="G342" s="186">
        <v>3</v>
      </c>
      <c r="H342" s="186">
        <v>3</v>
      </c>
      <c r="I342" s="189">
        <f t="shared" si="86"/>
        <v>15</v>
      </c>
      <c r="J342" s="189">
        <v>3</v>
      </c>
      <c r="K342" s="189">
        <v>3</v>
      </c>
      <c r="L342" s="189">
        <v>3</v>
      </c>
      <c r="M342" s="189">
        <v>3</v>
      </c>
      <c r="N342" s="189">
        <f t="shared" si="87"/>
        <v>3</v>
      </c>
      <c r="O342" s="189">
        <v>3</v>
      </c>
      <c r="P342" s="189">
        <v>3</v>
      </c>
      <c r="Q342" s="189">
        <v>2</v>
      </c>
      <c r="R342" s="189">
        <v>3</v>
      </c>
      <c r="S342" s="189">
        <f t="shared" si="96"/>
        <v>2.75</v>
      </c>
      <c r="T342" s="189">
        <v>3</v>
      </c>
      <c r="U342" s="189">
        <v>3</v>
      </c>
      <c r="V342" s="189">
        <v>3</v>
      </c>
      <c r="W342" s="189">
        <v>3</v>
      </c>
      <c r="X342" s="189">
        <f t="shared" si="88"/>
        <v>3</v>
      </c>
      <c r="Y342" s="189">
        <f t="shared" si="89"/>
        <v>8.75</v>
      </c>
      <c r="Z342" s="189">
        <v>19</v>
      </c>
      <c r="AA342" s="189">
        <f t="shared" si="90"/>
        <v>22.8</v>
      </c>
      <c r="AB342" s="189">
        <v>14</v>
      </c>
      <c r="AC342" s="189">
        <f t="shared" si="91"/>
        <v>5.6000000000000005</v>
      </c>
      <c r="AD342" s="189">
        <v>19</v>
      </c>
      <c r="AE342" s="189">
        <f t="shared" si="92"/>
        <v>11.4</v>
      </c>
      <c r="AF342" s="189">
        <v>17</v>
      </c>
      <c r="AG342" s="189">
        <f t="shared" si="93"/>
        <v>3.4000000000000004</v>
      </c>
      <c r="AH342" s="399">
        <f t="shared" si="94"/>
        <v>43.2</v>
      </c>
      <c r="AI342" s="337">
        <f t="shared" si="95"/>
        <v>66.95</v>
      </c>
    </row>
    <row r="343" spans="1:35" ht="18.75" x14ac:dyDescent="0.3">
      <c r="A343" s="397">
        <v>10</v>
      </c>
      <c r="B343" s="398" t="s">
        <v>3758</v>
      </c>
      <c r="C343" s="398" t="s">
        <v>342</v>
      </c>
      <c r="D343" s="398" t="s">
        <v>661</v>
      </c>
      <c r="E343" s="186">
        <v>4</v>
      </c>
      <c r="F343" s="186">
        <v>3</v>
      </c>
      <c r="G343" s="186">
        <v>3</v>
      </c>
      <c r="H343" s="186">
        <v>3</v>
      </c>
      <c r="I343" s="189">
        <f t="shared" si="86"/>
        <v>16.25</v>
      </c>
      <c r="J343" s="189">
        <v>4</v>
      </c>
      <c r="K343" s="189">
        <v>2</v>
      </c>
      <c r="L343" s="189">
        <v>3</v>
      </c>
      <c r="M343" s="189">
        <v>3</v>
      </c>
      <c r="N343" s="189">
        <f t="shared" si="87"/>
        <v>3</v>
      </c>
      <c r="O343" s="189">
        <v>3</v>
      </c>
      <c r="P343" s="189">
        <v>2</v>
      </c>
      <c r="Q343" s="189">
        <v>2</v>
      </c>
      <c r="R343" s="189">
        <v>3</v>
      </c>
      <c r="S343" s="189">
        <f t="shared" si="96"/>
        <v>2.5</v>
      </c>
      <c r="T343" s="189">
        <v>4</v>
      </c>
      <c r="U343" s="189">
        <v>2</v>
      </c>
      <c r="V343" s="189">
        <v>2</v>
      </c>
      <c r="W343" s="189">
        <v>3</v>
      </c>
      <c r="X343" s="189">
        <f t="shared" si="88"/>
        <v>2.75</v>
      </c>
      <c r="Y343" s="189">
        <f t="shared" si="89"/>
        <v>8.25</v>
      </c>
      <c r="Z343" s="189">
        <v>20</v>
      </c>
      <c r="AA343" s="189">
        <f t="shared" si="90"/>
        <v>24</v>
      </c>
      <c r="AB343" s="189">
        <v>18</v>
      </c>
      <c r="AC343" s="189">
        <f t="shared" si="91"/>
        <v>7.2</v>
      </c>
      <c r="AD343" s="189">
        <v>15</v>
      </c>
      <c r="AE343" s="189">
        <f t="shared" si="92"/>
        <v>9</v>
      </c>
      <c r="AF343" s="189">
        <v>10</v>
      </c>
      <c r="AG343" s="189">
        <f t="shared" si="93"/>
        <v>2</v>
      </c>
      <c r="AH343" s="399">
        <f t="shared" si="94"/>
        <v>42.2</v>
      </c>
      <c r="AI343" s="337">
        <f t="shared" si="95"/>
        <v>66.7</v>
      </c>
    </row>
    <row r="344" spans="1:35" ht="18.75" x14ac:dyDescent="0.3">
      <c r="A344" s="397">
        <v>11</v>
      </c>
      <c r="B344" s="398" t="s">
        <v>3719</v>
      </c>
      <c r="C344" s="398" t="s">
        <v>332</v>
      </c>
      <c r="D344" s="398" t="s">
        <v>741</v>
      </c>
      <c r="E344" s="186">
        <v>2</v>
      </c>
      <c r="F344" s="186">
        <v>2</v>
      </c>
      <c r="G344" s="186">
        <v>2</v>
      </c>
      <c r="H344" s="186">
        <v>2</v>
      </c>
      <c r="I344" s="189">
        <f t="shared" si="86"/>
        <v>10</v>
      </c>
      <c r="J344" s="189">
        <v>2</v>
      </c>
      <c r="K344" s="189">
        <v>2</v>
      </c>
      <c r="L344" s="189">
        <v>2</v>
      </c>
      <c r="M344" s="189">
        <v>2</v>
      </c>
      <c r="N344" s="189">
        <v>2</v>
      </c>
      <c r="O344" s="189">
        <v>2</v>
      </c>
      <c r="P344" s="189">
        <v>2</v>
      </c>
      <c r="Q344" s="189">
        <v>2</v>
      </c>
      <c r="R344" s="189">
        <v>3</v>
      </c>
      <c r="S344" s="189">
        <f t="shared" si="96"/>
        <v>2.25</v>
      </c>
      <c r="T344" s="189">
        <v>3</v>
      </c>
      <c r="U344" s="189">
        <v>3</v>
      </c>
      <c r="V344" s="189">
        <v>3</v>
      </c>
      <c r="W344" s="189">
        <v>3</v>
      </c>
      <c r="X344" s="189">
        <f t="shared" si="88"/>
        <v>3</v>
      </c>
      <c r="Y344" s="189">
        <f t="shared" si="89"/>
        <v>7.25</v>
      </c>
      <c r="Z344" s="189">
        <v>21</v>
      </c>
      <c r="AA344" s="189">
        <f t="shared" si="90"/>
        <v>25.2</v>
      </c>
      <c r="AB344" s="189">
        <v>18</v>
      </c>
      <c r="AC344" s="189">
        <f t="shared" si="91"/>
        <v>7.2</v>
      </c>
      <c r="AD344" s="189">
        <v>21</v>
      </c>
      <c r="AE344" s="189">
        <f t="shared" si="92"/>
        <v>12.6</v>
      </c>
      <c r="AF344" s="189">
        <v>20</v>
      </c>
      <c r="AG344" s="189">
        <f t="shared" si="93"/>
        <v>4</v>
      </c>
      <c r="AH344" s="399">
        <f t="shared" si="94"/>
        <v>49</v>
      </c>
      <c r="AI344" s="337">
        <f t="shared" si="95"/>
        <v>66.25</v>
      </c>
    </row>
    <row r="345" spans="1:35" ht="18.75" x14ac:dyDescent="0.3">
      <c r="A345" s="397">
        <v>12</v>
      </c>
      <c r="B345" s="398" t="s">
        <v>3759</v>
      </c>
      <c r="C345" s="398" t="s">
        <v>319</v>
      </c>
      <c r="D345" s="398" t="s">
        <v>473</v>
      </c>
      <c r="E345" s="186">
        <v>2</v>
      </c>
      <c r="F345" s="186">
        <v>2</v>
      </c>
      <c r="G345" s="186">
        <v>2</v>
      </c>
      <c r="H345" s="186">
        <v>2</v>
      </c>
      <c r="I345" s="189">
        <f t="shared" si="86"/>
        <v>10</v>
      </c>
      <c r="J345" s="189">
        <v>2</v>
      </c>
      <c r="K345" s="189">
        <v>2</v>
      </c>
      <c r="L345" s="189">
        <v>2</v>
      </c>
      <c r="M345" s="189">
        <v>2</v>
      </c>
      <c r="N345" s="189">
        <f>(J345+K345+L345+M345)/4</f>
        <v>2</v>
      </c>
      <c r="O345" s="189">
        <v>2</v>
      </c>
      <c r="P345" s="189">
        <v>2</v>
      </c>
      <c r="Q345" s="189">
        <v>2</v>
      </c>
      <c r="R345" s="189">
        <v>2</v>
      </c>
      <c r="S345" s="189">
        <f t="shared" si="96"/>
        <v>2</v>
      </c>
      <c r="T345" s="189">
        <v>2</v>
      </c>
      <c r="U345" s="189">
        <v>2</v>
      </c>
      <c r="V345" s="189">
        <v>2</v>
      </c>
      <c r="W345" s="189">
        <v>2</v>
      </c>
      <c r="X345" s="189">
        <f t="shared" si="88"/>
        <v>2</v>
      </c>
      <c r="Y345" s="189">
        <f t="shared" si="89"/>
        <v>6</v>
      </c>
      <c r="Z345" s="189">
        <v>23</v>
      </c>
      <c r="AA345" s="189">
        <f t="shared" si="90"/>
        <v>27.599999999999998</v>
      </c>
      <c r="AB345" s="189">
        <v>14</v>
      </c>
      <c r="AC345" s="189">
        <f t="shared" si="91"/>
        <v>5.6000000000000005</v>
      </c>
      <c r="AD345" s="189">
        <v>21</v>
      </c>
      <c r="AE345" s="189">
        <f t="shared" si="92"/>
        <v>12.6</v>
      </c>
      <c r="AF345" s="189">
        <v>19</v>
      </c>
      <c r="AG345" s="189">
        <f t="shared" si="93"/>
        <v>3.8000000000000003</v>
      </c>
      <c r="AH345" s="399">
        <f t="shared" si="94"/>
        <v>49.599999999999994</v>
      </c>
      <c r="AI345" s="337">
        <f t="shared" si="95"/>
        <v>65.599999999999994</v>
      </c>
    </row>
    <row r="346" spans="1:35" ht="18.75" x14ac:dyDescent="0.3">
      <c r="A346" s="397">
        <v>13</v>
      </c>
      <c r="B346" s="398" t="s">
        <v>412</v>
      </c>
      <c r="C346" s="398" t="s">
        <v>281</v>
      </c>
      <c r="D346" s="398" t="s">
        <v>607</v>
      </c>
      <c r="E346" s="186">
        <v>3</v>
      </c>
      <c r="F346" s="186">
        <v>2</v>
      </c>
      <c r="G346" s="186">
        <v>2</v>
      </c>
      <c r="H346" s="186">
        <v>3</v>
      </c>
      <c r="I346" s="189">
        <f t="shared" si="86"/>
        <v>12.5</v>
      </c>
      <c r="J346" s="189">
        <v>2</v>
      </c>
      <c r="K346" s="189">
        <v>2</v>
      </c>
      <c r="L346" s="189">
        <v>2</v>
      </c>
      <c r="M346" s="189">
        <v>2</v>
      </c>
      <c r="N346" s="189">
        <f>(J346+K346+L346+M346)/4</f>
        <v>2</v>
      </c>
      <c r="O346" s="189">
        <v>2</v>
      </c>
      <c r="P346" s="189">
        <v>2</v>
      </c>
      <c r="Q346" s="189">
        <v>2</v>
      </c>
      <c r="R346" s="189">
        <v>2</v>
      </c>
      <c r="S346" s="189">
        <f t="shared" si="96"/>
        <v>2</v>
      </c>
      <c r="T346" s="189">
        <v>2</v>
      </c>
      <c r="U346" s="189">
        <v>2</v>
      </c>
      <c r="V346" s="189">
        <v>2</v>
      </c>
      <c r="W346" s="189">
        <v>3</v>
      </c>
      <c r="X346" s="189">
        <f t="shared" si="88"/>
        <v>2.25</v>
      </c>
      <c r="Y346" s="189">
        <f t="shared" si="89"/>
        <v>6.25</v>
      </c>
      <c r="Z346" s="189">
        <v>23</v>
      </c>
      <c r="AA346" s="189">
        <f t="shared" si="90"/>
        <v>27.599999999999998</v>
      </c>
      <c r="AB346" s="189">
        <v>17</v>
      </c>
      <c r="AC346" s="189">
        <f t="shared" si="91"/>
        <v>6.8000000000000007</v>
      </c>
      <c r="AD346" s="189">
        <v>16</v>
      </c>
      <c r="AE346" s="189">
        <f t="shared" si="92"/>
        <v>9.6</v>
      </c>
      <c r="AF346" s="189">
        <v>12</v>
      </c>
      <c r="AG346" s="189">
        <f t="shared" si="93"/>
        <v>2.4000000000000004</v>
      </c>
      <c r="AH346" s="399">
        <f t="shared" si="94"/>
        <v>46.4</v>
      </c>
      <c r="AI346" s="337">
        <f t="shared" si="95"/>
        <v>65.150000000000006</v>
      </c>
    </row>
    <row r="347" spans="1:35" ht="18.75" x14ac:dyDescent="0.3">
      <c r="A347" s="397">
        <v>14</v>
      </c>
      <c r="B347" s="398" t="s">
        <v>346</v>
      </c>
      <c r="C347" s="398" t="s">
        <v>3760</v>
      </c>
      <c r="D347" s="398" t="s">
        <v>432</v>
      </c>
      <c r="E347" s="186">
        <v>3</v>
      </c>
      <c r="F347" s="186">
        <v>2</v>
      </c>
      <c r="G347" s="186">
        <v>2</v>
      </c>
      <c r="H347" s="186">
        <v>2</v>
      </c>
      <c r="I347" s="189">
        <f t="shared" si="86"/>
        <v>11.25</v>
      </c>
      <c r="J347" s="189">
        <v>2</v>
      </c>
      <c r="K347" s="189">
        <v>2</v>
      </c>
      <c r="L347" s="189">
        <v>2</v>
      </c>
      <c r="M347" s="189">
        <v>2</v>
      </c>
      <c r="N347" s="189">
        <f>(J347+K347+L347+M347)/4</f>
        <v>2</v>
      </c>
      <c r="O347" s="189">
        <v>2</v>
      </c>
      <c r="P347" s="189">
        <v>2</v>
      </c>
      <c r="Q347" s="189">
        <v>2</v>
      </c>
      <c r="R347" s="189">
        <v>2</v>
      </c>
      <c r="S347" s="189">
        <f t="shared" si="96"/>
        <v>2</v>
      </c>
      <c r="T347" s="189">
        <v>5</v>
      </c>
      <c r="U347" s="189">
        <v>2</v>
      </c>
      <c r="V347" s="189">
        <v>2</v>
      </c>
      <c r="W347" s="189">
        <v>2</v>
      </c>
      <c r="X347" s="189">
        <f t="shared" si="88"/>
        <v>2.75</v>
      </c>
      <c r="Y347" s="189">
        <f t="shared" si="89"/>
        <v>6.75</v>
      </c>
      <c r="Z347" s="189">
        <v>23</v>
      </c>
      <c r="AA347" s="189">
        <f t="shared" si="90"/>
        <v>27.599999999999998</v>
      </c>
      <c r="AB347" s="189">
        <v>20</v>
      </c>
      <c r="AC347" s="189">
        <f t="shared" si="91"/>
        <v>8</v>
      </c>
      <c r="AD347" s="189">
        <v>13</v>
      </c>
      <c r="AE347" s="189">
        <f t="shared" si="92"/>
        <v>7.8</v>
      </c>
      <c r="AF347" s="189">
        <v>18</v>
      </c>
      <c r="AG347" s="189">
        <f t="shared" si="93"/>
        <v>3.6</v>
      </c>
      <c r="AH347" s="399">
        <f t="shared" si="94"/>
        <v>46.999999999999993</v>
      </c>
      <c r="AI347" s="337">
        <f t="shared" si="95"/>
        <v>65</v>
      </c>
    </row>
    <row r="348" spans="1:35" ht="18.75" x14ac:dyDescent="0.3">
      <c r="A348" s="397">
        <v>15</v>
      </c>
      <c r="B348" s="398" t="s">
        <v>469</v>
      </c>
      <c r="C348" s="398" t="s">
        <v>325</v>
      </c>
      <c r="D348" s="398" t="s">
        <v>648</v>
      </c>
      <c r="E348" s="186">
        <v>2</v>
      </c>
      <c r="F348" s="186">
        <v>2</v>
      </c>
      <c r="G348" s="186">
        <v>2</v>
      </c>
      <c r="H348" s="186">
        <v>2</v>
      </c>
      <c r="I348" s="189">
        <f t="shared" si="86"/>
        <v>10</v>
      </c>
      <c r="J348" s="189">
        <v>2</v>
      </c>
      <c r="K348" s="189">
        <v>2</v>
      </c>
      <c r="L348" s="189">
        <v>2</v>
      </c>
      <c r="M348" s="189">
        <v>2</v>
      </c>
      <c r="N348" s="189">
        <f>(J348+K348+L348+M348)/4</f>
        <v>2</v>
      </c>
      <c r="O348" s="189">
        <v>2</v>
      </c>
      <c r="P348" s="189">
        <v>2</v>
      </c>
      <c r="Q348" s="189">
        <v>2</v>
      </c>
      <c r="R348" s="189">
        <v>2</v>
      </c>
      <c r="S348" s="189">
        <f t="shared" si="96"/>
        <v>2</v>
      </c>
      <c r="T348" s="189">
        <v>2</v>
      </c>
      <c r="U348" s="189">
        <v>2</v>
      </c>
      <c r="V348" s="189">
        <v>2</v>
      </c>
      <c r="W348" s="189">
        <v>3</v>
      </c>
      <c r="X348" s="189">
        <f t="shared" si="88"/>
        <v>2.25</v>
      </c>
      <c r="Y348" s="189">
        <f t="shared" si="89"/>
        <v>6.25</v>
      </c>
      <c r="Z348" s="189">
        <v>20</v>
      </c>
      <c r="AA348" s="189">
        <f t="shared" si="90"/>
        <v>24</v>
      </c>
      <c r="AB348" s="189">
        <v>21</v>
      </c>
      <c r="AC348" s="189">
        <f t="shared" si="91"/>
        <v>8.4</v>
      </c>
      <c r="AD348" s="189">
        <v>21</v>
      </c>
      <c r="AE348" s="189">
        <f t="shared" si="92"/>
        <v>12.6</v>
      </c>
      <c r="AF348" s="189">
        <v>15</v>
      </c>
      <c r="AG348" s="189">
        <f t="shared" si="93"/>
        <v>3</v>
      </c>
      <c r="AH348" s="399">
        <f t="shared" si="94"/>
        <v>48</v>
      </c>
      <c r="AI348" s="337">
        <f t="shared" si="95"/>
        <v>64.25</v>
      </c>
    </row>
    <row r="349" spans="1:35" ht="18.75" x14ac:dyDescent="0.3">
      <c r="A349" s="397">
        <v>16</v>
      </c>
      <c r="B349" s="398" t="s">
        <v>588</v>
      </c>
      <c r="C349" s="398" t="s">
        <v>600</v>
      </c>
      <c r="D349" s="398" t="s">
        <v>631</v>
      </c>
      <c r="E349" s="186">
        <v>4</v>
      </c>
      <c r="F349" s="186">
        <v>2</v>
      </c>
      <c r="G349" s="186">
        <v>3</v>
      </c>
      <c r="H349" s="186">
        <v>2</v>
      </c>
      <c r="I349" s="189">
        <f t="shared" si="86"/>
        <v>13.75</v>
      </c>
      <c r="J349" s="189"/>
      <c r="K349" s="189"/>
      <c r="L349" s="189"/>
      <c r="M349" s="189"/>
      <c r="N349" s="189"/>
      <c r="O349" s="189"/>
      <c r="P349" s="189"/>
      <c r="Q349" s="189"/>
      <c r="R349" s="189"/>
      <c r="S349" s="189"/>
      <c r="T349" s="189"/>
      <c r="U349" s="189"/>
      <c r="V349" s="189"/>
      <c r="W349" s="189"/>
      <c r="X349" s="189"/>
      <c r="Y349" s="189">
        <v>7.25</v>
      </c>
      <c r="Z349" s="189"/>
      <c r="AA349" s="189"/>
      <c r="AB349" s="189"/>
      <c r="AC349" s="189"/>
      <c r="AD349" s="189"/>
      <c r="AE349" s="189"/>
      <c r="AF349" s="189"/>
      <c r="AG349" s="189"/>
      <c r="AH349" s="399">
        <v>43.2</v>
      </c>
      <c r="AI349" s="337">
        <v>64.2</v>
      </c>
    </row>
    <row r="350" spans="1:35" ht="18.75" x14ac:dyDescent="0.3">
      <c r="A350" s="397">
        <v>17</v>
      </c>
      <c r="B350" s="398" t="s">
        <v>474</v>
      </c>
      <c r="C350" s="398" t="s">
        <v>281</v>
      </c>
      <c r="D350" s="398" t="s">
        <v>434</v>
      </c>
      <c r="E350" s="186">
        <v>3</v>
      </c>
      <c r="F350" s="186">
        <v>3</v>
      </c>
      <c r="G350" s="186">
        <v>3</v>
      </c>
      <c r="H350" s="186">
        <v>3</v>
      </c>
      <c r="I350" s="189">
        <f t="shared" si="86"/>
        <v>15</v>
      </c>
      <c r="J350" s="189">
        <v>2</v>
      </c>
      <c r="K350" s="189">
        <v>2</v>
      </c>
      <c r="L350" s="189">
        <v>2</v>
      </c>
      <c r="M350" s="189">
        <v>3</v>
      </c>
      <c r="N350" s="189">
        <f t="shared" ref="N350:N392" si="97">(J350+K350+L350+M350)/4</f>
        <v>2.25</v>
      </c>
      <c r="O350" s="189">
        <v>3</v>
      </c>
      <c r="P350" s="189">
        <v>2</v>
      </c>
      <c r="Q350" s="189">
        <v>2</v>
      </c>
      <c r="R350" s="189">
        <v>3</v>
      </c>
      <c r="S350" s="189">
        <f t="shared" ref="S350:S392" si="98">(O350+P350+Q350+R350)/4</f>
        <v>2.5</v>
      </c>
      <c r="T350" s="189">
        <v>2</v>
      </c>
      <c r="U350" s="189">
        <v>3</v>
      </c>
      <c r="V350" s="189">
        <v>5</v>
      </c>
      <c r="W350" s="189">
        <v>2</v>
      </c>
      <c r="X350" s="189">
        <f t="shared" ref="X350:X392" si="99">(T350+U350+V350+W350)/4</f>
        <v>3</v>
      </c>
      <c r="Y350" s="189">
        <f t="shared" ref="Y350:Y392" si="100">N350+S350+X350</f>
        <v>7.75</v>
      </c>
      <c r="Z350" s="189">
        <v>18</v>
      </c>
      <c r="AA350" s="189">
        <f t="shared" ref="AA350:AA392" si="101">1.2*Z350</f>
        <v>21.599999999999998</v>
      </c>
      <c r="AB350" s="189">
        <v>17</v>
      </c>
      <c r="AC350" s="189">
        <f t="shared" ref="AC350:AC392" si="102">0.4*AB350</f>
        <v>6.8000000000000007</v>
      </c>
      <c r="AD350" s="189">
        <v>16</v>
      </c>
      <c r="AE350" s="189">
        <f t="shared" ref="AE350:AE392" si="103">0.6*AD350</f>
        <v>9.6</v>
      </c>
      <c r="AF350" s="189">
        <v>13</v>
      </c>
      <c r="AG350" s="189">
        <f t="shared" ref="AG350:AG392" si="104">0.2*AF350</f>
        <v>2.6</v>
      </c>
      <c r="AH350" s="399">
        <f t="shared" ref="AH350:AH392" si="105">AA350+AC350+AE350+AG350</f>
        <v>40.6</v>
      </c>
      <c r="AI350" s="337">
        <f t="shared" ref="AI350:AI392" si="106">I350+Y350+AH350</f>
        <v>63.35</v>
      </c>
    </row>
    <row r="351" spans="1:35" ht="18.75" x14ac:dyDescent="0.3">
      <c r="A351" s="397">
        <v>18</v>
      </c>
      <c r="B351" s="398" t="s">
        <v>3761</v>
      </c>
      <c r="C351" s="398" t="s">
        <v>657</v>
      </c>
      <c r="D351" s="398" t="s">
        <v>611</v>
      </c>
      <c r="E351" s="186">
        <v>2</v>
      </c>
      <c r="F351" s="186">
        <v>2</v>
      </c>
      <c r="G351" s="186">
        <v>2</v>
      </c>
      <c r="H351" s="186">
        <v>3</v>
      </c>
      <c r="I351" s="189">
        <f t="shared" si="86"/>
        <v>11.25</v>
      </c>
      <c r="J351" s="189">
        <v>2</v>
      </c>
      <c r="K351" s="189">
        <v>2</v>
      </c>
      <c r="L351" s="189">
        <v>2</v>
      </c>
      <c r="M351" s="189">
        <v>2</v>
      </c>
      <c r="N351" s="189">
        <f t="shared" si="97"/>
        <v>2</v>
      </c>
      <c r="O351" s="189">
        <v>2</v>
      </c>
      <c r="P351" s="189">
        <v>2</v>
      </c>
      <c r="Q351" s="189">
        <v>2</v>
      </c>
      <c r="R351" s="189">
        <v>2</v>
      </c>
      <c r="S351" s="189">
        <f t="shared" si="98"/>
        <v>2</v>
      </c>
      <c r="T351" s="189">
        <v>3</v>
      </c>
      <c r="U351" s="189">
        <v>2</v>
      </c>
      <c r="V351" s="189">
        <v>2</v>
      </c>
      <c r="W351" s="189">
        <v>2</v>
      </c>
      <c r="X351" s="189">
        <f t="shared" si="99"/>
        <v>2.25</v>
      </c>
      <c r="Y351" s="189">
        <f t="shared" si="100"/>
        <v>6.25</v>
      </c>
      <c r="Z351" s="189">
        <v>22</v>
      </c>
      <c r="AA351" s="189">
        <f t="shared" si="101"/>
        <v>26.4</v>
      </c>
      <c r="AB351" s="189">
        <v>17</v>
      </c>
      <c r="AC351" s="189">
        <f t="shared" si="102"/>
        <v>6.8000000000000007</v>
      </c>
      <c r="AD351" s="189">
        <v>18</v>
      </c>
      <c r="AE351" s="189">
        <f t="shared" si="103"/>
        <v>10.799999999999999</v>
      </c>
      <c r="AF351" s="189">
        <v>9</v>
      </c>
      <c r="AG351" s="189">
        <f t="shared" si="104"/>
        <v>1.8</v>
      </c>
      <c r="AH351" s="399">
        <f t="shared" si="105"/>
        <v>45.8</v>
      </c>
      <c r="AI351" s="337">
        <f t="shared" si="106"/>
        <v>63.3</v>
      </c>
    </row>
    <row r="352" spans="1:35" ht="18.75" x14ac:dyDescent="0.3">
      <c r="A352" s="397">
        <v>19</v>
      </c>
      <c r="B352" s="398" t="s">
        <v>665</v>
      </c>
      <c r="C352" s="398" t="s">
        <v>606</v>
      </c>
      <c r="D352" s="398" t="s">
        <v>3762</v>
      </c>
      <c r="E352" s="186">
        <v>3</v>
      </c>
      <c r="F352" s="186">
        <v>2</v>
      </c>
      <c r="G352" s="186">
        <v>2</v>
      </c>
      <c r="H352" s="186">
        <v>2</v>
      </c>
      <c r="I352" s="189">
        <f t="shared" si="86"/>
        <v>11.25</v>
      </c>
      <c r="J352" s="189">
        <v>2</v>
      </c>
      <c r="K352" s="189">
        <v>2</v>
      </c>
      <c r="L352" s="189">
        <v>2</v>
      </c>
      <c r="M352" s="189">
        <v>2</v>
      </c>
      <c r="N352" s="189">
        <f t="shared" si="97"/>
        <v>2</v>
      </c>
      <c r="O352" s="189">
        <v>3</v>
      </c>
      <c r="P352" s="189">
        <v>2</v>
      </c>
      <c r="Q352" s="189">
        <v>2</v>
      </c>
      <c r="R352" s="189">
        <v>3</v>
      </c>
      <c r="S352" s="189">
        <f t="shared" si="98"/>
        <v>2.5</v>
      </c>
      <c r="T352" s="189">
        <v>4</v>
      </c>
      <c r="U352" s="189">
        <v>3</v>
      </c>
      <c r="V352" s="189">
        <v>3</v>
      </c>
      <c r="W352" s="189">
        <v>3</v>
      </c>
      <c r="X352" s="189">
        <f t="shared" si="99"/>
        <v>3.25</v>
      </c>
      <c r="Y352" s="189">
        <f t="shared" si="100"/>
        <v>7.75</v>
      </c>
      <c r="Z352" s="189">
        <v>21</v>
      </c>
      <c r="AA352" s="189">
        <f t="shared" si="101"/>
        <v>25.2</v>
      </c>
      <c r="AB352" s="189">
        <v>15</v>
      </c>
      <c r="AC352" s="189">
        <f t="shared" si="102"/>
        <v>6</v>
      </c>
      <c r="AD352" s="189">
        <v>16</v>
      </c>
      <c r="AE352" s="189">
        <f t="shared" si="103"/>
        <v>9.6</v>
      </c>
      <c r="AF352" s="189">
        <v>17</v>
      </c>
      <c r="AG352" s="189">
        <f t="shared" si="104"/>
        <v>3.4000000000000004</v>
      </c>
      <c r="AH352" s="399">
        <f t="shared" si="105"/>
        <v>44.199999999999996</v>
      </c>
      <c r="AI352" s="337">
        <f t="shared" si="106"/>
        <v>63.199999999999996</v>
      </c>
    </row>
    <row r="353" spans="1:35" ht="18.75" x14ac:dyDescent="0.3">
      <c r="A353" s="397">
        <v>20</v>
      </c>
      <c r="B353" s="398" t="s">
        <v>3763</v>
      </c>
      <c r="C353" s="398" t="s">
        <v>436</v>
      </c>
      <c r="D353" s="398" t="s">
        <v>3764</v>
      </c>
      <c r="E353" s="186">
        <v>3</v>
      </c>
      <c r="F353" s="186">
        <v>2</v>
      </c>
      <c r="G353" s="186">
        <v>2</v>
      </c>
      <c r="H353" s="186">
        <v>3</v>
      </c>
      <c r="I353" s="189">
        <f t="shared" si="86"/>
        <v>12.5</v>
      </c>
      <c r="J353" s="189">
        <v>2</v>
      </c>
      <c r="K353" s="189">
        <v>2</v>
      </c>
      <c r="L353" s="189">
        <v>2</v>
      </c>
      <c r="M353" s="189">
        <v>2</v>
      </c>
      <c r="N353" s="189">
        <f t="shared" si="97"/>
        <v>2</v>
      </c>
      <c r="O353" s="189">
        <v>2</v>
      </c>
      <c r="P353" s="189">
        <v>2</v>
      </c>
      <c r="Q353" s="189">
        <v>2</v>
      </c>
      <c r="R353" s="189">
        <v>3</v>
      </c>
      <c r="S353" s="189">
        <f t="shared" si="98"/>
        <v>2.25</v>
      </c>
      <c r="T353" s="189">
        <v>3</v>
      </c>
      <c r="U353" s="189">
        <v>3</v>
      </c>
      <c r="V353" s="189">
        <v>5</v>
      </c>
      <c r="W353" s="189">
        <v>2</v>
      </c>
      <c r="X353" s="189">
        <f t="shared" si="99"/>
        <v>3.25</v>
      </c>
      <c r="Y353" s="189">
        <f t="shared" si="100"/>
        <v>7.5</v>
      </c>
      <c r="Z353" s="189">
        <v>19</v>
      </c>
      <c r="AA353" s="189">
        <f t="shared" si="101"/>
        <v>22.8</v>
      </c>
      <c r="AB353" s="189">
        <v>19</v>
      </c>
      <c r="AC353" s="189">
        <f t="shared" si="102"/>
        <v>7.6000000000000005</v>
      </c>
      <c r="AD353" s="189">
        <v>16</v>
      </c>
      <c r="AE353" s="189">
        <f t="shared" si="103"/>
        <v>9.6</v>
      </c>
      <c r="AF353" s="189">
        <v>15</v>
      </c>
      <c r="AG353" s="189">
        <f t="shared" si="104"/>
        <v>3</v>
      </c>
      <c r="AH353" s="399">
        <f t="shared" si="105"/>
        <v>43</v>
      </c>
      <c r="AI353" s="337">
        <f t="shared" si="106"/>
        <v>63</v>
      </c>
    </row>
    <row r="354" spans="1:35" ht="18.75" x14ac:dyDescent="0.3">
      <c r="A354" s="397">
        <v>21</v>
      </c>
      <c r="B354" s="398" t="s">
        <v>3765</v>
      </c>
      <c r="C354" s="398" t="s">
        <v>391</v>
      </c>
      <c r="D354" s="398" t="s">
        <v>3766</v>
      </c>
      <c r="E354" s="186">
        <v>2</v>
      </c>
      <c r="F354" s="186">
        <v>2</v>
      </c>
      <c r="G354" s="186">
        <v>2</v>
      </c>
      <c r="H354" s="186">
        <v>2</v>
      </c>
      <c r="I354" s="189">
        <f t="shared" si="86"/>
        <v>10</v>
      </c>
      <c r="J354" s="189">
        <v>2</v>
      </c>
      <c r="K354" s="189">
        <v>2</v>
      </c>
      <c r="L354" s="189">
        <v>2</v>
      </c>
      <c r="M354" s="189">
        <v>2</v>
      </c>
      <c r="N354" s="189">
        <f t="shared" si="97"/>
        <v>2</v>
      </c>
      <c r="O354" s="189">
        <v>2</v>
      </c>
      <c r="P354" s="189">
        <v>2</v>
      </c>
      <c r="Q354" s="189">
        <v>2</v>
      </c>
      <c r="R354" s="189">
        <v>2</v>
      </c>
      <c r="S354" s="189">
        <f t="shared" si="98"/>
        <v>2</v>
      </c>
      <c r="T354" s="189">
        <v>2</v>
      </c>
      <c r="U354" s="189">
        <v>2</v>
      </c>
      <c r="V354" s="189">
        <v>2</v>
      </c>
      <c r="W354" s="189">
        <v>2</v>
      </c>
      <c r="X354" s="189">
        <f t="shared" si="99"/>
        <v>2</v>
      </c>
      <c r="Y354" s="189">
        <f t="shared" si="100"/>
        <v>6</v>
      </c>
      <c r="Z354" s="189">
        <v>23</v>
      </c>
      <c r="AA354" s="189">
        <f t="shared" si="101"/>
        <v>27.599999999999998</v>
      </c>
      <c r="AB354" s="189">
        <v>12</v>
      </c>
      <c r="AC354" s="189">
        <f t="shared" si="102"/>
        <v>4.8000000000000007</v>
      </c>
      <c r="AD354" s="189">
        <v>18</v>
      </c>
      <c r="AE354" s="189">
        <f t="shared" si="103"/>
        <v>10.799999999999999</v>
      </c>
      <c r="AF354" s="189">
        <v>18</v>
      </c>
      <c r="AG354" s="189">
        <f t="shared" si="104"/>
        <v>3.6</v>
      </c>
      <c r="AH354" s="399">
        <f t="shared" si="105"/>
        <v>46.8</v>
      </c>
      <c r="AI354" s="337">
        <f t="shared" si="106"/>
        <v>62.8</v>
      </c>
    </row>
    <row r="355" spans="1:35" ht="18.75" x14ac:dyDescent="0.3">
      <c r="A355" s="397">
        <v>22</v>
      </c>
      <c r="B355" s="398" t="s">
        <v>460</v>
      </c>
      <c r="C355" s="398" t="s">
        <v>687</v>
      </c>
      <c r="D355" s="398" t="s">
        <v>263</v>
      </c>
      <c r="E355" s="186">
        <v>3</v>
      </c>
      <c r="F355" s="186">
        <v>2</v>
      </c>
      <c r="G355" s="186">
        <v>2</v>
      </c>
      <c r="H355" s="186">
        <v>2</v>
      </c>
      <c r="I355" s="189">
        <f t="shared" si="86"/>
        <v>11.25</v>
      </c>
      <c r="J355" s="189">
        <v>2</v>
      </c>
      <c r="K355" s="189">
        <v>2</v>
      </c>
      <c r="L355" s="189">
        <v>2</v>
      </c>
      <c r="M355" s="189">
        <v>2</v>
      </c>
      <c r="N355" s="189">
        <f t="shared" si="97"/>
        <v>2</v>
      </c>
      <c r="O355" s="189">
        <v>2</v>
      </c>
      <c r="P355" s="189">
        <v>2</v>
      </c>
      <c r="Q355" s="189">
        <v>2</v>
      </c>
      <c r="R355" s="189">
        <v>2</v>
      </c>
      <c r="S355" s="189">
        <f t="shared" si="98"/>
        <v>2</v>
      </c>
      <c r="T355" s="189">
        <v>3</v>
      </c>
      <c r="U355" s="189">
        <v>2</v>
      </c>
      <c r="V355" s="189">
        <v>2</v>
      </c>
      <c r="W355" s="189">
        <v>2</v>
      </c>
      <c r="X355" s="189">
        <f t="shared" si="99"/>
        <v>2.25</v>
      </c>
      <c r="Y355" s="189">
        <f t="shared" si="100"/>
        <v>6.25</v>
      </c>
      <c r="Z355" s="189">
        <v>20</v>
      </c>
      <c r="AA355" s="189">
        <f t="shared" si="101"/>
        <v>24</v>
      </c>
      <c r="AB355" s="189">
        <v>13</v>
      </c>
      <c r="AC355" s="189">
        <f t="shared" si="102"/>
        <v>5.2</v>
      </c>
      <c r="AD355" s="189">
        <v>20</v>
      </c>
      <c r="AE355" s="189">
        <f t="shared" si="103"/>
        <v>12</v>
      </c>
      <c r="AF355" s="189">
        <v>18</v>
      </c>
      <c r="AG355" s="189">
        <f t="shared" si="104"/>
        <v>3.6</v>
      </c>
      <c r="AH355" s="399">
        <f t="shared" si="105"/>
        <v>44.800000000000004</v>
      </c>
      <c r="AI355" s="337">
        <f t="shared" si="106"/>
        <v>62.300000000000004</v>
      </c>
    </row>
    <row r="356" spans="1:35" ht="18.75" x14ac:dyDescent="0.3">
      <c r="A356" s="397">
        <v>23</v>
      </c>
      <c r="B356" s="398" t="s">
        <v>3767</v>
      </c>
      <c r="C356" s="398" t="s">
        <v>308</v>
      </c>
      <c r="D356" s="398" t="s">
        <v>399</v>
      </c>
      <c r="E356" s="186">
        <v>3</v>
      </c>
      <c r="F356" s="186">
        <v>3</v>
      </c>
      <c r="G356" s="186">
        <v>3</v>
      </c>
      <c r="H356" s="186">
        <v>3</v>
      </c>
      <c r="I356" s="189">
        <f t="shared" si="86"/>
        <v>15</v>
      </c>
      <c r="J356" s="189">
        <v>3</v>
      </c>
      <c r="K356" s="189">
        <v>3</v>
      </c>
      <c r="L356" s="189">
        <v>2</v>
      </c>
      <c r="M356" s="189">
        <v>2</v>
      </c>
      <c r="N356" s="189">
        <f t="shared" si="97"/>
        <v>2.5</v>
      </c>
      <c r="O356" s="189">
        <v>3</v>
      </c>
      <c r="P356" s="189">
        <v>2</v>
      </c>
      <c r="Q356" s="189">
        <v>2</v>
      </c>
      <c r="R356" s="189">
        <v>2</v>
      </c>
      <c r="S356" s="189">
        <f t="shared" si="98"/>
        <v>2.25</v>
      </c>
      <c r="T356" s="189">
        <v>5</v>
      </c>
      <c r="U356" s="189">
        <v>4</v>
      </c>
      <c r="V356" s="189">
        <v>3</v>
      </c>
      <c r="W356" s="189">
        <v>2</v>
      </c>
      <c r="X356" s="189">
        <f t="shared" si="99"/>
        <v>3.5</v>
      </c>
      <c r="Y356" s="189">
        <f t="shared" si="100"/>
        <v>8.25</v>
      </c>
      <c r="Z356" s="189">
        <v>17</v>
      </c>
      <c r="AA356" s="189">
        <f t="shared" si="101"/>
        <v>20.399999999999999</v>
      </c>
      <c r="AB356" s="189">
        <v>18</v>
      </c>
      <c r="AC356" s="189">
        <f t="shared" si="102"/>
        <v>7.2</v>
      </c>
      <c r="AD356" s="189">
        <v>16</v>
      </c>
      <c r="AE356" s="189">
        <f t="shared" si="103"/>
        <v>9.6</v>
      </c>
      <c r="AF356" s="189">
        <v>9</v>
      </c>
      <c r="AG356" s="189">
        <f t="shared" si="104"/>
        <v>1.8</v>
      </c>
      <c r="AH356" s="399">
        <f t="shared" si="105"/>
        <v>38.999999999999993</v>
      </c>
      <c r="AI356" s="337">
        <f t="shared" si="106"/>
        <v>62.249999999999993</v>
      </c>
    </row>
    <row r="357" spans="1:35" ht="18.75" x14ac:dyDescent="0.3">
      <c r="A357" s="397">
        <v>24</v>
      </c>
      <c r="B357" s="398" t="s">
        <v>346</v>
      </c>
      <c r="C357" s="398" t="s">
        <v>309</v>
      </c>
      <c r="D357" s="398" t="s">
        <v>410</v>
      </c>
      <c r="E357" s="186">
        <v>3</v>
      </c>
      <c r="F357" s="186">
        <v>2</v>
      </c>
      <c r="G357" s="186">
        <v>2</v>
      </c>
      <c r="H357" s="186">
        <v>3</v>
      </c>
      <c r="I357" s="189">
        <f t="shared" si="86"/>
        <v>12.5</v>
      </c>
      <c r="J357" s="189">
        <v>2</v>
      </c>
      <c r="K357" s="189">
        <v>2</v>
      </c>
      <c r="L357" s="189">
        <v>2</v>
      </c>
      <c r="M357" s="189">
        <v>2</v>
      </c>
      <c r="N357" s="189">
        <f t="shared" si="97"/>
        <v>2</v>
      </c>
      <c r="O357" s="189">
        <v>2</v>
      </c>
      <c r="P357" s="189">
        <v>2</v>
      </c>
      <c r="Q357" s="189">
        <v>2</v>
      </c>
      <c r="R357" s="189">
        <v>2</v>
      </c>
      <c r="S357" s="189">
        <f t="shared" si="98"/>
        <v>2</v>
      </c>
      <c r="T357" s="189">
        <v>3</v>
      </c>
      <c r="U357" s="189">
        <v>2</v>
      </c>
      <c r="V357" s="189">
        <v>2</v>
      </c>
      <c r="W357" s="189">
        <v>2</v>
      </c>
      <c r="X357" s="189">
        <f t="shared" si="99"/>
        <v>2.25</v>
      </c>
      <c r="Y357" s="189">
        <f t="shared" si="100"/>
        <v>6.25</v>
      </c>
      <c r="Z357" s="189">
        <v>18</v>
      </c>
      <c r="AA357" s="189">
        <f t="shared" si="101"/>
        <v>21.599999999999998</v>
      </c>
      <c r="AB357" s="189">
        <v>17</v>
      </c>
      <c r="AC357" s="189">
        <f t="shared" si="102"/>
        <v>6.8000000000000007</v>
      </c>
      <c r="AD357" s="189">
        <v>17</v>
      </c>
      <c r="AE357" s="189">
        <f t="shared" si="103"/>
        <v>10.199999999999999</v>
      </c>
      <c r="AF357" s="189">
        <v>20</v>
      </c>
      <c r="AG357" s="189">
        <f t="shared" si="104"/>
        <v>4</v>
      </c>
      <c r="AH357" s="399">
        <f t="shared" si="105"/>
        <v>42.599999999999994</v>
      </c>
      <c r="AI357" s="337">
        <f t="shared" si="106"/>
        <v>61.349999999999994</v>
      </c>
    </row>
    <row r="358" spans="1:35" ht="18.75" x14ac:dyDescent="0.3">
      <c r="A358" s="397">
        <v>25</v>
      </c>
      <c r="B358" s="398" t="s">
        <v>390</v>
      </c>
      <c r="C358" s="398" t="s">
        <v>3768</v>
      </c>
      <c r="D358" s="398" t="s">
        <v>343</v>
      </c>
      <c r="E358" s="186">
        <v>2</v>
      </c>
      <c r="F358" s="186">
        <v>3</v>
      </c>
      <c r="G358" s="186">
        <v>3</v>
      </c>
      <c r="H358" s="186">
        <v>2</v>
      </c>
      <c r="I358" s="189">
        <f t="shared" si="86"/>
        <v>12.5</v>
      </c>
      <c r="J358" s="189">
        <v>2</v>
      </c>
      <c r="K358" s="189">
        <v>3</v>
      </c>
      <c r="L358" s="189">
        <v>2</v>
      </c>
      <c r="M358" s="189">
        <v>2</v>
      </c>
      <c r="N358" s="189">
        <f t="shared" si="97"/>
        <v>2.25</v>
      </c>
      <c r="O358" s="189">
        <v>2</v>
      </c>
      <c r="P358" s="189">
        <v>2</v>
      </c>
      <c r="Q358" s="189">
        <v>2</v>
      </c>
      <c r="R358" s="189">
        <v>2</v>
      </c>
      <c r="S358" s="189">
        <f t="shared" si="98"/>
        <v>2</v>
      </c>
      <c r="T358" s="189">
        <v>3</v>
      </c>
      <c r="U358" s="189">
        <v>3</v>
      </c>
      <c r="V358" s="189">
        <v>3</v>
      </c>
      <c r="W358" s="189">
        <v>3</v>
      </c>
      <c r="X358" s="189">
        <f t="shared" si="99"/>
        <v>3</v>
      </c>
      <c r="Y358" s="189">
        <f t="shared" si="100"/>
        <v>7.25</v>
      </c>
      <c r="Z358" s="189">
        <v>18</v>
      </c>
      <c r="AA358" s="189">
        <f t="shared" si="101"/>
        <v>21.599999999999998</v>
      </c>
      <c r="AB358" s="189">
        <v>19</v>
      </c>
      <c r="AC358" s="189">
        <f t="shared" si="102"/>
        <v>7.6000000000000005</v>
      </c>
      <c r="AD358" s="189">
        <v>14</v>
      </c>
      <c r="AE358" s="189">
        <f t="shared" si="103"/>
        <v>8.4</v>
      </c>
      <c r="AF358" s="189">
        <v>18</v>
      </c>
      <c r="AG358" s="189">
        <f t="shared" si="104"/>
        <v>3.6</v>
      </c>
      <c r="AH358" s="399">
        <f t="shared" si="105"/>
        <v>41.2</v>
      </c>
      <c r="AI358" s="337">
        <f t="shared" si="106"/>
        <v>60.95</v>
      </c>
    </row>
    <row r="359" spans="1:35" ht="18.75" x14ac:dyDescent="0.3">
      <c r="A359" s="397">
        <v>26</v>
      </c>
      <c r="B359" s="398" t="s">
        <v>3687</v>
      </c>
      <c r="C359" s="398" t="s">
        <v>3769</v>
      </c>
      <c r="D359" s="398" t="s">
        <v>430</v>
      </c>
      <c r="E359" s="186">
        <v>3</v>
      </c>
      <c r="F359" s="186">
        <v>3</v>
      </c>
      <c r="G359" s="186">
        <v>3</v>
      </c>
      <c r="H359" s="186">
        <v>2</v>
      </c>
      <c r="I359" s="189">
        <f t="shared" si="86"/>
        <v>13.75</v>
      </c>
      <c r="J359" s="189">
        <v>3</v>
      </c>
      <c r="K359" s="189">
        <v>2</v>
      </c>
      <c r="L359" s="189">
        <v>2</v>
      </c>
      <c r="M359" s="189">
        <v>2</v>
      </c>
      <c r="N359" s="189">
        <f t="shared" si="97"/>
        <v>2.25</v>
      </c>
      <c r="O359" s="189">
        <v>2</v>
      </c>
      <c r="P359" s="189">
        <v>2</v>
      </c>
      <c r="Q359" s="189">
        <v>2</v>
      </c>
      <c r="R359" s="189">
        <v>2</v>
      </c>
      <c r="S359" s="189">
        <f t="shared" si="98"/>
        <v>2</v>
      </c>
      <c r="T359" s="189">
        <v>3</v>
      </c>
      <c r="U359" s="189">
        <v>3</v>
      </c>
      <c r="V359" s="189">
        <v>4</v>
      </c>
      <c r="W359" s="189">
        <v>2</v>
      </c>
      <c r="X359" s="189">
        <f t="shared" si="99"/>
        <v>3</v>
      </c>
      <c r="Y359" s="189">
        <f t="shared" si="100"/>
        <v>7.25</v>
      </c>
      <c r="Z359" s="189">
        <v>18</v>
      </c>
      <c r="AA359" s="189">
        <f t="shared" si="101"/>
        <v>21.599999999999998</v>
      </c>
      <c r="AB359" s="189">
        <v>17</v>
      </c>
      <c r="AC359" s="189">
        <f t="shared" si="102"/>
        <v>6.8000000000000007</v>
      </c>
      <c r="AD359" s="189">
        <v>14</v>
      </c>
      <c r="AE359" s="189">
        <f t="shared" si="103"/>
        <v>8.4</v>
      </c>
      <c r="AF359" s="189">
        <v>12</v>
      </c>
      <c r="AG359" s="189">
        <f t="shared" si="104"/>
        <v>2.4000000000000004</v>
      </c>
      <c r="AH359" s="399">
        <f t="shared" si="105"/>
        <v>39.199999999999996</v>
      </c>
      <c r="AI359" s="337">
        <f t="shared" si="106"/>
        <v>60.199999999999996</v>
      </c>
    </row>
    <row r="360" spans="1:35" ht="18.75" x14ac:dyDescent="0.3">
      <c r="A360" s="397">
        <v>27</v>
      </c>
      <c r="B360" s="398" t="s">
        <v>357</v>
      </c>
      <c r="C360" s="398" t="s">
        <v>309</v>
      </c>
      <c r="D360" s="398" t="s">
        <v>636</v>
      </c>
      <c r="E360" s="186">
        <v>2</v>
      </c>
      <c r="F360" s="186">
        <v>2</v>
      </c>
      <c r="G360" s="186">
        <v>2</v>
      </c>
      <c r="H360" s="186">
        <v>3</v>
      </c>
      <c r="I360" s="189">
        <f t="shared" si="86"/>
        <v>11.25</v>
      </c>
      <c r="J360" s="189">
        <v>2</v>
      </c>
      <c r="K360" s="189">
        <v>2</v>
      </c>
      <c r="L360" s="189">
        <v>2</v>
      </c>
      <c r="M360" s="189">
        <v>2</v>
      </c>
      <c r="N360" s="189">
        <f t="shared" si="97"/>
        <v>2</v>
      </c>
      <c r="O360" s="189">
        <v>2</v>
      </c>
      <c r="P360" s="189">
        <v>2</v>
      </c>
      <c r="Q360" s="189">
        <v>2</v>
      </c>
      <c r="R360" s="189">
        <v>2</v>
      </c>
      <c r="S360" s="189">
        <f t="shared" si="98"/>
        <v>2</v>
      </c>
      <c r="T360" s="189">
        <v>4</v>
      </c>
      <c r="U360" s="189">
        <v>3</v>
      </c>
      <c r="V360" s="189">
        <v>3</v>
      </c>
      <c r="W360" s="189">
        <v>3</v>
      </c>
      <c r="X360" s="189">
        <f t="shared" si="99"/>
        <v>3.25</v>
      </c>
      <c r="Y360" s="189">
        <f t="shared" si="100"/>
        <v>7.25</v>
      </c>
      <c r="Z360" s="189">
        <v>18</v>
      </c>
      <c r="AA360" s="189">
        <f t="shared" si="101"/>
        <v>21.599999999999998</v>
      </c>
      <c r="AB360" s="189">
        <v>11</v>
      </c>
      <c r="AC360" s="189">
        <f t="shared" si="102"/>
        <v>4.4000000000000004</v>
      </c>
      <c r="AD360" s="189">
        <v>20</v>
      </c>
      <c r="AE360" s="189">
        <f t="shared" si="103"/>
        <v>12</v>
      </c>
      <c r="AF360" s="189">
        <v>14</v>
      </c>
      <c r="AG360" s="189">
        <f t="shared" si="104"/>
        <v>2.8000000000000003</v>
      </c>
      <c r="AH360" s="399">
        <f t="shared" si="105"/>
        <v>40.799999999999997</v>
      </c>
      <c r="AI360" s="337">
        <f t="shared" si="106"/>
        <v>59.3</v>
      </c>
    </row>
    <row r="361" spans="1:35" ht="18.75" x14ac:dyDescent="0.3">
      <c r="A361" s="397">
        <v>28</v>
      </c>
      <c r="B361" s="398" t="s">
        <v>598</v>
      </c>
      <c r="C361" s="398" t="s">
        <v>3770</v>
      </c>
      <c r="D361" s="398" t="s">
        <v>3681</v>
      </c>
      <c r="E361" s="186">
        <v>2</v>
      </c>
      <c r="F361" s="186">
        <v>2</v>
      </c>
      <c r="G361" s="186">
        <v>2</v>
      </c>
      <c r="H361" s="186">
        <v>2</v>
      </c>
      <c r="I361" s="189">
        <f t="shared" si="86"/>
        <v>10</v>
      </c>
      <c r="J361" s="189">
        <v>2</v>
      </c>
      <c r="K361" s="189">
        <v>2</v>
      </c>
      <c r="L361" s="189">
        <v>2</v>
      </c>
      <c r="M361" s="189">
        <v>2</v>
      </c>
      <c r="N361" s="189">
        <f t="shared" si="97"/>
        <v>2</v>
      </c>
      <c r="O361" s="189">
        <v>2</v>
      </c>
      <c r="P361" s="189">
        <v>2</v>
      </c>
      <c r="Q361" s="189">
        <v>2</v>
      </c>
      <c r="R361" s="189">
        <v>2</v>
      </c>
      <c r="S361" s="189">
        <f t="shared" si="98"/>
        <v>2</v>
      </c>
      <c r="T361" s="189">
        <v>2</v>
      </c>
      <c r="U361" s="189">
        <v>2</v>
      </c>
      <c r="V361" s="189">
        <v>2</v>
      </c>
      <c r="W361" s="189">
        <v>2</v>
      </c>
      <c r="X361" s="189">
        <f t="shared" si="99"/>
        <v>2</v>
      </c>
      <c r="Y361" s="189">
        <f t="shared" si="100"/>
        <v>6</v>
      </c>
      <c r="Z361" s="189">
        <v>21</v>
      </c>
      <c r="AA361" s="189">
        <f t="shared" si="101"/>
        <v>25.2</v>
      </c>
      <c r="AB361" s="189">
        <v>12</v>
      </c>
      <c r="AC361" s="189">
        <f t="shared" si="102"/>
        <v>4.8000000000000007</v>
      </c>
      <c r="AD361" s="189">
        <v>14</v>
      </c>
      <c r="AE361" s="189">
        <f t="shared" si="103"/>
        <v>8.4</v>
      </c>
      <c r="AF361" s="189">
        <v>20</v>
      </c>
      <c r="AG361" s="189">
        <f t="shared" si="104"/>
        <v>4</v>
      </c>
      <c r="AH361" s="399">
        <f t="shared" si="105"/>
        <v>42.4</v>
      </c>
      <c r="AI361" s="337">
        <f t="shared" si="106"/>
        <v>58.4</v>
      </c>
    </row>
    <row r="362" spans="1:35" ht="18.75" x14ac:dyDescent="0.3">
      <c r="A362" s="397">
        <v>29</v>
      </c>
      <c r="B362" s="398" t="s">
        <v>379</v>
      </c>
      <c r="C362" s="398" t="s">
        <v>678</v>
      </c>
      <c r="D362" s="398" t="s">
        <v>263</v>
      </c>
      <c r="E362" s="186">
        <v>3</v>
      </c>
      <c r="F362" s="186">
        <v>3</v>
      </c>
      <c r="G362" s="186">
        <v>3</v>
      </c>
      <c r="H362" s="186">
        <v>2</v>
      </c>
      <c r="I362" s="189">
        <f t="shared" si="86"/>
        <v>13.75</v>
      </c>
      <c r="J362" s="189">
        <v>2</v>
      </c>
      <c r="K362" s="189">
        <v>2</v>
      </c>
      <c r="L362" s="189">
        <v>2</v>
      </c>
      <c r="M362" s="189">
        <v>2</v>
      </c>
      <c r="N362" s="189">
        <f t="shared" si="97"/>
        <v>2</v>
      </c>
      <c r="O362" s="189">
        <v>2</v>
      </c>
      <c r="P362" s="189">
        <v>2</v>
      </c>
      <c r="Q362" s="189">
        <v>2</v>
      </c>
      <c r="R362" s="189">
        <v>2</v>
      </c>
      <c r="S362" s="189">
        <f t="shared" si="98"/>
        <v>2</v>
      </c>
      <c r="T362" s="189">
        <v>2</v>
      </c>
      <c r="U362" s="189">
        <v>3</v>
      </c>
      <c r="V362" s="189">
        <v>3</v>
      </c>
      <c r="W362" s="189">
        <v>3</v>
      </c>
      <c r="X362" s="189">
        <f t="shared" si="99"/>
        <v>2.75</v>
      </c>
      <c r="Y362" s="189">
        <f t="shared" si="100"/>
        <v>6.75</v>
      </c>
      <c r="Z362" s="189">
        <v>20</v>
      </c>
      <c r="AA362" s="189">
        <f t="shared" si="101"/>
        <v>24</v>
      </c>
      <c r="AB362" s="189">
        <v>10</v>
      </c>
      <c r="AC362" s="189">
        <f t="shared" si="102"/>
        <v>4</v>
      </c>
      <c r="AD362" s="189">
        <v>12</v>
      </c>
      <c r="AE362" s="189">
        <f t="shared" si="103"/>
        <v>7.1999999999999993</v>
      </c>
      <c r="AF362" s="189">
        <v>12</v>
      </c>
      <c r="AG362" s="189">
        <f t="shared" si="104"/>
        <v>2.4000000000000004</v>
      </c>
      <c r="AH362" s="399">
        <f t="shared" si="105"/>
        <v>37.6</v>
      </c>
      <c r="AI362" s="337">
        <f t="shared" si="106"/>
        <v>58.1</v>
      </c>
    </row>
    <row r="363" spans="1:35" ht="18.75" x14ac:dyDescent="0.3">
      <c r="A363" s="397">
        <v>30</v>
      </c>
      <c r="B363" s="398" t="s">
        <v>3771</v>
      </c>
      <c r="C363" s="398" t="s">
        <v>3772</v>
      </c>
      <c r="D363" s="398" t="s">
        <v>1461</v>
      </c>
      <c r="E363" s="186">
        <v>3</v>
      </c>
      <c r="F363" s="186">
        <v>3</v>
      </c>
      <c r="G363" s="186">
        <v>2</v>
      </c>
      <c r="H363" s="186">
        <v>2</v>
      </c>
      <c r="I363" s="189">
        <f t="shared" si="86"/>
        <v>12.5</v>
      </c>
      <c r="J363" s="189">
        <v>2</v>
      </c>
      <c r="K363" s="189">
        <v>2</v>
      </c>
      <c r="L363" s="189">
        <v>2</v>
      </c>
      <c r="M363" s="189">
        <v>2</v>
      </c>
      <c r="N363" s="189">
        <f t="shared" si="97"/>
        <v>2</v>
      </c>
      <c r="O363" s="189">
        <v>3</v>
      </c>
      <c r="P363" s="189">
        <v>2</v>
      </c>
      <c r="Q363" s="189">
        <v>2</v>
      </c>
      <c r="R363" s="189">
        <v>2</v>
      </c>
      <c r="S363" s="189">
        <f t="shared" si="98"/>
        <v>2.25</v>
      </c>
      <c r="T363" s="189">
        <v>2</v>
      </c>
      <c r="U363" s="189">
        <v>3</v>
      </c>
      <c r="V363" s="189">
        <v>3</v>
      </c>
      <c r="W363" s="189">
        <v>2</v>
      </c>
      <c r="X363" s="189">
        <f t="shared" si="99"/>
        <v>2.5</v>
      </c>
      <c r="Y363" s="189">
        <f t="shared" si="100"/>
        <v>6.75</v>
      </c>
      <c r="Z363" s="189">
        <v>17</v>
      </c>
      <c r="AA363" s="189">
        <f t="shared" si="101"/>
        <v>20.399999999999999</v>
      </c>
      <c r="AB363" s="189">
        <v>20</v>
      </c>
      <c r="AC363" s="189">
        <f t="shared" si="102"/>
        <v>8</v>
      </c>
      <c r="AD363" s="189">
        <v>14</v>
      </c>
      <c r="AE363" s="189">
        <f t="shared" si="103"/>
        <v>8.4</v>
      </c>
      <c r="AF363" s="189">
        <v>10</v>
      </c>
      <c r="AG363" s="189">
        <f t="shared" si="104"/>
        <v>2</v>
      </c>
      <c r="AH363" s="399">
        <f t="shared" si="105"/>
        <v>38.799999999999997</v>
      </c>
      <c r="AI363" s="337">
        <f t="shared" si="106"/>
        <v>58.05</v>
      </c>
    </row>
    <row r="364" spans="1:35" ht="18.75" x14ac:dyDescent="0.3">
      <c r="A364" s="397">
        <v>31</v>
      </c>
      <c r="B364" s="398" t="s">
        <v>300</v>
      </c>
      <c r="C364" s="398" t="s">
        <v>3773</v>
      </c>
      <c r="D364" s="398" t="s">
        <v>303</v>
      </c>
      <c r="E364" s="186">
        <v>3</v>
      </c>
      <c r="F364" s="186">
        <v>3</v>
      </c>
      <c r="G364" s="186">
        <v>3</v>
      </c>
      <c r="H364" s="186">
        <v>3</v>
      </c>
      <c r="I364" s="189">
        <f t="shared" si="86"/>
        <v>15</v>
      </c>
      <c r="J364" s="189">
        <v>2</v>
      </c>
      <c r="K364" s="189">
        <v>2</v>
      </c>
      <c r="L364" s="189">
        <v>2</v>
      </c>
      <c r="M364" s="189">
        <v>2</v>
      </c>
      <c r="N364" s="189">
        <f t="shared" si="97"/>
        <v>2</v>
      </c>
      <c r="O364" s="189">
        <v>2</v>
      </c>
      <c r="P364" s="189">
        <v>2</v>
      </c>
      <c r="Q364" s="189">
        <v>2</v>
      </c>
      <c r="R364" s="189">
        <v>3</v>
      </c>
      <c r="S364" s="189">
        <f t="shared" si="98"/>
        <v>2.25</v>
      </c>
      <c r="T364" s="189">
        <v>3</v>
      </c>
      <c r="U364" s="189">
        <v>2</v>
      </c>
      <c r="V364" s="189">
        <v>3</v>
      </c>
      <c r="W364" s="189">
        <v>3</v>
      </c>
      <c r="X364" s="189">
        <f t="shared" si="99"/>
        <v>2.75</v>
      </c>
      <c r="Y364" s="189">
        <f t="shared" si="100"/>
        <v>7</v>
      </c>
      <c r="Z364" s="189">
        <v>12</v>
      </c>
      <c r="AA364" s="189">
        <f t="shared" si="101"/>
        <v>14.399999999999999</v>
      </c>
      <c r="AB364" s="189">
        <v>16</v>
      </c>
      <c r="AC364" s="189">
        <f t="shared" si="102"/>
        <v>6.4</v>
      </c>
      <c r="AD364" s="189">
        <v>20</v>
      </c>
      <c r="AE364" s="189">
        <f t="shared" si="103"/>
        <v>12</v>
      </c>
      <c r="AF364" s="189">
        <v>15</v>
      </c>
      <c r="AG364" s="189">
        <f t="shared" si="104"/>
        <v>3</v>
      </c>
      <c r="AH364" s="399">
        <f t="shared" si="105"/>
        <v>35.799999999999997</v>
      </c>
      <c r="AI364" s="337">
        <f t="shared" si="106"/>
        <v>57.8</v>
      </c>
    </row>
    <row r="365" spans="1:35" ht="18.75" x14ac:dyDescent="0.3">
      <c r="A365" s="397">
        <v>32</v>
      </c>
      <c r="B365" s="398" t="s">
        <v>3774</v>
      </c>
      <c r="C365" s="398" t="s">
        <v>301</v>
      </c>
      <c r="D365" s="398" t="s">
        <v>420</v>
      </c>
      <c r="E365" s="186">
        <v>2</v>
      </c>
      <c r="F365" s="186">
        <v>3</v>
      </c>
      <c r="G365" s="186">
        <v>3</v>
      </c>
      <c r="H365" s="186">
        <v>3</v>
      </c>
      <c r="I365" s="189">
        <f t="shared" si="86"/>
        <v>13.75</v>
      </c>
      <c r="J365" s="189">
        <v>2</v>
      </c>
      <c r="K365" s="189">
        <v>2</v>
      </c>
      <c r="L365" s="189">
        <v>2</v>
      </c>
      <c r="M365" s="189">
        <v>2</v>
      </c>
      <c r="N365" s="189">
        <f t="shared" si="97"/>
        <v>2</v>
      </c>
      <c r="O365" s="189">
        <v>2</v>
      </c>
      <c r="P365" s="189">
        <v>2</v>
      </c>
      <c r="Q365" s="189">
        <v>2</v>
      </c>
      <c r="R365" s="189">
        <v>2</v>
      </c>
      <c r="S365" s="189">
        <f t="shared" si="98"/>
        <v>2</v>
      </c>
      <c r="T365" s="189">
        <v>2</v>
      </c>
      <c r="U365" s="189">
        <v>3</v>
      </c>
      <c r="V365" s="189">
        <v>3</v>
      </c>
      <c r="W365" s="189">
        <v>2</v>
      </c>
      <c r="X365" s="189">
        <f t="shared" si="99"/>
        <v>2.5</v>
      </c>
      <c r="Y365" s="189">
        <f t="shared" si="100"/>
        <v>6.5</v>
      </c>
      <c r="Z365" s="189">
        <v>15</v>
      </c>
      <c r="AA365" s="189">
        <f t="shared" si="101"/>
        <v>18</v>
      </c>
      <c r="AB365" s="189">
        <v>14</v>
      </c>
      <c r="AC365" s="189">
        <f t="shared" si="102"/>
        <v>5.6000000000000005</v>
      </c>
      <c r="AD365" s="189">
        <v>17</v>
      </c>
      <c r="AE365" s="189">
        <f t="shared" si="103"/>
        <v>10.199999999999999</v>
      </c>
      <c r="AF365" s="189">
        <v>18</v>
      </c>
      <c r="AG365" s="189">
        <f t="shared" si="104"/>
        <v>3.6</v>
      </c>
      <c r="AH365" s="399">
        <f t="shared" si="105"/>
        <v>37.4</v>
      </c>
      <c r="AI365" s="337">
        <f t="shared" si="106"/>
        <v>57.65</v>
      </c>
    </row>
    <row r="366" spans="1:35" ht="18.75" x14ac:dyDescent="0.3">
      <c r="A366" s="397">
        <v>33</v>
      </c>
      <c r="B366" s="398" t="s">
        <v>264</v>
      </c>
      <c r="C366" s="398" t="s">
        <v>278</v>
      </c>
      <c r="D366" s="398" t="s">
        <v>330</v>
      </c>
      <c r="E366" s="186">
        <v>2</v>
      </c>
      <c r="F366" s="186">
        <v>2</v>
      </c>
      <c r="G366" s="186">
        <v>3</v>
      </c>
      <c r="H366" s="186">
        <v>2</v>
      </c>
      <c r="I366" s="189">
        <f t="shared" si="86"/>
        <v>11.25</v>
      </c>
      <c r="J366" s="189">
        <v>2</v>
      </c>
      <c r="K366" s="189">
        <v>2</v>
      </c>
      <c r="L366" s="189">
        <v>2</v>
      </c>
      <c r="M366" s="189">
        <v>2</v>
      </c>
      <c r="N366" s="189">
        <f t="shared" si="97"/>
        <v>2</v>
      </c>
      <c r="O366" s="189">
        <v>2</v>
      </c>
      <c r="P366" s="189">
        <v>2</v>
      </c>
      <c r="Q366" s="189">
        <v>2</v>
      </c>
      <c r="R366" s="189">
        <v>2</v>
      </c>
      <c r="S366" s="189">
        <f t="shared" si="98"/>
        <v>2</v>
      </c>
      <c r="T366" s="189">
        <v>2</v>
      </c>
      <c r="U366" s="189">
        <v>2</v>
      </c>
      <c r="V366" s="189">
        <v>3</v>
      </c>
      <c r="W366" s="189">
        <v>3</v>
      </c>
      <c r="X366" s="189">
        <f t="shared" si="99"/>
        <v>2.5</v>
      </c>
      <c r="Y366" s="189">
        <f t="shared" si="100"/>
        <v>6.5</v>
      </c>
      <c r="Z366" s="189">
        <v>19</v>
      </c>
      <c r="AA366" s="189">
        <f t="shared" si="101"/>
        <v>22.8</v>
      </c>
      <c r="AB366" s="189">
        <v>17</v>
      </c>
      <c r="AC366" s="189">
        <f t="shared" si="102"/>
        <v>6.8000000000000007</v>
      </c>
      <c r="AD366" s="189">
        <v>12</v>
      </c>
      <c r="AE366" s="189">
        <f t="shared" si="103"/>
        <v>7.1999999999999993</v>
      </c>
      <c r="AF366" s="189">
        <v>14</v>
      </c>
      <c r="AG366" s="189">
        <f t="shared" si="104"/>
        <v>2.8000000000000003</v>
      </c>
      <c r="AH366" s="399">
        <f t="shared" si="105"/>
        <v>39.599999999999994</v>
      </c>
      <c r="AI366" s="337">
        <f t="shared" si="106"/>
        <v>57.349999999999994</v>
      </c>
    </row>
    <row r="367" spans="1:35" ht="18.75" x14ac:dyDescent="0.3">
      <c r="A367" s="397">
        <v>34</v>
      </c>
      <c r="B367" s="398" t="s">
        <v>3775</v>
      </c>
      <c r="C367" s="398" t="s">
        <v>3776</v>
      </c>
      <c r="D367" s="398" t="s">
        <v>383</v>
      </c>
      <c r="E367" s="186">
        <v>4</v>
      </c>
      <c r="F367" s="186">
        <v>3</v>
      </c>
      <c r="G367" s="186">
        <v>4</v>
      </c>
      <c r="H367" s="186">
        <v>4</v>
      </c>
      <c r="I367" s="189">
        <f t="shared" si="86"/>
        <v>18.75</v>
      </c>
      <c r="J367" s="189">
        <v>2</v>
      </c>
      <c r="K367" s="189">
        <v>2</v>
      </c>
      <c r="L367" s="189">
        <v>2</v>
      </c>
      <c r="M367" s="189">
        <v>2</v>
      </c>
      <c r="N367" s="189">
        <f t="shared" si="97"/>
        <v>2</v>
      </c>
      <c r="O367" s="189">
        <v>2</v>
      </c>
      <c r="P367" s="189">
        <v>2</v>
      </c>
      <c r="Q367" s="189">
        <v>4</v>
      </c>
      <c r="R367" s="189">
        <v>3</v>
      </c>
      <c r="S367" s="189">
        <f t="shared" si="98"/>
        <v>2.75</v>
      </c>
      <c r="T367" s="189">
        <v>5</v>
      </c>
      <c r="U367" s="189">
        <v>4</v>
      </c>
      <c r="V367" s="189">
        <v>4</v>
      </c>
      <c r="W367" s="189">
        <v>5</v>
      </c>
      <c r="X367" s="189">
        <f t="shared" si="99"/>
        <v>4.5</v>
      </c>
      <c r="Y367" s="189">
        <f t="shared" si="100"/>
        <v>9.25</v>
      </c>
      <c r="Z367" s="189">
        <v>11</v>
      </c>
      <c r="AA367" s="189">
        <f t="shared" si="101"/>
        <v>13.2</v>
      </c>
      <c r="AB367" s="189">
        <v>16</v>
      </c>
      <c r="AC367" s="189">
        <f t="shared" si="102"/>
        <v>6.4</v>
      </c>
      <c r="AD367" s="189">
        <v>13</v>
      </c>
      <c r="AE367" s="189">
        <f t="shared" si="103"/>
        <v>7.8</v>
      </c>
      <c r="AF367" s="189">
        <v>8</v>
      </c>
      <c r="AG367" s="189">
        <f t="shared" si="104"/>
        <v>1.6</v>
      </c>
      <c r="AH367" s="399">
        <f t="shared" si="105"/>
        <v>29.000000000000004</v>
      </c>
      <c r="AI367" s="337">
        <f t="shared" si="106"/>
        <v>57</v>
      </c>
    </row>
    <row r="368" spans="1:35" ht="18.75" x14ac:dyDescent="0.3">
      <c r="A368" s="397">
        <v>35</v>
      </c>
      <c r="B368" s="398" t="s">
        <v>325</v>
      </c>
      <c r="C368" s="398" t="s">
        <v>436</v>
      </c>
      <c r="D368" s="398" t="s">
        <v>587</v>
      </c>
      <c r="E368" s="186">
        <v>3</v>
      </c>
      <c r="F368" s="186">
        <v>2</v>
      </c>
      <c r="G368" s="186">
        <v>2</v>
      </c>
      <c r="H368" s="186">
        <v>3</v>
      </c>
      <c r="I368" s="189">
        <f t="shared" si="86"/>
        <v>12.5</v>
      </c>
      <c r="J368" s="189">
        <v>4</v>
      </c>
      <c r="K368" s="189">
        <v>2</v>
      </c>
      <c r="L368" s="189">
        <v>2</v>
      </c>
      <c r="M368" s="189">
        <v>2</v>
      </c>
      <c r="N368" s="189">
        <f t="shared" si="97"/>
        <v>2.5</v>
      </c>
      <c r="O368" s="189">
        <v>2</v>
      </c>
      <c r="P368" s="189">
        <v>2</v>
      </c>
      <c r="Q368" s="189">
        <v>2</v>
      </c>
      <c r="R368" s="189">
        <v>3</v>
      </c>
      <c r="S368" s="189">
        <f t="shared" si="98"/>
        <v>2.25</v>
      </c>
      <c r="T368" s="189">
        <v>3</v>
      </c>
      <c r="U368" s="189">
        <v>2</v>
      </c>
      <c r="V368" s="189">
        <v>3</v>
      </c>
      <c r="W368" s="189">
        <v>3</v>
      </c>
      <c r="X368" s="189">
        <f t="shared" si="99"/>
        <v>2.75</v>
      </c>
      <c r="Y368" s="189">
        <f t="shared" si="100"/>
        <v>7.5</v>
      </c>
      <c r="Z368" s="189">
        <v>17</v>
      </c>
      <c r="AA368" s="189">
        <f t="shared" si="101"/>
        <v>20.399999999999999</v>
      </c>
      <c r="AB368" s="189">
        <v>11</v>
      </c>
      <c r="AC368" s="189">
        <f t="shared" si="102"/>
        <v>4.4000000000000004</v>
      </c>
      <c r="AD368" s="189">
        <v>17</v>
      </c>
      <c r="AE368" s="189">
        <f t="shared" si="103"/>
        <v>10.199999999999999</v>
      </c>
      <c r="AF368" s="189">
        <v>9</v>
      </c>
      <c r="AG368" s="189">
        <f t="shared" si="104"/>
        <v>1.8</v>
      </c>
      <c r="AH368" s="399">
        <f t="shared" si="105"/>
        <v>36.799999999999997</v>
      </c>
      <c r="AI368" s="337">
        <f t="shared" si="106"/>
        <v>56.8</v>
      </c>
    </row>
    <row r="369" spans="1:35" ht="18.75" x14ac:dyDescent="0.3">
      <c r="A369" s="397">
        <v>36</v>
      </c>
      <c r="B369" s="398" t="s">
        <v>613</v>
      </c>
      <c r="C369" s="398" t="s">
        <v>622</v>
      </c>
      <c r="D369" s="398" t="s">
        <v>587</v>
      </c>
      <c r="E369" s="186">
        <v>3</v>
      </c>
      <c r="F369" s="186">
        <v>3</v>
      </c>
      <c r="G369" s="186">
        <v>3</v>
      </c>
      <c r="H369" s="186">
        <v>3</v>
      </c>
      <c r="I369" s="189">
        <f t="shared" si="86"/>
        <v>15</v>
      </c>
      <c r="J369" s="189">
        <v>2</v>
      </c>
      <c r="K369" s="189">
        <v>2</v>
      </c>
      <c r="L369" s="189">
        <v>2</v>
      </c>
      <c r="M369" s="189">
        <v>2</v>
      </c>
      <c r="N369" s="189">
        <f t="shared" si="97"/>
        <v>2</v>
      </c>
      <c r="O369" s="189">
        <v>2</v>
      </c>
      <c r="P369" s="189">
        <v>2</v>
      </c>
      <c r="Q369" s="189">
        <v>2</v>
      </c>
      <c r="R369" s="189">
        <v>2</v>
      </c>
      <c r="S369" s="189">
        <f t="shared" si="98"/>
        <v>2</v>
      </c>
      <c r="T369" s="189">
        <v>3</v>
      </c>
      <c r="U369" s="189">
        <v>2</v>
      </c>
      <c r="V369" s="189">
        <v>3</v>
      </c>
      <c r="W369" s="189">
        <v>3</v>
      </c>
      <c r="X369" s="189">
        <f t="shared" si="99"/>
        <v>2.75</v>
      </c>
      <c r="Y369" s="189">
        <f t="shared" si="100"/>
        <v>6.75</v>
      </c>
      <c r="Z369" s="189">
        <v>12</v>
      </c>
      <c r="AA369" s="189">
        <f t="shared" si="101"/>
        <v>14.399999999999999</v>
      </c>
      <c r="AB369" s="189">
        <v>13</v>
      </c>
      <c r="AC369" s="189">
        <f t="shared" si="102"/>
        <v>5.2</v>
      </c>
      <c r="AD369" s="189">
        <v>19</v>
      </c>
      <c r="AE369" s="189">
        <f t="shared" si="103"/>
        <v>11.4</v>
      </c>
      <c r="AF369" s="189">
        <v>15</v>
      </c>
      <c r="AG369" s="189">
        <f t="shared" si="104"/>
        <v>3</v>
      </c>
      <c r="AH369" s="399">
        <f t="shared" si="105"/>
        <v>34</v>
      </c>
      <c r="AI369" s="337">
        <f t="shared" si="106"/>
        <v>55.75</v>
      </c>
    </row>
    <row r="370" spans="1:35" ht="18.75" x14ac:dyDescent="0.3">
      <c r="A370" s="397">
        <v>37</v>
      </c>
      <c r="B370" s="398" t="s">
        <v>390</v>
      </c>
      <c r="C370" s="398" t="s">
        <v>3777</v>
      </c>
      <c r="D370" s="398" t="s">
        <v>424</v>
      </c>
      <c r="E370" s="186">
        <v>2</v>
      </c>
      <c r="F370" s="186">
        <v>2</v>
      </c>
      <c r="G370" s="186">
        <v>2</v>
      </c>
      <c r="H370" s="186">
        <v>2</v>
      </c>
      <c r="I370" s="189">
        <f t="shared" si="86"/>
        <v>10</v>
      </c>
      <c r="J370" s="189">
        <v>2</v>
      </c>
      <c r="K370" s="189">
        <v>2</v>
      </c>
      <c r="L370" s="189">
        <v>2</v>
      </c>
      <c r="M370" s="189">
        <v>2</v>
      </c>
      <c r="N370" s="189">
        <f t="shared" si="97"/>
        <v>2</v>
      </c>
      <c r="O370" s="189">
        <v>2</v>
      </c>
      <c r="P370" s="189">
        <v>2</v>
      </c>
      <c r="Q370" s="189">
        <v>2</v>
      </c>
      <c r="R370" s="189">
        <v>2</v>
      </c>
      <c r="S370" s="189">
        <f t="shared" si="98"/>
        <v>2</v>
      </c>
      <c r="T370" s="189">
        <v>2</v>
      </c>
      <c r="U370" s="189">
        <v>2</v>
      </c>
      <c r="V370" s="189">
        <v>2</v>
      </c>
      <c r="W370" s="189">
        <v>2</v>
      </c>
      <c r="X370" s="189">
        <f t="shared" si="99"/>
        <v>2</v>
      </c>
      <c r="Y370" s="189">
        <f t="shared" si="100"/>
        <v>6</v>
      </c>
      <c r="Z370" s="189">
        <v>15</v>
      </c>
      <c r="AA370" s="189">
        <f t="shared" si="101"/>
        <v>18</v>
      </c>
      <c r="AB370" s="189">
        <v>19</v>
      </c>
      <c r="AC370" s="189">
        <f t="shared" si="102"/>
        <v>7.6000000000000005</v>
      </c>
      <c r="AD370" s="189">
        <v>18</v>
      </c>
      <c r="AE370" s="189">
        <f t="shared" si="103"/>
        <v>10.799999999999999</v>
      </c>
      <c r="AF370" s="189">
        <v>15</v>
      </c>
      <c r="AG370" s="189">
        <f t="shared" si="104"/>
        <v>3</v>
      </c>
      <c r="AH370" s="399">
        <f t="shared" si="105"/>
        <v>39.4</v>
      </c>
      <c r="AI370" s="337">
        <f t="shared" si="106"/>
        <v>55.4</v>
      </c>
    </row>
    <row r="371" spans="1:35" ht="18.75" x14ac:dyDescent="0.3">
      <c r="A371" s="397">
        <v>38</v>
      </c>
      <c r="B371" s="398" t="s">
        <v>3778</v>
      </c>
      <c r="C371" s="398" t="s">
        <v>3779</v>
      </c>
      <c r="D371" s="398" t="s">
        <v>320</v>
      </c>
      <c r="E371" s="186">
        <v>2</v>
      </c>
      <c r="F371" s="186">
        <v>2</v>
      </c>
      <c r="G371" s="186">
        <v>2</v>
      </c>
      <c r="H371" s="186">
        <v>2</v>
      </c>
      <c r="I371" s="189">
        <f t="shared" si="86"/>
        <v>10</v>
      </c>
      <c r="J371" s="189">
        <v>2</v>
      </c>
      <c r="K371" s="189">
        <v>2</v>
      </c>
      <c r="L371" s="189">
        <v>2</v>
      </c>
      <c r="M371" s="189">
        <v>2</v>
      </c>
      <c r="N371" s="189">
        <f t="shared" si="97"/>
        <v>2</v>
      </c>
      <c r="O371" s="189">
        <v>2</v>
      </c>
      <c r="P371" s="189">
        <v>2</v>
      </c>
      <c r="Q371" s="189">
        <v>2</v>
      </c>
      <c r="R371" s="189">
        <v>2</v>
      </c>
      <c r="S371" s="189">
        <f t="shared" si="98"/>
        <v>2</v>
      </c>
      <c r="T371" s="189">
        <v>2</v>
      </c>
      <c r="U371" s="189">
        <v>2</v>
      </c>
      <c r="V371" s="189">
        <v>2</v>
      </c>
      <c r="W371" s="189">
        <v>2</v>
      </c>
      <c r="X371" s="189">
        <f t="shared" si="99"/>
        <v>2</v>
      </c>
      <c r="Y371" s="189">
        <f t="shared" si="100"/>
        <v>6</v>
      </c>
      <c r="Z371" s="189">
        <v>17</v>
      </c>
      <c r="AA371" s="189">
        <f t="shared" si="101"/>
        <v>20.399999999999999</v>
      </c>
      <c r="AB371" s="189">
        <v>11</v>
      </c>
      <c r="AC371" s="189">
        <f t="shared" si="102"/>
        <v>4.4000000000000004</v>
      </c>
      <c r="AD371" s="189">
        <v>15</v>
      </c>
      <c r="AE371" s="189">
        <f t="shared" si="103"/>
        <v>9</v>
      </c>
      <c r="AF371" s="189">
        <v>12</v>
      </c>
      <c r="AG371" s="189">
        <f t="shared" si="104"/>
        <v>2.4000000000000004</v>
      </c>
      <c r="AH371" s="399">
        <f t="shared" si="105"/>
        <v>36.199999999999996</v>
      </c>
      <c r="AI371" s="337">
        <f t="shared" si="106"/>
        <v>52.199999999999996</v>
      </c>
    </row>
    <row r="372" spans="1:35" ht="18.75" x14ac:dyDescent="0.3">
      <c r="A372" s="397">
        <v>39</v>
      </c>
      <c r="B372" s="398" t="s">
        <v>428</v>
      </c>
      <c r="C372" s="398" t="s">
        <v>431</v>
      </c>
      <c r="D372" s="398" t="s">
        <v>407</v>
      </c>
      <c r="E372" s="186">
        <v>5</v>
      </c>
      <c r="F372" s="186">
        <v>4</v>
      </c>
      <c r="G372" s="186">
        <v>4</v>
      </c>
      <c r="H372" s="186">
        <v>4</v>
      </c>
      <c r="I372" s="189">
        <f t="shared" si="86"/>
        <v>21.25</v>
      </c>
      <c r="J372" s="189">
        <v>4</v>
      </c>
      <c r="K372" s="189">
        <v>3</v>
      </c>
      <c r="L372" s="189">
        <v>3</v>
      </c>
      <c r="M372" s="189">
        <v>3</v>
      </c>
      <c r="N372" s="189">
        <f t="shared" si="97"/>
        <v>3.25</v>
      </c>
      <c r="O372" s="189">
        <v>4</v>
      </c>
      <c r="P372" s="189">
        <v>3</v>
      </c>
      <c r="Q372" s="189">
        <v>3</v>
      </c>
      <c r="R372" s="189">
        <v>3</v>
      </c>
      <c r="S372" s="189">
        <f t="shared" si="98"/>
        <v>3.25</v>
      </c>
      <c r="T372" s="189">
        <v>5</v>
      </c>
      <c r="U372" s="189">
        <v>5</v>
      </c>
      <c r="V372" s="189">
        <v>5</v>
      </c>
      <c r="W372" s="189">
        <v>5</v>
      </c>
      <c r="X372" s="189">
        <f t="shared" si="99"/>
        <v>5</v>
      </c>
      <c r="Y372" s="189">
        <f t="shared" si="100"/>
        <v>11.5</v>
      </c>
      <c r="Z372" s="189">
        <v>6</v>
      </c>
      <c r="AA372" s="189">
        <f t="shared" si="101"/>
        <v>7.1999999999999993</v>
      </c>
      <c r="AB372" s="189">
        <v>13</v>
      </c>
      <c r="AC372" s="189">
        <f t="shared" si="102"/>
        <v>5.2</v>
      </c>
      <c r="AD372" s="189">
        <v>7</v>
      </c>
      <c r="AE372" s="189">
        <f t="shared" si="103"/>
        <v>4.2</v>
      </c>
      <c r="AF372" s="189">
        <v>13</v>
      </c>
      <c r="AG372" s="189">
        <f t="shared" si="104"/>
        <v>2.6</v>
      </c>
      <c r="AH372" s="399">
        <f t="shared" si="105"/>
        <v>19.2</v>
      </c>
      <c r="AI372" s="337">
        <f t="shared" si="106"/>
        <v>51.95</v>
      </c>
    </row>
    <row r="373" spans="1:35" ht="18.75" x14ac:dyDescent="0.3">
      <c r="A373" s="397">
        <v>40</v>
      </c>
      <c r="B373" s="398" t="s">
        <v>754</v>
      </c>
      <c r="C373" s="398" t="s">
        <v>305</v>
      </c>
      <c r="D373" s="398" t="s">
        <v>424</v>
      </c>
      <c r="E373" s="186">
        <v>2</v>
      </c>
      <c r="F373" s="186">
        <v>2</v>
      </c>
      <c r="G373" s="186">
        <v>2</v>
      </c>
      <c r="H373" s="186">
        <v>2</v>
      </c>
      <c r="I373" s="189">
        <f t="shared" si="86"/>
        <v>10</v>
      </c>
      <c r="J373" s="189">
        <v>2</v>
      </c>
      <c r="K373" s="189">
        <v>2</v>
      </c>
      <c r="L373" s="189">
        <v>2</v>
      </c>
      <c r="M373" s="189">
        <v>2</v>
      </c>
      <c r="N373" s="189">
        <f t="shared" si="97"/>
        <v>2</v>
      </c>
      <c r="O373" s="189">
        <v>2</v>
      </c>
      <c r="P373" s="189">
        <v>2</v>
      </c>
      <c r="Q373" s="189">
        <v>2</v>
      </c>
      <c r="R373" s="189">
        <v>2</v>
      </c>
      <c r="S373" s="189">
        <f t="shared" si="98"/>
        <v>2</v>
      </c>
      <c r="T373" s="189">
        <v>2</v>
      </c>
      <c r="U373" s="189">
        <v>3</v>
      </c>
      <c r="V373" s="189">
        <v>2</v>
      </c>
      <c r="W373" s="189">
        <v>2</v>
      </c>
      <c r="X373" s="189">
        <f t="shared" si="99"/>
        <v>2.25</v>
      </c>
      <c r="Y373" s="189">
        <f t="shared" si="100"/>
        <v>6.25</v>
      </c>
      <c r="Z373" s="189">
        <v>16</v>
      </c>
      <c r="AA373" s="189">
        <f t="shared" si="101"/>
        <v>19.2</v>
      </c>
      <c r="AB373" s="189">
        <v>17</v>
      </c>
      <c r="AC373" s="189">
        <f t="shared" si="102"/>
        <v>6.8000000000000007</v>
      </c>
      <c r="AD373" s="189">
        <v>12</v>
      </c>
      <c r="AE373" s="189">
        <f t="shared" si="103"/>
        <v>7.1999999999999993</v>
      </c>
      <c r="AF373" s="189">
        <v>11</v>
      </c>
      <c r="AG373" s="189">
        <f t="shared" si="104"/>
        <v>2.2000000000000002</v>
      </c>
      <c r="AH373" s="399">
        <f t="shared" si="105"/>
        <v>35.400000000000006</v>
      </c>
      <c r="AI373" s="337">
        <f t="shared" si="106"/>
        <v>51.650000000000006</v>
      </c>
    </row>
    <row r="374" spans="1:35" ht="18.75" x14ac:dyDescent="0.3">
      <c r="A374" s="397">
        <v>41</v>
      </c>
      <c r="B374" s="398" t="s">
        <v>3780</v>
      </c>
      <c r="C374" s="398" t="s">
        <v>397</v>
      </c>
      <c r="D374" s="398" t="s">
        <v>670</v>
      </c>
      <c r="E374" s="186">
        <v>2</v>
      </c>
      <c r="F374" s="186">
        <v>2</v>
      </c>
      <c r="G374" s="186">
        <v>2</v>
      </c>
      <c r="H374" s="186">
        <v>3</v>
      </c>
      <c r="I374" s="189">
        <f t="shared" si="86"/>
        <v>11.25</v>
      </c>
      <c r="J374" s="189">
        <v>2</v>
      </c>
      <c r="K374" s="189">
        <v>2</v>
      </c>
      <c r="L374" s="189">
        <v>2</v>
      </c>
      <c r="M374" s="189">
        <v>2</v>
      </c>
      <c r="N374" s="189">
        <f t="shared" si="97"/>
        <v>2</v>
      </c>
      <c r="O374" s="189">
        <v>2</v>
      </c>
      <c r="P374" s="189">
        <v>2</v>
      </c>
      <c r="Q374" s="189">
        <v>2</v>
      </c>
      <c r="R374" s="189">
        <v>3</v>
      </c>
      <c r="S374" s="189">
        <f t="shared" si="98"/>
        <v>2.25</v>
      </c>
      <c r="T374" s="189">
        <v>2</v>
      </c>
      <c r="U374" s="189">
        <v>3</v>
      </c>
      <c r="V374" s="189">
        <v>4</v>
      </c>
      <c r="W374" s="189">
        <v>2</v>
      </c>
      <c r="X374" s="189">
        <f t="shared" si="99"/>
        <v>2.75</v>
      </c>
      <c r="Y374" s="189">
        <f t="shared" si="100"/>
        <v>7</v>
      </c>
      <c r="Z374" s="189">
        <v>10</v>
      </c>
      <c r="AA374" s="189">
        <f t="shared" si="101"/>
        <v>12</v>
      </c>
      <c r="AB374" s="189">
        <v>21</v>
      </c>
      <c r="AC374" s="189">
        <f t="shared" si="102"/>
        <v>8.4</v>
      </c>
      <c r="AD374" s="189">
        <v>17</v>
      </c>
      <c r="AE374" s="189">
        <f t="shared" si="103"/>
        <v>10.199999999999999</v>
      </c>
      <c r="AF374" s="189">
        <v>13</v>
      </c>
      <c r="AG374" s="189">
        <f t="shared" si="104"/>
        <v>2.6</v>
      </c>
      <c r="AH374" s="399">
        <f t="shared" si="105"/>
        <v>33.199999999999996</v>
      </c>
      <c r="AI374" s="337">
        <f t="shared" si="106"/>
        <v>51.449999999999996</v>
      </c>
    </row>
    <row r="375" spans="1:35" ht="18.75" x14ac:dyDescent="0.3">
      <c r="A375" s="397">
        <v>42</v>
      </c>
      <c r="B375" s="398" t="s">
        <v>266</v>
      </c>
      <c r="C375" s="398" t="s">
        <v>3781</v>
      </c>
      <c r="D375" s="398" t="s">
        <v>267</v>
      </c>
      <c r="E375" s="186">
        <v>3</v>
      </c>
      <c r="F375" s="186">
        <v>2</v>
      </c>
      <c r="G375" s="186">
        <v>2</v>
      </c>
      <c r="H375" s="186">
        <v>3</v>
      </c>
      <c r="I375" s="189">
        <f t="shared" si="86"/>
        <v>12.5</v>
      </c>
      <c r="J375" s="189">
        <v>2</v>
      </c>
      <c r="K375" s="189">
        <v>2</v>
      </c>
      <c r="L375" s="189">
        <v>2</v>
      </c>
      <c r="M375" s="189">
        <v>2</v>
      </c>
      <c r="N375" s="189">
        <f t="shared" si="97"/>
        <v>2</v>
      </c>
      <c r="O375" s="189">
        <v>2</v>
      </c>
      <c r="P375" s="189">
        <v>3</v>
      </c>
      <c r="Q375" s="189">
        <v>2</v>
      </c>
      <c r="R375" s="189">
        <v>2</v>
      </c>
      <c r="S375" s="189">
        <f t="shared" si="98"/>
        <v>2.25</v>
      </c>
      <c r="T375" s="189">
        <v>2</v>
      </c>
      <c r="U375" s="189">
        <v>2</v>
      </c>
      <c r="V375" s="189">
        <v>2</v>
      </c>
      <c r="W375" s="189">
        <v>2</v>
      </c>
      <c r="X375" s="189">
        <f t="shared" si="99"/>
        <v>2</v>
      </c>
      <c r="Y375" s="189">
        <f t="shared" si="100"/>
        <v>6.25</v>
      </c>
      <c r="Z375" s="189">
        <v>15</v>
      </c>
      <c r="AA375" s="189">
        <f t="shared" si="101"/>
        <v>18</v>
      </c>
      <c r="AB375" s="189">
        <v>16</v>
      </c>
      <c r="AC375" s="189">
        <f t="shared" si="102"/>
        <v>6.4</v>
      </c>
      <c r="AD375" s="189">
        <v>10</v>
      </c>
      <c r="AE375" s="189">
        <f t="shared" si="103"/>
        <v>6</v>
      </c>
      <c r="AF375" s="189">
        <v>11</v>
      </c>
      <c r="AG375" s="189">
        <f t="shared" si="104"/>
        <v>2.2000000000000002</v>
      </c>
      <c r="AH375" s="399">
        <f t="shared" si="105"/>
        <v>32.6</v>
      </c>
      <c r="AI375" s="337">
        <f t="shared" si="106"/>
        <v>51.35</v>
      </c>
    </row>
    <row r="376" spans="1:35" ht="18.75" x14ac:dyDescent="0.3">
      <c r="A376" s="397">
        <v>43</v>
      </c>
      <c r="B376" s="398" t="s">
        <v>464</v>
      </c>
      <c r="C376" s="398" t="s">
        <v>606</v>
      </c>
      <c r="D376" s="398" t="s">
        <v>706</v>
      </c>
      <c r="E376" s="186">
        <v>2</v>
      </c>
      <c r="F376" s="186">
        <v>2</v>
      </c>
      <c r="G376" s="186">
        <v>2</v>
      </c>
      <c r="H376" s="186">
        <v>3</v>
      </c>
      <c r="I376" s="189">
        <f t="shared" si="86"/>
        <v>11.25</v>
      </c>
      <c r="J376" s="189">
        <v>2</v>
      </c>
      <c r="K376" s="189">
        <v>2</v>
      </c>
      <c r="L376" s="189">
        <v>2</v>
      </c>
      <c r="M376" s="189">
        <v>2</v>
      </c>
      <c r="N376" s="189">
        <f t="shared" si="97"/>
        <v>2</v>
      </c>
      <c r="O376" s="189">
        <v>2</v>
      </c>
      <c r="P376" s="189">
        <v>2</v>
      </c>
      <c r="Q376" s="189">
        <v>2</v>
      </c>
      <c r="R376" s="189">
        <v>2</v>
      </c>
      <c r="S376" s="189">
        <f t="shared" si="98"/>
        <v>2</v>
      </c>
      <c r="T376" s="189">
        <v>3</v>
      </c>
      <c r="U376" s="189">
        <v>3</v>
      </c>
      <c r="V376" s="189">
        <v>3</v>
      </c>
      <c r="W376" s="189">
        <v>3</v>
      </c>
      <c r="X376" s="189">
        <f t="shared" si="99"/>
        <v>3</v>
      </c>
      <c r="Y376" s="189">
        <f t="shared" si="100"/>
        <v>7</v>
      </c>
      <c r="Z376" s="189">
        <v>13</v>
      </c>
      <c r="AA376" s="189">
        <f t="shared" si="101"/>
        <v>15.6</v>
      </c>
      <c r="AB376" s="189">
        <v>13</v>
      </c>
      <c r="AC376" s="189">
        <f t="shared" si="102"/>
        <v>5.2</v>
      </c>
      <c r="AD376" s="189">
        <v>13</v>
      </c>
      <c r="AE376" s="189">
        <f t="shared" si="103"/>
        <v>7.8</v>
      </c>
      <c r="AF376" s="189">
        <v>18</v>
      </c>
      <c r="AG376" s="189">
        <f t="shared" si="104"/>
        <v>3.6</v>
      </c>
      <c r="AH376" s="399">
        <f t="shared" si="105"/>
        <v>32.200000000000003</v>
      </c>
      <c r="AI376" s="337">
        <f t="shared" si="106"/>
        <v>50.45</v>
      </c>
    </row>
    <row r="377" spans="1:35" ht="18.75" x14ac:dyDescent="0.3">
      <c r="A377" s="397">
        <v>44</v>
      </c>
      <c r="B377" s="398" t="s">
        <v>3782</v>
      </c>
      <c r="C377" s="398" t="s">
        <v>3773</v>
      </c>
      <c r="D377" s="398" t="s">
        <v>3783</v>
      </c>
      <c r="E377" s="186">
        <v>3</v>
      </c>
      <c r="F377" s="186">
        <v>2</v>
      </c>
      <c r="G377" s="186">
        <v>2</v>
      </c>
      <c r="H377" s="186">
        <v>2</v>
      </c>
      <c r="I377" s="189">
        <f t="shared" si="86"/>
        <v>11.25</v>
      </c>
      <c r="J377" s="189">
        <v>2</v>
      </c>
      <c r="K377" s="189">
        <v>2</v>
      </c>
      <c r="L377" s="189">
        <v>2</v>
      </c>
      <c r="M377" s="189">
        <v>2</v>
      </c>
      <c r="N377" s="189">
        <f t="shared" si="97"/>
        <v>2</v>
      </c>
      <c r="O377" s="189">
        <v>2</v>
      </c>
      <c r="P377" s="189">
        <v>2</v>
      </c>
      <c r="Q377" s="189">
        <v>2</v>
      </c>
      <c r="R377" s="189">
        <v>2</v>
      </c>
      <c r="S377" s="189">
        <f t="shared" si="98"/>
        <v>2</v>
      </c>
      <c r="T377" s="189">
        <v>4</v>
      </c>
      <c r="U377" s="189">
        <v>4</v>
      </c>
      <c r="V377" s="189">
        <v>4</v>
      </c>
      <c r="W377" s="189">
        <v>3</v>
      </c>
      <c r="X377" s="189">
        <f t="shared" si="99"/>
        <v>3.75</v>
      </c>
      <c r="Y377" s="189">
        <f t="shared" si="100"/>
        <v>7.75</v>
      </c>
      <c r="Z377" s="189">
        <v>8</v>
      </c>
      <c r="AA377" s="189">
        <f t="shared" si="101"/>
        <v>9.6</v>
      </c>
      <c r="AB377" s="189">
        <v>16</v>
      </c>
      <c r="AC377" s="189">
        <f t="shared" si="102"/>
        <v>6.4</v>
      </c>
      <c r="AD377" s="189">
        <v>18</v>
      </c>
      <c r="AE377" s="189">
        <f t="shared" si="103"/>
        <v>10.799999999999999</v>
      </c>
      <c r="AF377" s="189">
        <v>17</v>
      </c>
      <c r="AG377" s="189">
        <f t="shared" si="104"/>
        <v>3.4000000000000004</v>
      </c>
      <c r="AH377" s="399">
        <f t="shared" si="105"/>
        <v>30.199999999999996</v>
      </c>
      <c r="AI377" s="337">
        <f t="shared" si="106"/>
        <v>49.199999999999996</v>
      </c>
    </row>
    <row r="378" spans="1:35" ht="18.75" x14ac:dyDescent="0.3">
      <c r="A378" s="397">
        <v>45</v>
      </c>
      <c r="B378" s="398" t="s">
        <v>425</v>
      </c>
      <c r="C378" s="398" t="s">
        <v>342</v>
      </c>
      <c r="D378" s="398" t="s">
        <v>661</v>
      </c>
      <c r="E378" s="186">
        <v>4</v>
      </c>
      <c r="F378" s="186">
        <v>4</v>
      </c>
      <c r="G378" s="186">
        <v>4</v>
      </c>
      <c r="H378" s="186">
        <v>3</v>
      </c>
      <c r="I378" s="189">
        <f t="shared" si="86"/>
        <v>18.75</v>
      </c>
      <c r="J378" s="189">
        <v>2</v>
      </c>
      <c r="K378" s="189">
        <v>2</v>
      </c>
      <c r="L378" s="189">
        <v>2</v>
      </c>
      <c r="M378" s="189">
        <v>2</v>
      </c>
      <c r="N378" s="189">
        <f t="shared" si="97"/>
        <v>2</v>
      </c>
      <c r="O378" s="189">
        <v>3</v>
      </c>
      <c r="P378" s="189">
        <v>3</v>
      </c>
      <c r="Q378" s="189">
        <v>3</v>
      </c>
      <c r="R378" s="189">
        <v>2</v>
      </c>
      <c r="S378" s="189">
        <f t="shared" si="98"/>
        <v>2.75</v>
      </c>
      <c r="T378" s="189">
        <v>4</v>
      </c>
      <c r="U378" s="189">
        <v>4</v>
      </c>
      <c r="V378" s="189">
        <v>2</v>
      </c>
      <c r="W378" s="189">
        <v>3</v>
      </c>
      <c r="X378" s="189">
        <f t="shared" si="99"/>
        <v>3.25</v>
      </c>
      <c r="Y378" s="189">
        <f t="shared" si="100"/>
        <v>8</v>
      </c>
      <c r="Z378" s="189">
        <v>8</v>
      </c>
      <c r="AA378" s="189">
        <f t="shared" si="101"/>
        <v>9.6</v>
      </c>
      <c r="AB378" s="189">
        <v>6</v>
      </c>
      <c r="AC378" s="189">
        <f t="shared" si="102"/>
        <v>2.4000000000000004</v>
      </c>
      <c r="AD378" s="189">
        <v>13</v>
      </c>
      <c r="AE378" s="189">
        <f t="shared" si="103"/>
        <v>7.8</v>
      </c>
      <c r="AF378" s="189">
        <v>9</v>
      </c>
      <c r="AG378" s="189">
        <f t="shared" si="104"/>
        <v>1.8</v>
      </c>
      <c r="AH378" s="399">
        <f t="shared" si="105"/>
        <v>21.6</v>
      </c>
      <c r="AI378" s="337">
        <f t="shared" si="106"/>
        <v>48.35</v>
      </c>
    </row>
    <row r="379" spans="1:35" ht="18.75" x14ac:dyDescent="0.3">
      <c r="A379" s="397">
        <v>46</v>
      </c>
      <c r="B379" s="398" t="s">
        <v>723</v>
      </c>
      <c r="C379" s="398" t="s">
        <v>3687</v>
      </c>
      <c r="D379" s="398" t="s">
        <v>612</v>
      </c>
      <c r="E379" s="186">
        <v>3</v>
      </c>
      <c r="F379" s="186">
        <v>3</v>
      </c>
      <c r="G379" s="186">
        <v>4</v>
      </c>
      <c r="H379" s="186">
        <v>4</v>
      </c>
      <c r="I379" s="189">
        <f t="shared" si="86"/>
        <v>17.5</v>
      </c>
      <c r="J379" s="189">
        <v>3</v>
      </c>
      <c r="K379" s="189">
        <v>2</v>
      </c>
      <c r="L379" s="189">
        <v>4</v>
      </c>
      <c r="M379" s="189">
        <v>3</v>
      </c>
      <c r="N379" s="189">
        <f t="shared" si="97"/>
        <v>3</v>
      </c>
      <c r="O379" s="189">
        <v>3</v>
      </c>
      <c r="P379" s="189">
        <v>3</v>
      </c>
      <c r="Q379" s="189">
        <v>4</v>
      </c>
      <c r="R379" s="189">
        <v>3</v>
      </c>
      <c r="S379" s="189">
        <f t="shared" si="98"/>
        <v>3.25</v>
      </c>
      <c r="T379" s="189">
        <v>3</v>
      </c>
      <c r="U379" s="189">
        <v>3</v>
      </c>
      <c r="V379" s="189">
        <v>4</v>
      </c>
      <c r="W379" s="189">
        <v>3</v>
      </c>
      <c r="X379" s="189">
        <f t="shared" si="99"/>
        <v>3.25</v>
      </c>
      <c r="Y379" s="189">
        <f t="shared" si="100"/>
        <v>9.5</v>
      </c>
      <c r="Z379" s="189">
        <v>6</v>
      </c>
      <c r="AA379" s="189">
        <f t="shared" si="101"/>
        <v>7.1999999999999993</v>
      </c>
      <c r="AB379" s="189">
        <v>16</v>
      </c>
      <c r="AC379" s="189">
        <f t="shared" si="102"/>
        <v>6.4</v>
      </c>
      <c r="AD379" s="189">
        <v>8</v>
      </c>
      <c r="AE379" s="189">
        <f t="shared" si="103"/>
        <v>4.8</v>
      </c>
      <c r="AF379" s="189">
        <v>5</v>
      </c>
      <c r="AG379" s="189">
        <f t="shared" si="104"/>
        <v>1</v>
      </c>
      <c r="AH379" s="399">
        <f t="shared" si="105"/>
        <v>19.399999999999999</v>
      </c>
      <c r="AI379" s="337">
        <f t="shared" si="106"/>
        <v>46.4</v>
      </c>
    </row>
    <row r="380" spans="1:35" ht="18.75" x14ac:dyDescent="0.3">
      <c r="A380" s="397">
        <v>47</v>
      </c>
      <c r="B380" s="398" t="s">
        <v>276</v>
      </c>
      <c r="C380" s="398" t="s">
        <v>447</v>
      </c>
      <c r="D380" s="398" t="s">
        <v>303</v>
      </c>
      <c r="E380" s="186">
        <v>2</v>
      </c>
      <c r="F380" s="186">
        <v>2</v>
      </c>
      <c r="G380" s="186">
        <v>2</v>
      </c>
      <c r="H380" s="186">
        <v>2</v>
      </c>
      <c r="I380" s="189">
        <f t="shared" si="86"/>
        <v>10</v>
      </c>
      <c r="J380" s="189">
        <v>2</v>
      </c>
      <c r="K380" s="189">
        <v>2</v>
      </c>
      <c r="L380" s="189">
        <v>2</v>
      </c>
      <c r="M380" s="189">
        <v>2</v>
      </c>
      <c r="N380" s="189">
        <f t="shared" si="97"/>
        <v>2</v>
      </c>
      <c r="O380" s="189">
        <v>2</v>
      </c>
      <c r="P380" s="189">
        <v>2</v>
      </c>
      <c r="Q380" s="189">
        <v>2</v>
      </c>
      <c r="R380" s="189">
        <v>2</v>
      </c>
      <c r="S380" s="189">
        <f t="shared" si="98"/>
        <v>2</v>
      </c>
      <c r="T380" s="189">
        <v>2</v>
      </c>
      <c r="U380" s="189">
        <v>2</v>
      </c>
      <c r="V380" s="189">
        <v>2</v>
      </c>
      <c r="W380" s="189">
        <v>2</v>
      </c>
      <c r="X380" s="189">
        <f t="shared" si="99"/>
        <v>2</v>
      </c>
      <c r="Y380" s="189">
        <f t="shared" si="100"/>
        <v>6</v>
      </c>
      <c r="Z380" s="189">
        <v>9</v>
      </c>
      <c r="AA380" s="189">
        <f t="shared" si="101"/>
        <v>10.799999999999999</v>
      </c>
      <c r="AB380" s="189">
        <v>15</v>
      </c>
      <c r="AC380" s="189">
        <f t="shared" si="102"/>
        <v>6</v>
      </c>
      <c r="AD380" s="189">
        <v>16</v>
      </c>
      <c r="AE380" s="189">
        <f t="shared" si="103"/>
        <v>9.6</v>
      </c>
      <c r="AF380" s="189">
        <v>10</v>
      </c>
      <c r="AG380" s="189">
        <f t="shared" si="104"/>
        <v>2</v>
      </c>
      <c r="AH380" s="399">
        <f t="shared" si="105"/>
        <v>28.4</v>
      </c>
      <c r="AI380" s="337">
        <f t="shared" si="106"/>
        <v>44.4</v>
      </c>
    </row>
    <row r="381" spans="1:35" ht="18.75" x14ac:dyDescent="0.3">
      <c r="A381" s="397">
        <v>48</v>
      </c>
      <c r="B381" s="398" t="s">
        <v>348</v>
      </c>
      <c r="C381" s="398" t="s">
        <v>427</v>
      </c>
      <c r="D381" s="398" t="s">
        <v>354</v>
      </c>
      <c r="E381" s="186">
        <v>3</v>
      </c>
      <c r="F381" s="186">
        <v>2</v>
      </c>
      <c r="G381" s="186">
        <v>2</v>
      </c>
      <c r="H381" s="186">
        <v>3</v>
      </c>
      <c r="I381" s="189">
        <f t="shared" si="86"/>
        <v>12.5</v>
      </c>
      <c r="J381" s="189">
        <v>3</v>
      </c>
      <c r="K381" s="189">
        <v>2</v>
      </c>
      <c r="L381" s="189">
        <v>2</v>
      </c>
      <c r="M381" s="189">
        <v>2</v>
      </c>
      <c r="N381" s="189">
        <f t="shared" si="97"/>
        <v>2.25</v>
      </c>
      <c r="O381" s="189">
        <v>3</v>
      </c>
      <c r="P381" s="189">
        <v>2</v>
      </c>
      <c r="Q381" s="189">
        <v>2</v>
      </c>
      <c r="R381" s="189">
        <v>2</v>
      </c>
      <c r="S381" s="189">
        <f t="shared" si="98"/>
        <v>2.25</v>
      </c>
      <c r="T381" s="189">
        <v>4</v>
      </c>
      <c r="U381" s="189">
        <v>2</v>
      </c>
      <c r="V381" s="189">
        <v>2</v>
      </c>
      <c r="W381" s="189">
        <v>3</v>
      </c>
      <c r="X381" s="189">
        <f t="shared" si="99"/>
        <v>2.75</v>
      </c>
      <c r="Y381" s="189">
        <f t="shared" si="100"/>
        <v>7.25</v>
      </c>
      <c r="Z381" s="189">
        <v>8</v>
      </c>
      <c r="AA381" s="189">
        <f t="shared" si="101"/>
        <v>9.6</v>
      </c>
      <c r="AB381" s="189">
        <v>8</v>
      </c>
      <c r="AC381" s="189">
        <f t="shared" si="102"/>
        <v>3.2</v>
      </c>
      <c r="AD381" s="189">
        <v>15</v>
      </c>
      <c r="AE381" s="189">
        <f t="shared" si="103"/>
        <v>9</v>
      </c>
      <c r="AF381" s="189">
        <v>10</v>
      </c>
      <c r="AG381" s="189">
        <f t="shared" si="104"/>
        <v>2</v>
      </c>
      <c r="AH381" s="399">
        <f t="shared" si="105"/>
        <v>23.8</v>
      </c>
      <c r="AI381" s="337">
        <f t="shared" si="106"/>
        <v>43.55</v>
      </c>
    </row>
    <row r="382" spans="1:35" ht="18.75" x14ac:dyDescent="0.3">
      <c r="A382" s="397">
        <v>49</v>
      </c>
      <c r="B382" s="398" t="s">
        <v>718</v>
      </c>
      <c r="C382" s="398" t="s">
        <v>274</v>
      </c>
      <c r="D382" s="398" t="s">
        <v>636</v>
      </c>
      <c r="E382" s="186">
        <v>2</v>
      </c>
      <c r="F382" s="186">
        <v>2</v>
      </c>
      <c r="G382" s="186">
        <v>2</v>
      </c>
      <c r="H382" s="186">
        <v>3</v>
      </c>
      <c r="I382" s="189">
        <f t="shared" si="86"/>
        <v>11.25</v>
      </c>
      <c r="J382" s="189">
        <v>2</v>
      </c>
      <c r="K382" s="189">
        <v>2</v>
      </c>
      <c r="L382" s="189">
        <v>2</v>
      </c>
      <c r="M382" s="189">
        <v>2</v>
      </c>
      <c r="N382" s="189">
        <f t="shared" si="97"/>
        <v>2</v>
      </c>
      <c r="O382" s="189">
        <v>2</v>
      </c>
      <c r="P382" s="189">
        <v>2</v>
      </c>
      <c r="Q382" s="189">
        <v>2</v>
      </c>
      <c r="R382" s="189">
        <v>3</v>
      </c>
      <c r="S382" s="189">
        <f t="shared" si="98"/>
        <v>2.25</v>
      </c>
      <c r="T382" s="189">
        <v>3</v>
      </c>
      <c r="U382" s="189">
        <v>3</v>
      </c>
      <c r="V382" s="189">
        <v>4</v>
      </c>
      <c r="W382" s="189">
        <v>3</v>
      </c>
      <c r="X382" s="189">
        <f t="shared" si="99"/>
        <v>3.25</v>
      </c>
      <c r="Y382" s="189">
        <f t="shared" si="100"/>
        <v>7.5</v>
      </c>
      <c r="Z382" s="189">
        <v>10</v>
      </c>
      <c r="AA382" s="189">
        <f t="shared" si="101"/>
        <v>12</v>
      </c>
      <c r="AB382" s="189">
        <v>5</v>
      </c>
      <c r="AC382" s="189">
        <f t="shared" si="102"/>
        <v>2</v>
      </c>
      <c r="AD382" s="189">
        <v>15</v>
      </c>
      <c r="AE382" s="189">
        <f t="shared" si="103"/>
        <v>9</v>
      </c>
      <c r="AF382" s="189">
        <v>9</v>
      </c>
      <c r="AG382" s="189">
        <f t="shared" si="104"/>
        <v>1.8</v>
      </c>
      <c r="AH382" s="399">
        <f t="shared" si="105"/>
        <v>24.8</v>
      </c>
      <c r="AI382" s="337">
        <f t="shared" si="106"/>
        <v>43.55</v>
      </c>
    </row>
    <row r="383" spans="1:35" ht="18.75" x14ac:dyDescent="0.3">
      <c r="A383" s="397">
        <v>50</v>
      </c>
      <c r="B383" s="398" t="s">
        <v>3784</v>
      </c>
      <c r="C383" s="398" t="s">
        <v>387</v>
      </c>
      <c r="D383" s="398" t="s">
        <v>3785</v>
      </c>
      <c r="E383" s="186">
        <v>2</v>
      </c>
      <c r="F383" s="186">
        <v>2</v>
      </c>
      <c r="G383" s="186">
        <v>2</v>
      </c>
      <c r="H383" s="186">
        <v>3</v>
      </c>
      <c r="I383" s="189">
        <f t="shared" si="86"/>
        <v>11.25</v>
      </c>
      <c r="J383" s="189">
        <v>2</v>
      </c>
      <c r="K383" s="189">
        <v>2</v>
      </c>
      <c r="L383" s="189">
        <v>2</v>
      </c>
      <c r="M383" s="189">
        <v>2</v>
      </c>
      <c r="N383" s="189">
        <f t="shared" si="97"/>
        <v>2</v>
      </c>
      <c r="O383" s="189">
        <v>2</v>
      </c>
      <c r="P383" s="189">
        <v>2</v>
      </c>
      <c r="Q383" s="189">
        <v>2</v>
      </c>
      <c r="R383" s="189">
        <v>3</v>
      </c>
      <c r="S383" s="189">
        <f t="shared" si="98"/>
        <v>2.25</v>
      </c>
      <c r="T383" s="189">
        <v>2</v>
      </c>
      <c r="U383" s="189">
        <v>2</v>
      </c>
      <c r="V383" s="189">
        <v>2</v>
      </c>
      <c r="W383" s="189">
        <v>2</v>
      </c>
      <c r="X383" s="189">
        <f t="shared" si="99"/>
        <v>2</v>
      </c>
      <c r="Y383" s="189">
        <f t="shared" si="100"/>
        <v>6.25</v>
      </c>
      <c r="Z383" s="189">
        <v>12</v>
      </c>
      <c r="AA383" s="189">
        <f t="shared" si="101"/>
        <v>14.399999999999999</v>
      </c>
      <c r="AB383" s="189">
        <v>11</v>
      </c>
      <c r="AC383" s="189">
        <f t="shared" si="102"/>
        <v>4.4000000000000004</v>
      </c>
      <c r="AD383" s="189">
        <v>10</v>
      </c>
      <c r="AE383" s="189">
        <f t="shared" si="103"/>
        <v>6</v>
      </c>
      <c r="AF383" s="189">
        <v>5</v>
      </c>
      <c r="AG383" s="189">
        <f t="shared" si="104"/>
        <v>1</v>
      </c>
      <c r="AH383" s="399">
        <f t="shared" si="105"/>
        <v>25.799999999999997</v>
      </c>
      <c r="AI383" s="337">
        <f t="shared" si="106"/>
        <v>43.3</v>
      </c>
    </row>
    <row r="384" spans="1:35" ht="18.75" x14ac:dyDescent="0.3">
      <c r="A384" s="397">
        <v>51</v>
      </c>
      <c r="B384" s="398" t="s">
        <v>3585</v>
      </c>
      <c r="C384" s="398" t="s">
        <v>599</v>
      </c>
      <c r="D384" s="398" t="s">
        <v>434</v>
      </c>
      <c r="E384" s="186">
        <v>3</v>
      </c>
      <c r="F384" s="186">
        <v>3</v>
      </c>
      <c r="G384" s="186">
        <v>3</v>
      </c>
      <c r="H384" s="186">
        <v>3</v>
      </c>
      <c r="I384" s="189">
        <f t="shared" si="86"/>
        <v>15</v>
      </c>
      <c r="J384" s="189">
        <v>2</v>
      </c>
      <c r="K384" s="189">
        <v>2</v>
      </c>
      <c r="L384" s="189">
        <v>2</v>
      </c>
      <c r="M384" s="189">
        <v>2</v>
      </c>
      <c r="N384" s="189">
        <f t="shared" si="97"/>
        <v>2</v>
      </c>
      <c r="O384" s="189">
        <v>3</v>
      </c>
      <c r="P384" s="189">
        <v>2</v>
      </c>
      <c r="Q384" s="189">
        <v>2</v>
      </c>
      <c r="R384" s="189">
        <v>2</v>
      </c>
      <c r="S384" s="189">
        <f t="shared" si="98"/>
        <v>2.25</v>
      </c>
      <c r="T384" s="189">
        <v>2</v>
      </c>
      <c r="U384" s="189">
        <v>2</v>
      </c>
      <c r="V384" s="189">
        <v>2</v>
      </c>
      <c r="W384" s="189">
        <v>2</v>
      </c>
      <c r="X384" s="189">
        <f t="shared" si="99"/>
        <v>2</v>
      </c>
      <c r="Y384" s="189">
        <f t="shared" si="100"/>
        <v>6.25</v>
      </c>
      <c r="Z384" s="189">
        <v>6</v>
      </c>
      <c r="AA384" s="189">
        <f t="shared" si="101"/>
        <v>7.1999999999999993</v>
      </c>
      <c r="AB384" s="189">
        <v>10</v>
      </c>
      <c r="AC384" s="189">
        <f t="shared" si="102"/>
        <v>4</v>
      </c>
      <c r="AD384" s="189">
        <v>14</v>
      </c>
      <c r="AE384" s="189">
        <f t="shared" si="103"/>
        <v>8.4</v>
      </c>
      <c r="AF384" s="189">
        <v>12</v>
      </c>
      <c r="AG384" s="189">
        <f t="shared" si="104"/>
        <v>2.4000000000000004</v>
      </c>
      <c r="AH384" s="399">
        <f t="shared" si="105"/>
        <v>22</v>
      </c>
      <c r="AI384" s="337">
        <f t="shared" si="106"/>
        <v>43.25</v>
      </c>
    </row>
    <row r="385" spans="1:35" ht="18.75" x14ac:dyDescent="0.3">
      <c r="A385" s="397">
        <v>52</v>
      </c>
      <c r="B385" s="398" t="s">
        <v>304</v>
      </c>
      <c r="C385" s="398" t="s">
        <v>694</v>
      </c>
      <c r="D385" s="398" t="s">
        <v>3699</v>
      </c>
      <c r="E385" s="186">
        <v>2</v>
      </c>
      <c r="F385" s="186">
        <v>2</v>
      </c>
      <c r="G385" s="186">
        <v>2</v>
      </c>
      <c r="H385" s="186">
        <v>2</v>
      </c>
      <c r="I385" s="189">
        <f t="shared" si="86"/>
        <v>10</v>
      </c>
      <c r="J385" s="189">
        <v>2</v>
      </c>
      <c r="K385" s="189">
        <v>2</v>
      </c>
      <c r="L385" s="189">
        <v>2</v>
      </c>
      <c r="M385" s="189">
        <v>2</v>
      </c>
      <c r="N385" s="189">
        <f t="shared" si="97"/>
        <v>2</v>
      </c>
      <c r="O385" s="189">
        <v>2</v>
      </c>
      <c r="P385" s="189">
        <v>2</v>
      </c>
      <c r="Q385" s="189">
        <v>2</v>
      </c>
      <c r="R385" s="189">
        <v>2</v>
      </c>
      <c r="S385" s="189">
        <f t="shared" si="98"/>
        <v>2</v>
      </c>
      <c r="T385" s="189">
        <v>3</v>
      </c>
      <c r="U385" s="189">
        <v>2</v>
      </c>
      <c r="V385" s="189">
        <v>2</v>
      </c>
      <c r="W385" s="189">
        <v>2</v>
      </c>
      <c r="X385" s="189">
        <f t="shared" si="99"/>
        <v>2.25</v>
      </c>
      <c r="Y385" s="189">
        <f t="shared" si="100"/>
        <v>6.25</v>
      </c>
      <c r="Z385" s="189">
        <v>11</v>
      </c>
      <c r="AA385" s="189">
        <f t="shared" si="101"/>
        <v>13.2</v>
      </c>
      <c r="AB385" s="189">
        <v>13</v>
      </c>
      <c r="AC385" s="189">
        <f t="shared" si="102"/>
        <v>5.2</v>
      </c>
      <c r="AD385" s="189">
        <v>10</v>
      </c>
      <c r="AE385" s="189">
        <f t="shared" si="103"/>
        <v>6</v>
      </c>
      <c r="AF385" s="189">
        <v>6</v>
      </c>
      <c r="AG385" s="189">
        <f t="shared" si="104"/>
        <v>1.2000000000000002</v>
      </c>
      <c r="AH385" s="399">
        <f t="shared" si="105"/>
        <v>25.599999999999998</v>
      </c>
      <c r="AI385" s="337">
        <f t="shared" si="106"/>
        <v>41.849999999999994</v>
      </c>
    </row>
    <row r="386" spans="1:35" ht="18.75" x14ac:dyDescent="0.3">
      <c r="A386" s="397">
        <v>53</v>
      </c>
      <c r="B386" s="398" t="s">
        <v>293</v>
      </c>
      <c r="C386" s="398" t="s">
        <v>310</v>
      </c>
      <c r="D386" s="398" t="s">
        <v>689</v>
      </c>
      <c r="E386" s="186">
        <v>3</v>
      </c>
      <c r="F386" s="186">
        <v>2</v>
      </c>
      <c r="G386" s="186">
        <v>3</v>
      </c>
      <c r="H386" s="186">
        <v>3</v>
      </c>
      <c r="I386" s="189">
        <f t="shared" si="86"/>
        <v>13.75</v>
      </c>
      <c r="J386" s="189">
        <v>2</v>
      </c>
      <c r="K386" s="189">
        <v>2</v>
      </c>
      <c r="L386" s="189">
        <v>2</v>
      </c>
      <c r="M386" s="189">
        <v>2</v>
      </c>
      <c r="N386" s="189">
        <f t="shared" si="97"/>
        <v>2</v>
      </c>
      <c r="O386" s="189">
        <v>2</v>
      </c>
      <c r="P386" s="189">
        <v>2</v>
      </c>
      <c r="Q386" s="189">
        <v>3</v>
      </c>
      <c r="R386" s="189">
        <v>2</v>
      </c>
      <c r="S386" s="189">
        <f t="shared" si="98"/>
        <v>2.25</v>
      </c>
      <c r="T386" s="189">
        <v>2</v>
      </c>
      <c r="U386" s="189">
        <v>2</v>
      </c>
      <c r="V386" s="189">
        <v>2</v>
      </c>
      <c r="W386" s="189">
        <v>3</v>
      </c>
      <c r="X386" s="189">
        <f t="shared" si="99"/>
        <v>2.25</v>
      </c>
      <c r="Y386" s="189">
        <f t="shared" si="100"/>
        <v>6.5</v>
      </c>
      <c r="Z386" s="189">
        <v>6</v>
      </c>
      <c r="AA386" s="189">
        <f t="shared" si="101"/>
        <v>7.1999999999999993</v>
      </c>
      <c r="AB386" s="189">
        <v>11</v>
      </c>
      <c r="AC386" s="189">
        <f t="shared" si="102"/>
        <v>4.4000000000000004</v>
      </c>
      <c r="AD386" s="189">
        <v>11</v>
      </c>
      <c r="AE386" s="189">
        <f t="shared" si="103"/>
        <v>6.6</v>
      </c>
      <c r="AF386" s="189">
        <v>13</v>
      </c>
      <c r="AG386" s="189">
        <f t="shared" si="104"/>
        <v>2.6</v>
      </c>
      <c r="AH386" s="399">
        <f t="shared" si="105"/>
        <v>20.8</v>
      </c>
      <c r="AI386" s="337">
        <f t="shared" si="106"/>
        <v>41.05</v>
      </c>
    </row>
    <row r="387" spans="1:35" ht="18.75" x14ac:dyDescent="0.3">
      <c r="A387" s="397">
        <v>54</v>
      </c>
      <c r="B387" s="398" t="s">
        <v>314</v>
      </c>
      <c r="C387" s="398" t="s">
        <v>704</v>
      </c>
      <c r="D387" s="398" t="s">
        <v>1684</v>
      </c>
      <c r="E387" s="186">
        <v>3</v>
      </c>
      <c r="F387" s="186">
        <v>3</v>
      </c>
      <c r="G387" s="186">
        <v>3</v>
      </c>
      <c r="H387" s="186">
        <v>3</v>
      </c>
      <c r="I387" s="189">
        <f t="shared" si="86"/>
        <v>15</v>
      </c>
      <c r="J387" s="189">
        <v>2</v>
      </c>
      <c r="K387" s="189">
        <v>2</v>
      </c>
      <c r="L387" s="189">
        <v>3</v>
      </c>
      <c r="M387" s="189">
        <v>2</v>
      </c>
      <c r="N387" s="189">
        <f t="shared" si="97"/>
        <v>2.25</v>
      </c>
      <c r="O387" s="189">
        <v>2</v>
      </c>
      <c r="P387" s="189">
        <v>3</v>
      </c>
      <c r="Q387" s="189">
        <v>3</v>
      </c>
      <c r="R387" s="189">
        <v>2</v>
      </c>
      <c r="S387" s="189">
        <f t="shared" si="98"/>
        <v>2.5</v>
      </c>
      <c r="T387" s="189">
        <v>2</v>
      </c>
      <c r="U387" s="189">
        <v>3</v>
      </c>
      <c r="V387" s="189">
        <v>2</v>
      </c>
      <c r="W387" s="189">
        <v>2</v>
      </c>
      <c r="X387" s="189">
        <f t="shared" si="99"/>
        <v>2.25</v>
      </c>
      <c r="Y387" s="189">
        <f t="shared" si="100"/>
        <v>7</v>
      </c>
      <c r="Z387" s="189">
        <v>8</v>
      </c>
      <c r="AA387" s="189">
        <f t="shared" si="101"/>
        <v>9.6</v>
      </c>
      <c r="AB387" s="189">
        <v>5</v>
      </c>
      <c r="AC387" s="189">
        <f t="shared" si="102"/>
        <v>2</v>
      </c>
      <c r="AD387" s="189">
        <v>9</v>
      </c>
      <c r="AE387" s="189">
        <f t="shared" si="103"/>
        <v>5.3999999999999995</v>
      </c>
      <c r="AF387" s="189">
        <v>10</v>
      </c>
      <c r="AG387" s="189">
        <f t="shared" si="104"/>
        <v>2</v>
      </c>
      <c r="AH387" s="399">
        <f t="shared" si="105"/>
        <v>19</v>
      </c>
      <c r="AI387" s="337">
        <f t="shared" si="106"/>
        <v>41</v>
      </c>
    </row>
    <row r="388" spans="1:35" ht="18.75" x14ac:dyDescent="0.3">
      <c r="A388" s="397">
        <v>55</v>
      </c>
      <c r="B388" s="398" t="s">
        <v>3731</v>
      </c>
      <c r="C388" s="398" t="s">
        <v>278</v>
      </c>
      <c r="D388" s="398" t="s">
        <v>1684</v>
      </c>
      <c r="E388" s="186">
        <v>3</v>
      </c>
      <c r="F388" s="186">
        <v>3</v>
      </c>
      <c r="G388" s="186">
        <v>3</v>
      </c>
      <c r="H388" s="186">
        <v>3</v>
      </c>
      <c r="I388" s="189">
        <f t="shared" si="86"/>
        <v>15</v>
      </c>
      <c r="J388" s="189">
        <v>2</v>
      </c>
      <c r="K388" s="189">
        <v>2</v>
      </c>
      <c r="L388" s="189">
        <v>2</v>
      </c>
      <c r="M388" s="189">
        <v>3</v>
      </c>
      <c r="N388" s="189">
        <f t="shared" si="97"/>
        <v>2.25</v>
      </c>
      <c r="O388" s="189">
        <v>2</v>
      </c>
      <c r="P388" s="189">
        <v>2</v>
      </c>
      <c r="Q388" s="189">
        <v>3</v>
      </c>
      <c r="R388" s="189">
        <v>2</v>
      </c>
      <c r="S388" s="189">
        <f t="shared" si="98"/>
        <v>2.25</v>
      </c>
      <c r="T388" s="189">
        <v>2</v>
      </c>
      <c r="U388" s="189">
        <v>2</v>
      </c>
      <c r="V388" s="189">
        <v>2</v>
      </c>
      <c r="W388" s="189">
        <v>2</v>
      </c>
      <c r="X388" s="189">
        <f t="shared" si="99"/>
        <v>2</v>
      </c>
      <c r="Y388" s="189">
        <f t="shared" si="100"/>
        <v>6.5</v>
      </c>
      <c r="Z388" s="189">
        <v>8</v>
      </c>
      <c r="AA388" s="189">
        <f t="shared" si="101"/>
        <v>9.6</v>
      </c>
      <c r="AB388" s="189">
        <v>9</v>
      </c>
      <c r="AC388" s="189">
        <f t="shared" si="102"/>
        <v>3.6</v>
      </c>
      <c r="AD388" s="189">
        <v>6</v>
      </c>
      <c r="AE388" s="189">
        <f t="shared" si="103"/>
        <v>3.5999999999999996</v>
      </c>
      <c r="AF388" s="189">
        <v>9</v>
      </c>
      <c r="AG388" s="189">
        <f t="shared" si="104"/>
        <v>1.8</v>
      </c>
      <c r="AH388" s="399">
        <f t="shared" si="105"/>
        <v>18.599999999999998</v>
      </c>
      <c r="AI388" s="337">
        <f t="shared" si="106"/>
        <v>40.099999999999994</v>
      </c>
    </row>
    <row r="389" spans="1:35" ht="18.75" x14ac:dyDescent="0.3">
      <c r="A389" s="397">
        <v>56</v>
      </c>
      <c r="B389" s="398" t="s">
        <v>428</v>
      </c>
      <c r="C389" s="398" t="s">
        <v>362</v>
      </c>
      <c r="D389" s="398" t="s">
        <v>263</v>
      </c>
      <c r="E389" s="186">
        <v>3</v>
      </c>
      <c r="F389" s="186">
        <v>3</v>
      </c>
      <c r="G389" s="186">
        <v>3</v>
      </c>
      <c r="H389" s="186">
        <v>3</v>
      </c>
      <c r="I389" s="189">
        <f t="shared" si="86"/>
        <v>15</v>
      </c>
      <c r="J389" s="189">
        <v>2</v>
      </c>
      <c r="K389" s="189">
        <v>2</v>
      </c>
      <c r="L389" s="189">
        <v>2</v>
      </c>
      <c r="M389" s="189">
        <v>2</v>
      </c>
      <c r="N389" s="189">
        <f t="shared" si="97"/>
        <v>2</v>
      </c>
      <c r="O389" s="189">
        <v>2</v>
      </c>
      <c r="P389" s="189">
        <v>2</v>
      </c>
      <c r="Q389" s="189">
        <v>2</v>
      </c>
      <c r="R389" s="189">
        <v>2</v>
      </c>
      <c r="S389" s="189">
        <f t="shared" si="98"/>
        <v>2</v>
      </c>
      <c r="T389" s="189">
        <v>2</v>
      </c>
      <c r="U389" s="189">
        <v>2</v>
      </c>
      <c r="V389" s="189">
        <v>2</v>
      </c>
      <c r="W389" s="189">
        <v>2</v>
      </c>
      <c r="X389" s="189">
        <f t="shared" si="99"/>
        <v>2</v>
      </c>
      <c r="Y389" s="189">
        <f t="shared" si="100"/>
        <v>6</v>
      </c>
      <c r="Z389" s="189">
        <v>4</v>
      </c>
      <c r="AA389" s="189">
        <f t="shared" si="101"/>
        <v>4.8</v>
      </c>
      <c r="AB389" s="189">
        <v>8</v>
      </c>
      <c r="AC389" s="189">
        <f t="shared" si="102"/>
        <v>3.2</v>
      </c>
      <c r="AD389" s="189">
        <v>11</v>
      </c>
      <c r="AE389" s="189">
        <f t="shared" si="103"/>
        <v>6.6</v>
      </c>
      <c r="AF389" s="189">
        <v>12</v>
      </c>
      <c r="AG389" s="189">
        <f t="shared" si="104"/>
        <v>2.4000000000000004</v>
      </c>
      <c r="AH389" s="399">
        <f t="shared" si="105"/>
        <v>17</v>
      </c>
      <c r="AI389" s="337">
        <f t="shared" si="106"/>
        <v>38</v>
      </c>
    </row>
    <row r="390" spans="1:35" ht="18.75" x14ac:dyDescent="0.3">
      <c r="A390" s="397">
        <v>57</v>
      </c>
      <c r="B390" s="398" t="s">
        <v>630</v>
      </c>
      <c r="C390" s="398" t="s">
        <v>3786</v>
      </c>
      <c r="D390" s="398" t="s">
        <v>3787</v>
      </c>
      <c r="E390" s="186">
        <v>2</v>
      </c>
      <c r="F390" s="186">
        <v>2</v>
      </c>
      <c r="G390" s="186">
        <v>2</v>
      </c>
      <c r="H390" s="186">
        <v>2</v>
      </c>
      <c r="I390" s="189">
        <f t="shared" si="86"/>
        <v>10</v>
      </c>
      <c r="J390" s="189">
        <v>2</v>
      </c>
      <c r="K390" s="189">
        <v>2</v>
      </c>
      <c r="L390" s="189">
        <v>2</v>
      </c>
      <c r="M390" s="189">
        <v>2</v>
      </c>
      <c r="N390" s="189">
        <f t="shared" si="97"/>
        <v>2</v>
      </c>
      <c r="O390" s="189">
        <v>2</v>
      </c>
      <c r="P390" s="189">
        <v>2</v>
      </c>
      <c r="Q390" s="189">
        <v>2</v>
      </c>
      <c r="R390" s="189">
        <v>2</v>
      </c>
      <c r="S390" s="189">
        <f t="shared" si="98"/>
        <v>2</v>
      </c>
      <c r="T390" s="189">
        <v>2</v>
      </c>
      <c r="U390" s="189">
        <v>2</v>
      </c>
      <c r="V390" s="189">
        <v>2</v>
      </c>
      <c r="W390" s="189">
        <v>2</v>
      </c>
      <c r="X390" s="189">
        <f t="shared" si="99"/>
        <v>2</v>
      </c>
      <c r="Y390" s="189">
        <f t="shared" si="100"/>
        <v>6</v>
      </c>
      <c r="Z390" s="189">
        <v>6</v>
      </c>
      <c r="AA390" s="189">
        <f t="shared" si="101"/>
        <v>7.1999999999999993</v>
      </c>
      <c r="AB390" s="189">
        <v>11</v>
      </c>
      <c r="AC390" s="189">
        <f t="shared" si="102"/>
        <v>4.4000000000000004</v>
      </c>
      <c r="AD390" s="189">
        <v>7</v>
      </c>
      <c r="AE390" s="189">
        <f t="shared" si="103"/>
        <v>4.2</v>
      </c>
      <c r="AF390" s="189">
        <v>8</v>
      </c>
      <c r="AG390" s="189">
        <f t="shared" si="104"/>
        <v>1.6</v>
      </c>
      <c r="AH390" s="399">
        <f t="shared" si="105"/>
        <v>17.400000000000002</v>
      </c>
      <c r="AI390" s="337">
        <f t="shared" si="106"/>
        <v>33.400000000000006</v>
      </c>
    </row>
    <row r="391" spans="1:35" ht="18.75" x14ac:dyDescent="0.3">
      <c r="A391" s="397">
        <v>58</v>
      </c>
      <c r="B391" s="398" t="s">
        <v>260</v>
      </c>
      <c r="C391" s="398" t="s">
        <v>3720</v>
      </c>
      <c r="D391" s="398" t="s">
        <v>317</v>
      </c>
      <c r="E391" s="186">
        <v>2</v>
      </c>
      <c r="F391" s="186">
        <v>2</v>
      </c>
      <c r="G391" s="186">
        <v>2</v>
      </c>
      <c r="H391" s="186">
        <v>2</v>
      </c>
      <c r="I391" s="189">
        <f t="shared" si="86"/>
        <v>10</v>
      </c>
      <c r="J391" s="189">
        <v>2</v>
      </c>
      <c r="K391" s="189">
        <v>2</v>
      </c>
      <c r="L391" s="189">
        <v>2</v>
      </c>
      <c r="M391" s="189">
        <v>2</v>
      </c>
      <c r="N391" s="189">
        <f t="shared" si="97"/>
        <v>2</v>
      </c>
      <c r="O391" s="189">
        <v>2</v>
      </c>
      <c r="P391" s="189">
        <v>2</v>
      </c>
      <c r="Q391" s="189">
        <v>2</v>
      </c>
      <c r="R391" s="189">
        <v>2</v>
      </c>
      <c r="S391" s="189">
        <f t="shared" si="98"/>
        <v>2</v>
      </c>
      <c r="T391" s="189">
        <v>2</v>
      </c>
      <c r="U391" s="189">
        <v>2</v>
      </c>
      <c r="V391" s="189">
        <v>2</v>
      </c>
      <c r="W391" s="189">
        <v>2</v>
      </c>
      <c r="X391" s="189">
        <f t="shared" si="99"/>
        <v>2</v>
      </c>
      <c r="Y391" s="189">
        <f t="shared" si="100"/>
        <v>6</v>
      </c>
      <c r="Z391" s="189">
        <v>0</v>
      </c>
      <c r="AA391" s="189">
        <f t="shared" si="101"/>
        <v>0</v>
      </c>
      <c r="AB391" s="189">
        <v>3</v>
      </c>
      <c r="AC391" s="189">
        <f t="shared" si="102"/>
        <v>1.2000000000000002</v>
      </c>
      <c r="AD391" s="189">
        <v>5</v>
      </c>
      <c r="AE391" s="189">
        <f t="shared" si="103"/>
        <v>3</v>
      </c>
      <c r="AF391" s="189">
        <v>9</v>
      </c>
      <c r="AG391" s="189">
        <f t="shared" si="104"/>
        <v>1.8</v>
      </c>
      <c r="AH391" s="189">
        <f t="shared" si="105"/>
        <v>6</v>
      </c>
      <c r="AI391" s="12">
        <f t="shared" si="106"/>
        <v>22</v>
      </c>
    </row>
    <row r="392" spans="1:35" ht="18.75" x14ac:dyDescent="0.3">
      <c r="A392" s="397">
        <v>59</v>
      </c>
      <c r="B392" s="189" t="s">
        <v>358</v>
      </c>
      <c r="C392" s="189" t="s">
        <v>436</v>
      </c>
      <c r="D392" s="189" t="s">
        <v>407</v>
      </c>
      <c r="E392" s="189">
        <v>4</v>
      </c>
      <c r="F392" s="189">
        <v>4</v>
      </c>
      <c r="G392" s="189">
        <v>4</v>
      </c>
      <c r="H392" s="189">
        <v>5</v>
      </c>
      <c r="I392" s="189">
        <f t="shared" si="86"/>
        <v>21.25</v>
      </c>
      <c r="J392" s="189">
        <v>4</v>
      </c>
      <c r="K392" s="189">
        <v>3</v>
      </c>
      <c r="L392" s="189">
        <v>3</v>
      </c>
      <c r="M392" s="189">
        <v>2</v>
      </c>
      <c r="N392" s="189">
        <f t="shared" si="97"/>
        <v>3</v>
      </c>
      <c r="O392" s="189">
        <v>3</v>
      </c>
      <c r="P392" s="189">
        <v>4</v>
      </c>
      <c r="Q392" s="189">
        <v>3</v>
      </c>
      <c r="R392" s="189">
        <v>2</v>
      </c>
      <c r="S392" s="189">
        <f t="shared" si="98"/>
        <v>3</v>
      </c>
      <c r="T392" s="189">
        <v>5</v>
      </c>
      <c r="U392" s="189">
        <v>5</v>
      </c>
      <c r="V392" s="189">
        <v>5</v>
      </c>
      <c r="W392" s="189">
        <v>2</v>
      </c>
      <c r="X392" s="189">
        <f t="shared" si="99"/>
        <v>4.25</v>
      </c>
      <c r="Y392" s="189">
        <f t="shared" si="100"/>
        <v>10.25</v>
      </c>
      <c r="Z392" s="189">
        <v>15</v>
      </c>
      <c r="AA392" s="189">
        <f t="shared" si="101"/>
        <v>18</v>
      </c>
      <c r="AB392" s="189">
        <v>9</v>
      </c>
      <c r="AC392" s="189">
        <f t="shared" si="102"/>
        <v>3.6</v>
      </c>
      <c r="AD392" s="189">
        <v>16</v>
      </c>
      <c r="AE392" s="189">
        <f t="shared" si="103"/>
        <v>9.6</v>
      </c>
      <c r="AF392" s="189">
        <v>12</v>
      </c>
      <c r="AG392" s="189">
        <f t="shared" si="104"/>
        <v>2.4000000000000004</v>
      </c>
      <c r="AH392" s="399">
        <f t="shared" si="105"/>
        <v>33.6</v>
      </c>
      <c r="AI392" s="337">
        <f t="shared" si="106"/>
        <v>65.099999999999994</v>
      </c>
    </row>
    <row r="397" spans="1:35" ht="18.75" x14ac:dyDescent="0.3">
      <c r="A397" s="5" t="s">
        <v>3708</v>
      </c>
      <c r="B397" s="5"/>
      <c r="C397" s="5"/>
      <c r="D397" s="5"/>
      <c r="E397" s="147"/>
      <c r="F397" s="147"/>
      <c r="G397" s="147"/>
      <c r="H397" s="147"/>
      <c r="I397" s="147"/>
      <c r="J397" s="147"/>
      <c r="K397" s="147"/>
      <c r="L397" s="147"/>
      <c r="M397" s="147"/>
      <c r="N397" s="147"/>
      <c r="O397" s="147"/>
      <c r="P397" s="147"/>
      <c r="Q397" s="147"/>
      <c r="R397" s="147"/>
      <c r="S397" s="147"/>
      <c r="T397" s="147"/>
      <c r="U397" s="147"/>
      <c r="V397" s="147"/>
      <c r="W397" s="147"/>
      <c r="X397" s="147"/>
      <c r="Y397" s="147"/>
      <c r="Z397" s="147"/>
      <c r="AA397" s="147"/>
      <c r="AB397" s="147"/>
      <c r="AC397" s="147"/>
      <c r="AD397" s="147"/>
      <c r="AE397" s="147"/>
      <c r="AF397" s="147"/>
      <c r="AG397" s="147"/>
      <c r="AH397" s="147"/>
      <c r="AI397" s="16"/>
    </row>
    <row r="398" spans="1:35" ht="18.75" x14ac:dyDescent="0.3">
      <c r="A398" s="5" t="s">
        <v>552</v>
      </c>
      <c r="B398" s="5"/>
      <c r="C398" s="5"/>
      <c r="D398" s="5"/>
      <c r="E398" s="147"/>
      <c r="F398" s="147"/>
      <c r="G398" s="147"/>
      <c r="H398" s="147"/>
      <c r="I398" s="147"/>
      <c r="J398" s="147"/>
      <c r="K398" s="147"/>
      <c r="L398" s="147"/>
      <c r="M398" s="147"/>
      <c r="N398" s="147"/>
      <c r="O398" s="147"/>
      <c r="P398" s="147"/>
      <c r="Q398" s="147"/>
      <c r="R398" s="147"/>
      <c r="S398" s="147"/>
      <c r="T398" s="147"/>
      <c r="U398" s="147"/>
      <c r="V398" s="147"/>
      <c r="W398" s="147"/>
      <c r="X398" s="147"/>
      <c r="Y398" s="147"/>
      <c r="Z398" s="147"/>
      <c r="AA398" s="147"/>
      <c r="AB398" s="147"/>
      <c r="AC398" s="147"/>
      <c r="AD398" s="147"/>
      <c r="AE398" s="147"/>
      <c r="AF398" s="147"/>
      <c r="AG398" s="147"/>
      <c r="AH398" s="147"/>
      <c r="AI398" s="16"/>
    </row>
    <row r="399" spans="1:35" ht="18.75" x14ac:dyDescent="0.3">
      <c r="A399" s="503" t="s">
        <v>3788</v>
      </c>
      <c r="B399" s="503"/>
      <c r="C399" s="503"/>
      <c r="D399" s="503"/>
      <c r="E399" s="147"/>
      <c r="F399" s="147"/>
      <c r="G399" s="147"/>
      <c r="H399" s="147"/>
      <c r="I399" s="147"/>
      <c r="J399" s="147"/>
      <c r="K399" s="147"/>
      <c r="L399" s="147"/>
      <c r="M399" s="147"/>
      <c r="N399" s="147"/>
      <c r="O399" s="147"/>
      <c r="P399" s="147"/>
      <c r="Q399" s="147"/>
      <c r="R399" s="147"/>
      <c r="S399" s="147"/>
      <c r="T399" s="147"/>
      <c r="U399" s="147"/>
      <c r="V399" s="147"/>
      <c r="W399" s="147"/>
      <c r="X399" s="147"/>
      <c r="Y399" s="147"/>
      <c r="Z399" s="147"/>
      <c r="AA399" s="147"/>
      <c r="AB399" s="147"/>
      <c r="AC399" s="147"/>
      <c r="AD399" s="147"/>
      <c r="AE399" s="147"/>
      <c r="AF399" s="147"/>
      <c r="AG399" s="147"/>
      <c r="AH399" s="147"/>
      <c r="AI399" s="16"/>
    </row>
    <row r="400" spans="1:35" ht="16.5" thickBot="1" x14ac:dyDescent="0.3">
      <c r="A400" s="147"/>
      <c r="B400" s="147"/>
      <c r="C400" s="147"/>
      <c r="D400" s="147"/>
      <c r="E400" s="147"/>
      <c r="F400" s="147"/>
      <c r="G400" s="147"/>
      <c r="H400" s="147"/>
      <c r="I400" s="147"/>
      <c r="J400" s="147"/>
      <c r="K400" s="147"/>
      <c r="L400" s="147"/>
      <c r="M400" s="147"/>
      <c r="N400" s="147"/>
      <c r="O400" s="147"/>
      <c r="P400" s="147"/>
      <c r="Q400" s="147"/>
      <c r="R400" s="147"/>
      <c r="S400" s="147"/>
      <c r="T400" s="147"/>
      <c r="U400" s="147"/>
      <c r="V400" s="147"/>
      <c r="W400" s="147"/>
      <c r="X400" s="147"/>
      <c r="Y400" s="147"/>
      <c r="Z400" s="147"/>
      <c r="AA400" s="147"/>
      <c r="AB400" s="147"/>
      <c r="AC400" s="147"/>
      <c r="AD400" s="147"/>
      <c r="AE400" s="147"/>
      <c r="AF400" s="147"/>
      <c r="AG400" s="147"/>
      <c r="AH400" s="147"/>
      <c r="AI400" s="16"/>
    </row>
    <row r="401" spans="1:35" ht="17.25" thickBot="1" x14ac:dyDescent="0.35">
      <c r="A401" s="487" t="s">
        <v>3755</v>
      </c>
      <c r="B401" s="488"/>
      <c r="C401" s="488"/>
      <c r="D401" s="488"/>
      <c r="E401" s="488"/>
      <c r="F401" s="488"/>
      <c r="G401" s="488"/>
      <c r="H401" s="488"/>
      <c r="I401" s="488"/>
      <c r="J401" s="488"/>
      <c r="K401" s="488"/>
      <c r="L401" s="488"/>
      <c r="M401" s="488"/>
      <c r="N401" s="391"/>
      <c r="O401" s="391"/>
      <c r="P401" s="391"/>
      <c r="Q401" s="391"/>
      <c r="R401" s="391"/>
      <c r="S401" s="391"/>
      <c r="T401" s="391"/>
      <c r="U401" s="391"/>
      <c r="V401" s="391"/>
      <c r="W401" s="391"/>
      <c r="X401" s="391"/>
      <c r="Y401" s="391"/>
      <c r="Z401" s="391"/>
      <c r="AA401" s="391"/>
      <c r="AB401" s="391"/>
      <c r="AC401" s="391"/>
      <c r="AD401" s="391"/>
      <c r="AE401" s="391"/>
      <c r="AF401" s="391"/>
      <c r="AG401" s="391"/>
      <c r="AH401" s="391"/>
      <c r="AI401" s="392"/>
    </row>
    <row r="402" spans="1:35" ht="16.5" thickBot="1" x14ac:dyDescent="0.3">
      <c r="A402" s="489"/>
      <c r="B402" s="490"/>
      <c r="C402" s="490"/>
      <c r="D402" s="490"/>
      <c r="E402" s="490"/>
      <c r="F402" s="490"/>
      <c r="G402" s="490"/>
      <c r="H402" s="490"/>
      <c r="I402" s="393"/>
      <c r="J402" s="491" t="s">
        <v>553</v>
      </c>
      <c r="K402" s="492"/>
      <c r="L402" s="492"/>
      <c r="M402" s="492"/>
      <c r="N402" s="492"/>
      <c r="O402" s="492"/>
      <c r="P402" s="492"/>
      <c r="Q402" s="492"/>
      <c r="R402" s="492"/>
      <c r="S402" s="492"/>
      <c r="T402" s="492"/>
      <c r="U402" s="492"/>
      <c r="V402" s="492"/>
      <c r="W402" s="492"/>
      <c r="X402" s="493"/>
      <c r="Y402" s="394" t="s">
        <v>259</v>
      </c>
      <c r="Z402" s="494" t="s">
        <v>554</v>
      </c>
      <c r="AA402" s="494"/>
      <c r="AB402" s="494"/>
      <c r="AC402" s="494"/>
      <c r="AD402" s="494"/>
      <c r="AE402" s="494"/>
      <c r="AF402" s="494"/>
      <c r="AG402" s="494"/>
      <c r="AH402" s="395" t="s">
        <v>555</v>
      </c>
      <c r="AI402" s="396" t="s">
        <v>555</v>
      </c>
    </row>
    <row r="403" spans="1:35" ht="16.5" thickBot="1" x14ac:dyDescent="0.3">
      <c r="A403" s="495"/>
      <c r="B403" s="496"/>
      <c r="C403" s="496"/>
      <c r="D403" s="497"/>
      <c r="E403" s="498" t="s">
        <v>556</v>
      </c>
      <c r="F403" s="499"/>
      <c r="G403" s="499"/>
      <c r="H403" s="500"/>
      <c r="I403" s="7" t="s">
        <v>259</v>
      </c>
      <c r="J403" s="491" t="s">
        <v>524</v>
      </c>
      <c r="K403" s="492"/>
      <c r="L403" s="492"/>
      <c r="M403" s="492"/>
      <c r="N403" s="493"/>
      <c r="O403" s="491" t="s">
        <v>557</v>
      </c>
      <c r="P403" s="492"/>
      <c r="Q403" s="492"/>
      <c r="R403" s="492"/>
      <c r="S403" s="493"/>
      <c r="T403" s="501" t="s">
        <v>558</v>
      </c>
      <c r="U403" s="494"/>
      <c r="V403" s="494"/>
      <c r="W403" s="494"/>
      <c r="X403" s="494"/>
      <c r="Y403" s="145" t="s">
        <v>559</v>
      </c>
      <c r="Z403" s="502" t="s">
        <v>560</v>
      </c>
      <c r="AA403" s="502"/>
      <c r="AB403" s="502" t="s">
        <v>528</v>
      </c>
      <c r="AC403" s="502"/>
      <c r="AD403" s="502" t="s">
        <v>561</v>
      </c>
      <c r="AE403" s="502"/>
      <c r="AF403" s="502" t="s">
        <v>562</v>
      </c>
      <c r="AG403" s="502"/>
      <c r="AH403" s="145" t="s">
        <v>563</v>
      </c>
      <c r="AI403" s="17" t="s">
        <v>564</v>
      </c>
    </row>
    <row r="404" spans="1:35" ht="16.5" thickBot="1" x14ac:dyDescent="0.3">
      <c r="A404" s="6" t="s">
        <v>516</v>
      </c>
      <c r="B404" s="6" t="s">
        <v>257</v>
      </c>
      <c r="C404" s="6" t="s">
        <v>565</v>
      </c>
      <c r="D404" s="6" t="s">
        <v>566</v>
      </c>
      <c r="E404" s="142" t="s">
        <v>567</v>
      </c>
      <c r="F404" s="143" t="s">
        <v>568</v>
      </c>
      <c r="G404" s="143" t="s">
        <v>569</v>
      </c>
      <c r="H404" s="144" t="s">
        <v>570</v>
      </c>
      <c r="I404" s="7" t="s">
        <v>571</v>
      </c>
      <c r="J404" s="142" t="s">
        <v>567</v>
      </c>
      <c r="K404" s="143" t="s">
        <v>568</v>
      </c>
      <c r="L404" s="143" t="s">
        <v>568</v>
      </c>
      <c r="M404" s="144" t="s">
        <v>570</v>
      </c>
      <c r="N404" s="8" t="s">
        <v>572</v>
      </c>
      <c r="O404" s="142" t="s">
        <v>567</v>
      </c>
      <c r="P404" s="143" t="s">
        <v>568</v>
      </c>
      <c r="Q404" s="143" t="s">
        <v>569</v>
      </c>
      <c r="R404" s="144" t="s">
        <v>570</v>
      </c>
      <c r="S404" s="8" t="s">
        <v>572</v>
      </c>
      <c r="T404" s="146" t="s">
        <v>567</v>
      </c>
      <c r="U404" s="9" t="s">
        <v>568</v>
      </c>
      <c r="V404" s="9" t="s">
        <v>569</v>
      </c>
      <c r="W404" s="9" t="s">
        <v>570</v>
      </c>
      <c r="X404" s="10" t="s">
        <v>572</v>
      </c>
      <c r="Y404" s="10" t="s">
        <v>573</v>
      </c>
      <c r="Z404" s="18" t="s">
        <v>574</v>
      </c>
      <c r="AA404" s="19" t="s">
        <v>575</v>
      </c>
      <c r="AB404" s="19" t="s">
        <v>576</v>
      </c>
      <c r="AC404" s="19" t="s">
        <v>577</v>
      </c>
      <c r="AD404" s="19" t="s">
        <v>578</v>
      </c>
      <c r="AE404" s="19" t="s">
        <v>579</v>
      </c>
      <c r="AF404" s="19" t="s">
        <v>580</v>
      </c>
      <c r="AG404" s="19" t="s">
        <v>581</v>
      </c>
      <c r="AH404" s="19" t="s">
        <v>582</v>
      </c>
      <c r="AI404" s="20" t="s">
        <v>583</v>
      </c>
    </row>
    <row r="405" spans="1:35" ht="18.75" x14ac:dyDescent="0.3">
      <c r="A405" s="397">
        <v>1</v>
      </c>
      <c r="B405" s="13" t="s">
        <v>633</v>
      </c>
      <c r="C405" s="13" t="s">
        <v>342</v>
      </c>
      <c r="D405" s="13" t="s">
        <v>470</v>
      </c>
      <c r="E405" s="3">
        <v>5</v>
      </c>
      <c r="F405" s="3">
        <v>5</v>
      </c>
      <c r="G405" s="3">
        <v>5</v>
      </c>
      <c r="H405" s="3">
        <v>4</v>
      </c>
      <c r="I405" s="11">
        <f t="shared" ref="I405:I436" si="107">(E405+F405+G405+H405)*5/4</f>
        <v>23.75</v>
      </c>
      <c r="J405" s="11">
        <v>4</v>
      </c>
      <c r="K405" s="11">
        <v>3</v>
      </c>
      <c r="L405" s="11">
        <v>2</v>
      </c>
      <c r="M405" s="11">
        <v>2</v>
      </c>
      <c r="N405" s="11">
        <f t="shared" ref="N405:N436" si="108">(J405+K405+L405+M405)/4</f>
        <v>2.75</v>
      </c>
      <c r="O405" s="11">
        <v>5</v>
      </c>
      <c r="P405" s="11">
        <v>5</v>
      </c>
      <c r="Q405" s="11">
        <v>4</v>
      </c>
      <c r="R405" s="11">
        <v>4</v>
      </c>
      <c r="S405" s="11">
        <f t="shared" ref="S405:S433" si="109">(O405+P405+Q405+R405)/4</f>
        <v>4.5</v>
      </c>
      <c r="T405" s="11">
        <v>5</v>
      </c>
      <c r="U405" s="11">
        <v>5</v>
      </c>
      <c r="V405" s="11">
        <v>5</v>
      </c>
      <c r="W405" s="11">
        <v>5</v>
      </c>
      <c r="X405" s="11">
        <f t="shared" ref="X405:X436" si="110">(T405+U405+V405+W405)/4</f>
        <v>5</v>
      </c>
      <c r="Y405" s="11">
        <f t="shared" ref="Y405:Y436" si="111">N405+S405+X405</f>
        <v>12.25</v>
      </c>
      <c r="Z405" s="11">
        <v>24</v>
      </c>
      <c r="AA405" s="11">
        <f t="shared" ref="AA405:AA436" si="112">1.2*Z405</f>
        <v>28.799999999999997</v>
      </c>
      <c r="AB405" s="11">
        <v>18</v>
      </c>
      <c r="AC405" s="11">
        <f t="shared" ref="AC405:AC436" si="113">0.4*AB405</f>
        <v>7.2</v>
      </c>
      <c r="AD405" s="11">
        <v>21</v>
      </c>
      <c r="AE405" s="11">
        <f t="shared" ref="AE405:AE436" si="114">0.6*AD405</f>
        <v>12.6</v>
      </c>
      <c r="AF405" s="11">
        <v>15</v>
      </c>
      <c r="AG405" s="11">
        <f t="shared" ref="AG405:AG436" si="115">0.2*AF405</f>
        <v>3</v>
      </c>
      <c r="AH405" s="336">
        <f t="shared" ref="AH405:AH436" si="116">AA405+AC405+AE405+AG405</f>
        <v>51.6</v>
      </c>
      <c r="AI405" s="372">
        <f t="shared" ref="AI405:AI436" si="117">I405+Y405+AH405</f>
        <v>87.6</v>
      </c>
    </row>
    <row r="406" spans="1:35" ht="18.75" x14ac:dyDescent="0.3">
      <c r="A406" s="397">
        <v>2</v>
      </c>
      <c r="B406" s="13" t="s">
        <v>3789</v>
      </c>
      <c r="C406" s="13" t="s">
        <v>3790</v>
      </c>
      <c r="D406" s="13" t="s">
        <v>303</v>
      </c>
      <c r="E406" s="3">
        <v>5</v>
      </c>
      <c r="F406" s="3">
        <v>4</v>
      </c>
      <c r="G406" s="3">
        <v>5</v>
      </c>
      <c r="H406" s="3">
        <v>5</v>
      </c>
      <c r="I406" s="11">
        <f t="shared" si="107"/>
        <v>23.75</v>
      </c>
      <c r="J406" s="11">
        <v>4</v>
      </c>
      <c r="K406" s="11">
        <v>4</v>
      </c>
      <c r="L406" s="11">
        <v>4</v>
      </c>
      <c r="M406" s="11">
        <v>3</v>
      </c>
      <c r="N406" s="11">
        <f t="shared" si="108"/>
        <v>3.75</v>
      </c>
      <c r="O406" s="11">
        <v>5</v>
      </c>
      <c r="P406" s="11">
        <v>4</v>
      </c>
      <c r="Q406" s="11">
        <v>4</v>
      </c>
      <c r="R406" s="11">
        <v>5</v>
      </c>
      <c r="S406" s="11">
        <f t="shared" si="109"/>
        <v>4.5</v>
      </c>
      <c r="T406" s="11">
        <v>5</v>
      </c>
      <c r="U406" s="11">
        <v>4</v>
      </c>
      <c r="V406" s="11">
        <v>5</v>
      </c>
      <c r="W406" s="11">
        <v>5</v>
      </c>
      <c r="X406" s="11">
        <f t="shared" si="110"/>
        <v>4.75</v>
      </c>
      <c r="Y406" s="11">
        <f t="shared" si="111"/>
        <v>13</v>
      </c>
      <c r="Z406" s="11">
        <v>22</v>
      </c>
      <c r="AA406" s="11">
        <f t="shared" si="112"/>
        <v>26.4</v>
      </c>
      <c r="AB406" s="11">
        <v>21</v>
      </c>
      <c r="AC406" s="11">
        <f t="shared" si="113"/>
        <v>8.4</v>
      </c>
      <c r="AD406" s="11">
        <v>19</v>
      </c>
      <c r="AE406" s="11">
        <f t="shared" si="114"/>
        <v>11.4</v>
      </c>
      <c r="AF406" s="11">
        <v>22</v>
      </c>
      <c r="AG406" s="11">
        <f t="shared" si="115"/>
        <v>4.4000000000000004</v>
      </c>
      <c r="AH406" s="336">
        <f t="shared" si="116"/>
        <v>50.599999999999994</v>
      </c>
      <c r="AI406" s="372">
        <f t="shared" si="117"/>
        <v>87.35</v>
      </c>
    </row>
    <row r="407" spans="1:35" ht="18.75" x14ac:dyDescent="0.3">
      <c r="A407" s="397">
        <v>3</v>
      </c>
      <c r="B407" s="13" t="s">
        <v>3701</v>
      </c>
      <c r="C407" s="13" t="s">
        <v>273</v>
      </c>
      <c r="D407" s="13" t="s">
        <v>3791</v>
      </c>
      <c r="E407" s="3">
        <v>4</v>
      </c>
      <c r="F407" s="3">
        <v>4</v>
      </c>
      <c r="G407" s="3">
        <v>4</v>
      </c>
      <c r="H407" s="3">
        <v>4</v>
      </c>
      <c r="I407" s="11">
        <f t="shared" si="107"/>
        <v>20</v>
      </c>
      <c r="J407" s="11">
        <v>3</v>
      </c>
      <c r="K407" s="11">
        <v>4</v>
      </c>
      <c r="L407" s="11">
        <v>5</v>
      </c>
      <c r="M407" s="11">
        <v>3</v>
      </c>
      <c r="N407" s="11">
        <f t="shared" si="108"/>
        <v>3.75</v>
      </c>
      <c r="O407" s="11">
        <v>3</v>
      </c>
      <c r="P407" s="11">
        <v>3</v>
      </c>
      <c r="Q407" s="11">
        <v>3</v>
      </c>
      <c r="R407" s="11">
        <v>4</v>
      </c>
      <c r="S407" s="11">
        <f t="shared" si="109"/>
        <v>3.25</v>
      </c>
      <c r="T407" s="11">
        <v>3</v>
      </c>
      <c r="U407" s="11">
        <v>4</v>
      </c>
      <c r="V407" s="11">
        <v>3</v>
      </c>
      <c r="W407" s="11">
        <v>4</v>
      </c>
      <c r="X407" s="11">
        <f t="shared" si="110"/>
        <v>3.5</v>
      </c>
      <c r="Y407" s="11">
        <f t="shared" si="111"/>
        <v>10.5</v>
      </c>
      <c r="Z407" s="11">
        <v>24</v>
      </c>
      <c r="AA407" s="11">
        <f t="shared" si="112"/>
        <v>28.799999999999997</v>
      </c>
      <c r="AB407" s="11">
        <v>22</v>
      </c>
      <c r="AC407" s="11">
        <f t="shared" si="113"/>
        <v>8.8000000000000007</v>
      </c>
      <c r="AD407" s="11">
        <v>19</v>
      </c>
      <c r="AE407" s="11">
        <f t="shared" si="114"/>
        <v>11.4</v>
      </c>
      <c r="AF407" s="11">
        <v>21</v>
      </c>
      <c r="AG407" s="11">
        <f t="shared" si="115"/>
        <v>4.2</v>
      </c>
      <c r="AH407" s="336">
        <f t="shared" si="116"/>
        <v>53.199999999999996</v>
      </c>
      <c r="AI407" s="372">
        <f t="shared" si="117"/>
        <v>83.699999999999989</v>
      </c>
    </row>
    <row r="408" spans="1:35" ht="18.75" x14ac:dyDescent="0.3">
      <c r="A408" s="397">
        <v>4</v>
      </c>
      <c r="B408" s="13" t="s">
        <v>3792</v>
      </c>
      <c r="C408" s="13" t="s">
        <v>443</v>
      </c>
      <c r="D408" s="13" t="s">
        <v>3710</v>
      </c>
      <c r="E408" s="3">
        <v>3</v>
      </c>
      <c r="F408" s="3">
        <v>3</v>
      </c>
      <c r="G408" s="3">
        <v>3</v>
      </c>
      <c r="H408" s="3">
        <v>4</v>
      </c>
      <c r="I408" s="11">
        <f t="shared" si="107"/>
        <v>16.25</v>
      </c>
      <c r="J408" s="11">
        <v>2</v>
      </c>
      <c r="K408" s="11">
        <v>3</v>
      </c>
      <c r="L408" s="11">
        <v>3</v>
      </c>
      <c r="M408" s="11">
        <v>4</v>
      </c>
      <c r="N408" s="11">
        <f t="shared" si="108"/>
        <v>3</v>
      </c>
      <c r="O408" s="11">
        <v>3</v>
      </c>
      <c r="P408" s="11">
        <v>3</v>
      </c>
      <c r="Q408" s="11">
        <v>3</v>
      </c>
      <c r="R408" s="11">
        <v>4</v>
      </c>
      <c r="S408" s="11">
        <f t="shared" si="109"/>
        <v>3.25</v>
      </c>
      <c r="T408" s="11">
        <v>5</v>
      </c>
      <c r="U408" s="11">
        <v>4</v>
      </c>
      <c r="V408" s="11">
        <v>3</v>
      </c>
      <c r="W408" s="11">
        <v>4</v>
      </c>
      <c r="X408" s="11">
        <f t="shared" si="110"/>
        <v>4</v>
      </c>
      <c r="Y408" s="11">
        <f t="shared" si="111"/>
        <v>10.25</v>
      </c>
      <c r="Z408" s="11">
        <v>24</v>
      </c>
      <c r="AA408" s="11">
        <f t="shared" si="112"/>
        <v>28.799999999999997</v>
      </c>
      <c r="AB408" s="11">
        <v>24</v>
      </c>
      <c r="AC408" s="11">
        <f t="shared" si="113"/>
        <v>9.6000000000000014</v>
      </c>
      <c r="AD408" s="11">
        <v>21</v>
      </c>
      <c r="AE408" s="11">
        <f t="shared" si="114"/>
        <v>12.6</v>
      </c>
      <c r="AF408" s="11">
        <v>24</v>
      </c>
      <c r="AG408" s="11">
        <f t="shared" si="115"/>
        <v>4.8000000000000007</v>
      </c>
      <c r="AH408" s="336">
        <f t="shared" si="116"/>
        <v>55.8</v>
      </c>
      <c r="AI408" s="372">
        <f t="shared" si="117"/>
        <v>82.3</v>
      </c>
    </row>
    <row r="409" spans="1:35" ht="18.75" x14ac:dyDescent="0.3">
      <c r="A409" s="397">
        <v>5</v>
      </c>
      <c r="B409" s="13" t="s">
        <v>3793</v>
      </c>
      <c r="C409" s="13" t="s">
        <v>3794</v>
      </c>
      <c r="D409" s="13" t="s">
        <v>267</v>
      </c>
      <c r="E409" s="3">
        <v>4</v>
      </c>
      <c r="F409" s="3">
        <v>4</v>
      </c>
      <c r="G409" s="3">
        <v>4</v>
      </c>
      <c r="H409" s="3">
        <v>4</v>
      </c>
      <c r="I409" s="11">
        <f t="shared" si="107"/>
        <v>20</v>
      </c>
      <c r="J409" s="11">
        <v>3</v>
      </c>
      <c r="K409" s="11">
        <v>3</v>
      </c>
      <c r="L409" s="11">
        <v>4</v>
      </c>
      <c r="M409" s="11">
        <v>4</v>
      </c>
      <c r="N409" s="11">
        <f t="shared" si="108"/>
        <v>3.5</v>
      </c>
      <c r="O409" s="11">
        <v>4</v>
      </c>
      <c r="P409" s="11">
        <v>3</v>
      </c>
      <c r="Q409" s="11">
        <v>3</v>
      </c>
      <c r="R409" s="11">
        <v>4</v>
      </c>
      <c r="S409" s="11">
        <f t="shared" si="109"/>
        <v>3.5</v>
      </c>
      <c r="T409" s="11">
        <v>5</v>
      </c>
      <c r="U409" s="11">
        <v>4</v>
      </c>
      <c r="V409" s="11">
        <v>4</v>
      </c>
      <c r="W409" s="11">
        <v>4</v>
      </c>
      <c r="X409" s="11">
        <f t="shared" si="110"/>
        <v>4.25</v>
      </c>
      <c r="Y409" s="11">
        <f t="shared" si="111"/>
        <v>11.25</v>
      </c>
      <c r="Z409" s="11">
        <v>21</v>
      </c>
      <c r="AA409" s="11">
        <f t="shared" si="112"/>
        <v>25.2</v>
      </c>
      <c r="AB409" s="11">
        <v>16</v>
      </c>
      <c r="AC409" s="11">
        <f t="shared" si="113"/>
        <v>6.4</v>
      </c>
      <c r="AD409" s="11">
        <v>23</v>
      </c>
      <c r="AE409" s="11">
        <f t="shared" si="114"/>
        <v>13.799999999999999</v>
      </c>
      <c r="AF409" s="11">
        <v>21</v>
      </c>
      <c r="AG409" s="11">
        <f t="shared" si="115"/>
        <v>4.2</v>
      </c>
      <c r="AH409" s="336">
        <f t="shared" si="116"/>
        <v>49.6</v>
      </c>
      <c r="AI409" s="372">
        <f t="shared" si="117"/>
        <v>80.849999999999994</v>
      </c>
    </row>
    <row r="410" spans="1:35" ht="18.75" x14ac:dyDescent="0.3">
      <c r="A410" s="397">
        <v>6</v>
      </c>
      <c r="B410" s="13" t="s">
        <v>3795</v>
      </c>
      <c r="C410" s="13" t="s">
        <v>605</v>
      </c>
      <c r="D410" s="13" t="s">
        <v>444</v>
      </c>
      <c r="E410" s="3">
        <v>5</v>
      </c>
      <c r="F410" s="3">
        <v>5</v>
      </c>
      <c r="G410" s="3">
        <v>5</v>
      </c>
      <c r="H410" s="3">
        <v>4</v>
      </c>
      <c r="I410" s="11">
        <f t="shared" si="107"/>
        <v>23.75</v>
      </c>
      <c r="J410" s="11">
        <v>5</v>
      </c>
      <c r="K410" s="11">
        <v>5</v>
      </c>
      <c r="L410" s="11">
        <v>3</v>
      </c>
      <c r="M410" s="11">
        <v>3</v>
      </c>
      <c r="N410" s="11">
        <f t="shared" si="108"/>
        <v>4</v>
      </c>
      <c r="O410" s="11">
        <v>5</v>
      </c>
      <c r="P410" s="11">
        <v>5</v>
      </c>
      <c r="Q410" s="11">
        <v>4</v>
      </c>
      <c r="R410" s="11">
        <v>4</v>
      </c>
      <c r="S410" s="11">
        <f t="shared" si="109"/>
        <v>4.5</v>
      </c>
      <c r="T410" s="11">
        <v>5</v>
      </c>
      <c r="U410" s="11">
        <v>5</v>
      </c>
      <c r="V410" s="11">
        <v>5</v>
      </c>
      <c r="W410" s="11">
        <v>5</v>
      </c>
      <c r="X410" s="11">
        <f t="shared" si="110"/>
        <v>5</v>
      </c>
      <c r="Y410" s="11">
        <f t="shared" si="111"/>
        <v>13.5</v>
      </c>
      <c r="Z410" s="11">
        <v>18</v>
      </c>
      <c r="AA410" s="11">
        <f t="shared" si="112"/>
        <v>21.599999999999998</v>
      </c>
      <c r="AB410" s="11">
        <v>19</v>
      </c>
      <c r="AC410" s="11">
        <f t="shared" si="113"/>
        <v>7.6000000000000005</v>
      </c>
      <c r="AD410" s="11">
        <v>19</v>
      </c>
      <c r="AE410" s="11">
        <f t="shared" si="114"/>
        <v>11.4</v>
      </c>
      <c r="AF410" s="11">
        <v>14</v>
      </c>
      <c r="AG410" s="11">
        <f t="shared" si="115"/>
        <v>2.8000000000000003</v>
      </c>
      <c r="AH410" s="336">
        <f t="shared" si="116"/>
        <v>43.4</v>
      </c>
      <c r="AI410" s="372">
        <f t="shared" si="117"/>
        <v>80.650000000000006</v>
      </c>
    </row>
    <row r="411" spans="1:35" ht="18.75" x14ac:dyDescent="0.3">
      <c r="A411" s="397">
        <v>7</v>
      </c>
      <c r="B411" s="13" t="s">
        <v>3796</v>
      </c>
      <c r="C411" s="13" t="s">
        <v>657</v>
      </c>
      <c r="D411" s="13" t="s">
        <v>430</v>
      </c>
      <c r="E411" s="3">
        <v>5</v>
      </c>
      <c r="F411" s="3">
        <v>4</v>
      </c>
      <c r="G411" s="3">
        <v>4</v>
      </c>
      <c r="H411" s="3">
        <v>4</v>
      </c>
      <c r="I411" s="11">
        <f t="shared" si="107"/>
        <v>21.25</v>
      </c>
      <c r="J411" s="11">
        <v>4</v>
      </c>
      <c r="K411" s="11">
        <v>4</v>
      </c>
      <c r="L411" s="11">
        <v>3</v>
      </c>
      <c r="M411" s="11">
        <v>3</v>
      </c>
      <c r="N411" s="11">
        <f t="shared" si="108"/>
        <v>3.5</v>
      </c>
      <c r="O411" s="11">
        <v>5</v>
      </c>
      <c r="P411" s="11">
        <v>4</v>
      </c>
      <c r="Q411" s="11">
        <v>3</v>
      </c>
      <c r="R411" s="11">
        <v>3</v>
      </c>
      <c r="S411" s="11">
        <f t="shared" si="109"/>
        <v>3.75</v>
      </c>
      <c r="T411" s="11">
        <v>5</v>
      </c>
      <c r="U411" s="11">
        <v>5</v>
      </c>
      <c r="V411" s="11">
        <v>5</v>
      </c>
      <c r="W411" s="11">
        <v>4</v>
      </c>
      <c r="X411" s="11">
        <f t="shared" si="110"/>
        <v>4.75</v>
      </c>
      <c r="Y411" s="11">
        <f t="shared" si="111"/>
        <v>12</v>
      </c>
      <c r="Z411" s="11">
        <v>21</v>
      </c>
      <c r="AA411" s="11">
        <f t="shared" si="112"/>
        <v>25.2</v>
      </c>
      <c r="AB411" s="11">
        <v>16</v>
      </c>
      <c r="AC411" s="11">
        <f t="shared" si="113"/>
        <v>6.4</v>
      </c>
      <c r="AD411" s="11">
        <v>18</v>
      </c>
      <c r="AE411" s="11">
        <f t="shared" si="114"/>
        <v>10.799999999999999</v>
      </c>
      <c r="AF411" s="11">
        <v>21</v>
      </c>
      <c r="AG411" s="11">
        <f t="shared" si="115"/>
        <v>4.2</v>
      </c>
      <c r="AH411" s="336">
        <f t="shared" si="116"/>
        <v>46.6</v>
      </c>
      <c r="AI411" s="372">
        <f t="shared" si="117"/>
        <v>79.849999999999994</v>
      </c>
    </row>
    <row r="412" spans="1:35" ht="18.75" x14ac:dyDescent="0.3">
      <c r="A412" s="397">
        <v>8</v>
      </c>
      <c r="B412" s="13" t="s">
        <v>3797</v>
      </c>
      <c r="C412" s="13" t="s">
        <v>3798</v>
      </c>
      <c r="D412" s="13" t="s">
        <v>3541</v>
      </c>
      <c r="E412" s="3">
        <v>5</v>
      </c>
      <c r="F412" s="3">
        <v>5</v>
      </c>
      <c r="G412" s="3">
        <v>5</v>
      </c>
      <c r="H412" s="3">
        <v>5</v>
      </c>
      <c r="I412" s="11">
        <f t="shared" si="107"/>
        <v>25</v>
      </c>
      <c r="J412" s="11">
        <v>5</v>
      </c>
      <c r="K412" s="11">
        <v>5</v>
      </c>
      <c r="L412" s="11">
        <v>5</v>
      </c>
      <c r="M412" s="11">
        <v>5</v>
      </c>
      <c r="N412" s="11">
        <f t="shared" si="108"/>
        <v>5</v>
      </c>
      <c r="O412" s="11">
        <v>5</v>
      </c>
      <c r="P412" s="11">
        <v>5</v>
      </c>
      <c r="Q412" s="11">
        <v>5</v>
      </c>
      <c r="R412" s="11">
        <v>5</v>
      </c>
      <c r="S412" s="11">
        <f t="shared" si="109"/>
        <v>5</v>
      </c>
      <c r="T412" s="11">
        <v>5</v>
      </c>
      <c r="U412" s="11">
        <v>5</v>
      </c>
      <c r="V412" s="11">
        <v>5</v>
      </c>
      <c r="W412" s="11">
        <v>5</v>
      </c>
      <c r="X412" s="11">
        <f t="shared" si="110"/>
        <v>5</v>
      </c>
      <c r="Y412" s="11">
        <f t="shared" si="111"/>
        <v>15</v>
      </c>
      <c r="Z412" s="11">
        <v>14</v>
      </c>
      <c r="AA412" s="11">
        <f t="shared" si="112"/>
        <v>16.8</v>
      </c>
      <c r="AB412" s="11">
        <v>18</v>
      </c>
      <c r="AC412" s="11">
        <f t="shared" si="113"/>
        <v>7.2</v>
      </c>
      <c r="AD412" s="11">
        <v>16</v>
      </c>
      <c r="AE412" s="11">
        <f t="shared" si="114"/>
        <v>9.6</v>
      </c>
      <c r="AF412" s="11">
        <v>16</v>
      </c>
      <c r="AG412" s="11">
        <f t="shared" si="115"/>
        <v>3.2</v>
      </c>
      <c r="AH412" s="336">
        <f t="shared" si="116"/>
        <v>36.800000000000004</v>
      </c>
      <c r="AI412" s="372">
        <f t="shared" si="117"/>
        <v>76.800000000000011</v>
      </c>
    </row>
    <row r="413" spans="1:35" ht="18.75" x14ac:dyDescent="0.3">
      <c r="A413" s="397">
        <v>9</v>
      </c>
      <c r="B413" s="13" t="s">
        <v>665</v>
      </c>
      <c r="C413" s="13" t="s">
        <v>3799</v>
      </c>
      <c r="D413" s="13" t="s">
        <v>410</v>
      </c>
      <c r="E413" s="3">
        <v>4</v>
      </c>
      <c r="F413" s="3">
        <v>3</v>
      </c>
      <c r="G413" s="3">
        <v>4</v>
      </c>
      <c r="H413" s="3">
        <v>3</v>
      </c>
      <c r="I413" s="11">
        <f t="shared" si="107"/>
        <v>17.5</v>
      </c>
      <c r="J413" s="11">
        <v>3</v>
      </c>
      <c r="K413" s="11">
        <v>2</v>
      </c>
      <c r="L413" s="11">
        <v>2</v>
      </c>
      <c r="M413" s="11">
        <v>2</v>
      </c>
      <c r="N413" s="11">
        <f t="shared" si="108"/>
        <v>2.25</v>
      </c>
      <c r="O413" s="11">
        <v>3</v>
      </c>
      <c r="P413" s="11">
        <v>2</v>
      </c>
      <c r="Q413" s="11">
        <v>3</v>
      </c>
      <c r="R413" s="11">
        <v>3</v>
      </c>
      <c r="S413" s="11">
        <f t="shared" si="109"/>
        <v>2.75</v>
      </c>
      <c r="T413" s="11">
        <v>4</v>
      </c>
      <c r="U413" s="11">
        <v>4</v>
      </c>
      <c r="V413" s="11">
        <v>5</v>
      </c>
      <c r="W413" s="11">
        <v>4</v>
      </c>
      <c r="X413" s="11">
        <f t="shared" si="110"/>
        <v>4.25</v>
      </c>
      <c r="Y413" s="11">
        <f t="shared" si="111"/>
        <v>9.25</v>
      </c>
      <c r="Z413" s="11">
        <v>22</v>
      </c>
      <c r="AA413" s="11">
        <f t="shared" si="112"/>
        <v>26.4</v>
      </c>
      <c r="AB413" s="11">
        <v>17</v>
      </c>
      <c r="AC413" s="11">
        <f t="shared" si="113"/>
        <v>6.8000000000000007</v>
      </c>
      <c r="AD413" s="11">
        <v>21</v>
      </c>
      <c r="AE413" s="11">
        <f t="shared" si="114"/>
        <v>12.6</v>
      </c>
      <c r="AF413" s="11">
        <v>17</v>
      </c>
      <c r="AG413" s="11">
        <f t="shared" si="115"/>
        <v>3.4000000000000004</v>
      </c>
      <c r="AH413" s="336">
        <f t="shared" si="116"/>
        <v>49.2</v>
      </c>
      <c r="AI413" s="372">
        <f t="shared" si="117"/>
        <v>75.95</v>
      </c>
    </row>
    <row r="414" spans="1:35" ht="18.75" x14ac:dyDescent="0.3">
      <c r="A414" s="397">
        <v>10</v>
      </c>
      <c r="B414" s="13" t="s">
        <v>3490</v>
      </c>
      <c r="C414" s="13" t="s">
        <v>589</v>
      </c>
      <c r="D414" s="13" t="s">
        <v>727</v>
      </c>
      <c r="E414" s="3">
        <v>3</v>
      </c>
      <c r="F414" s="3">
        <v>3</v>
      </c>
      <c r="G414" s="3">
        <v>3</v>
      </c>
      <c r="H414" s="3">
        <v>4</v>
      </c>
      <c r="I414" s="11">
        <f t="shared" si="107"/>
        <v>16.25</v>
      </c>
      <c r="J414" s="11">
        <v>2</v>
      </c>
      <c r="K414" s="11">
        <v>2</v>
      </c>
      <c r="L414" s="11">
        <v>3</v>
      </c>
      <c r="M414" s="11">
        <v>3</v>
      </c>
      <c r="N414" s="11">
        <f t="shared" si="108"/>
        <v>2.5</v>
      </c>
      <c r="O414" s="11">
        <v>2</v>
      </c>
      <c r="P414" s="11">
        <v>2</v>
      </c>
      <c r="Q414" s="11">
        <v>3</v>
      </c>
      <c r="R414" s="11">
        <v>4</v>
      </c>
      <c r="S414" s="11">
        <f t="shared" si="109"/>
        <v>2.75</v>
      </c>
      <c r="T414" s="11">
        <v>3</v>
      </c>
      <c r="U414" s="11">
        <v>3</v>
      </c>
      <c r="V414" s="11">
        <v>4</v>
      </c>
      <c r="W414" s="11">
        <v>4</v>
      </c>
      <c r="X414" s="11">
        <f t="shared" si="110"/>
        <v>3.5</v>
      </c>
      <c r="Y414" s="11">
        <f t="shared" si="111"/>
        <v>8.75</v>
      </c>
      <c r="Z414" s="11">
        <v>21</v>
      </c>
      <c r="AA414" s="11">
        <f t="shared" si="112"/>
        <v>25.2</v>
      </c>
      <c r="AB414" s="11">
        <v>20</v>
      </c>
      <c r="AC414" s="11">
        <f t="shared" si="113"/>
        <v>8</v>
      </c>
      <c r="AD414" s="11">
        <v>21</v>
      </c>
      <c r="AE414" s="11">
        <f t="shared" si="114"/>
        <v>12.6</v>
      </c>
      <c r="AF414" s="11">
        <v>17</v>
      </c>
      <c r="AG414" s="11">
        <f t="shared" si="115"/>
        <v>3.4000000000000004</v>
      </c>
      <c r="AH414" s="336">
        <f t="shared" si="116"/>
        <v>49.2</v>
      </c>
      <c r="AI414" s="372">
        <f t="shared" si="117"/>
        <v>74.2</v>
      </c>
    </row>
    <row r="415" spans="1:35" ht="18.75" x14ac:dyDescent="0.3">
      <c r="A415" s="397">
        <v>11</v>
      </c>
      <c r="B415" s="13" t="s">
        <v>380</v>
      </c>
      <c r="C415" s="13" t="s">
        <v>3800</v>
      </c>
      <c r="D415" s="13" t="s">
        <v>303</v>
      </c>
      <c r="E415" s="3">
        <v>2</v>
      </c>
      <c r="F415" s="3">
        <v>3</v>
      </c>
      <c r="G415" s="3">
        <v>2</v>
      </c>
      <c r="H415" s="3">
        <v>3</v>
      </c>
      <c r="I415" s="11">
        <f t="shared" si="107"/>
        <v>12.5</v>
      </c>
      <c r="J415" s="11">
        <v>2</v>
      </c>
      <c r="K415" s="11">
        <v>2</v>
      </c>
      <c r="L415" s="11">
        <v>2</v>
      </c>
      <c r="M415" s="11">
        <v>2</v>
      </c>
      <c r="N415" s="11">
        <f t="shared" si="108"/>
        <v>2</v>
      </c>
      <c r="O415" s="11">
        <v>2</v>
      </c>
      <c r="P415" s="11">
        <v>2</v>
      </c>
      <c r="Q415" s="11">
        <v>2</v>
      </c>
      <c r="R415" s="11">
        <v>2</v>
      </c>
      <c r="S415" s="11">
        <f t="shared" si="109"/>
        <v>2</v>
      </c>
      <c r="T415" s="11">
        <v>2</v>
      </c>
      <c r="U415" s="11">
        <v>2</v>
      </c>
      <c r="V415" s="11">
        <v>2</v>
      </c>
      <c r="W415" s="11">
        <v>3</v>
      </c>
      <c r="X415" s="11">
        <f t="shared" si="110"/>
        <v>2.25</v>
      </c>
      <c r="Y415" s="11">
        <f t="shared" si="111"/>
        <v>6.25</v>
      </c>
      <c r="Z415" s="11">
        <v>25</v>
      </c>
      <c r="AA415" s="11">
        <f t="shared" si="112"/>
        <v>30</v>
      </c>
      <c r="AB415" s="11">
        <v>19</v>
      </c>
      <c r="AC415" s="11">
        <f t="shared" si="113"/>
        <v>7.6000000000000005</v>
      </c>
      <c r="AD415" s="11">
        <v>22</v>
      </c>
      <c r="AE415" s="11">
        <f t="shared" si="114"/>
        <v>13.2</v>
      </c>
      <c r="AF415" s="11">
        <v>20</v>
      </c>
      <c r="AG415" s="11">
        <f t="shared" si="115"/>
        <v>4</v>
      </c>
      <c r="AH415" s="336">
        <f t="shared" si="116"/>
        <v>54.8</v>
      </c>
      <c r="AI415" s="372">
        <f t="shared" si="117"/>
        <v>73.55</v>
      </c>
    </row>
    <row r="416" spans="1:35" ht="18.75" x14ac:dyDescent="0.3">
      <c r="A416" s="397">
        <v>12</v>
      </c>
      <c r="B416" s="13" t="s">
        <v>3801</v>
      </c>
      <c r="C416" s="13" t="s">
        <v>467</v>
      </c>
      <c r="D416" s="13" t="s">
        <v>629</v>
      </c>
      <c r="E416" s="3">
        <v>3</v>
      </c>
      <c r="F416" s="3">
        <v>3</v>
      </c>
      <c r="G416" s="3">
        <v>4</v>
      </c>
      <c r="H416" s="3">
        <v>4</v>
      </c>
      <c r="I416" s="11">
        <f t="shared" si="107"/>
        <v>17.5</v>
      </c>
      <c r="J416" s="11">
        <v>2</v>
      </c>
      <c r="K416" s="11">
        <v>2</v>
      </c>
      <c r="L416" s="11">
        <v>2</v>
      </c>
      <c r="M416" s="11">
        <v>3</v>
      </c>
      <c r="N416" s="11">
        <f t="shared" si="108"/>
        <v>2.25</v>
      </c>
      <c r="O416" s="11">
        <v>2</v>
      </c>
      <c r="P416" s="11">
        <v>2</v>
      </c>
      <c r="Q416" s="11">
        <v>2</v>
      </c>
      <c r="R416" s="11">
        <v>4</v>
      </c>
      <c r="S416" s="11">
        <f t="shared" si="109"/>
        <v>2.5</v>
      </c>
      <c r="T416" s="11">
        <v>4</v>
      </c>
      <c r="U416" s="11">
        <v>3</v>
      </c>
      <c r="V416" s="11">
        <v>4</v>
      </c>
      <c r="W416" s="11">
        <v>4</v>
      </c>
      <c r="X416" s="11">
        <f t="shared" si="110"/>
        <v>3.75</v>
      </c>
      <c r="Y416" s="11">
        <f t="shared" si="111"/>
        <v>8.5</v>
      </c>
      <c r="Z416" s="11">
        <v>20</v>
      </c>
      <c r="AA416" s="11">
        <f t="shared" si="112"/>
        <v>24</v>
      </c>
      <c r="AB416" s="11">
        <v>19</v>
      </c>
      <c r="AC416" s="11">
        <f t="shared" si="113"/>
        <v>7.6000000000000005</v>
      </c>
      <c r="AD416" s="11">
        <v>20</v>
      </c>
      <c r="AE416" s="11">
        <f t="shared" si="114"/>
        <v>12</v>
      </c>
      <c r="AF416" s="11">
        <v>19</v>
      </c>
      <c r="AG416" s="11">
        <f t="shared" si="115"/>
        <v>3.8000000000000003</v>
      </c>
      <c r="AH416" s="336">
        <f t="shared" si="116"/>
        <v>47.4</v>
      </c>
      <c r="AI416" s="372">
        <f t="shared" si="117"/>
        <v>73.400000000000006</v>
      </c>
    </row>
    <row r="417" spans="1:35" ht="18.75" x14ac:dyDescent="0.3">
      <c r="A417" s="397">
        <v>13</v>
      </c>
      <c r="B417" s="13" t="s">
        <v>3802</v>
      </c>
      <c r="C417" s="13" t="s">
        <v>3803</v>
      </c>
      <c r="D417" s="13" t="s">
        <v>661</v>
      </c>
      <c r="E417" s="3">
        <v>3</v>
      </c>
      <c r="F417" s="3">
        <v>2</v>
      </c>
      <c r="G417" s="3">
        <v>3</v>
      </c>
      <c r="H417" s="3">
        <v>3</v>
      </c>
      <c r="I417" s="11">
        <f t="shared" si="107"/>
        <v>13.75</v>
      </c>
      <c r="J417" s="11">
        <v>2</v>
      </c>
      <c r="K417" s="11">
        <v>2</v>
      </c>
      <c r="L417" s="11">
        <v>2</v>
      </c>
      <c r="M417" s="11">
        <v>2</v>
      </c>
      <c r="N417" s="11">
        <f t="shared" si="108"/>
        <v>2</v>
      </c>
      <c r="O417" s="11">
        <v>3</v>
      </c>
      <c r="P417" s="11">
        <v>2</v>
      </c>
      <c r="Q417" s="11">
        <v>2</v>
      </c>
      <c r="R417" s="11">
        <v>2</v>
      </c>
      <c r="S417" s="11">
        <f t="shared" si="109"/>
        <v>2.25</v>
      </c>
      <c r="T417" s="11">
        <v>4</v>
      </c>
      <c r="U417" s="11">
        <v>3</v>
      </c>
      <c r="V417" s="11">
        <v>3</v>
      </c>
      <c r="W417" s="11">
        <v>4</v>
      </c>
      <c r="X417" s="11">
        <f t="shared" si="110"/>
        <v>3.5</v>
      </c>
      <c r="Y417" s="11">
        <f t="shared" si="111"/>
        <v>7.75</v>
      </c>
      <c r="Z417" s="11">
        <v>21</v>
      </c>
      <c r="AA417" s="11">
        <f t="shared" si="112"/>
        <v>25.2</v>
      </c>
      <c r="AB417" s="11">
        <v>22</v>
      </c>
      <c r="AC417" s="11">
        <f t="shared" si="113"/>
        <v>8.8000000000000007</v>
      </c>
      <c r="AD417" s="11">
        <v>20</v>
      </c>
      <c r="AE417" s="11">
        <f t="shared" si="114"/>
        <v>12</v>
      </c>
      <c r="AF417" s="11">
        <v>21</v>
      </c>
      <c r="AG417" s="11">
        <f t="shared" si="115"/>
        <v>4.2</v>
      </c>
      <c r="AH417" s="336">
        <f t="shared" si="116"/>
        <v>50.2</v>
      </c>
      <c r="AI417" s="372">
        <f t="shared" si="117"/>
        <v>71.7</v>
      </c>
    </row>
    <row r="418" spans="1:35" ht="18.75" x14ac:dyDescent="0.3">
      <c r="A418" s="15">
        <v>14</v>
      </c>
      <c r="B418" s="11" t="s">
        <v>3804</v>
      </c>
      <c r="C418" s="11" t="s">
        <v>3805</v>
      </c>
      <c r="D418" s="11" t="s">
        <v>451</v>
      </c>
      <c r="E418" s="11">
        <v>3</v>
      </c>
      <c r="F418" s="11">
        <v>3</v>
      </c>
      <c r="G418" s="11">
        <v>3</v>
      </c>
      <c r="H418" s="11">
        <v>3</v>
      </c>
      <c r="I418" s="11">
        <f t="shared" si="107"/>
        <v>15</v>
      </c>
      <c r="J418" s="11">
        <v>2</v>
      </c>
      <c r="K418" s="11">
        <v>3</v>
      </c>
      <c r="L418" s="11">
        <v>3</v>
      </c>
      <c r="M418" s="11">
        <v>3</v>
      </c>
      <c r="N418" s="11">
        <f t="shared" si="108"/>
        <v>2.75</v>
      </c>
      <c r="O418" s="11">
        <v>2</v>
      </c>
      <c r="P418" s="11">
        <v>2</v>
      </c>
      <c r="Q418" s="11">
        <v>2</v>
      </c>
      <c r="R418" s="11">
        <v>2</v>
      </c>
      <c r="S418" s="11">
        <f t="shared" si="109"/>
        <v>2</v>
      </c>
      <c r="T418" s="11">
        <v>2</v>
      </c>
      <c r="U418" s="11">
        <v>2</v>
      </c>
      <c r="V418" s="11">
        <v>3</v>
      </c>
      <c r="W418" s="11">
        <v>2</v>
      </c>
      <c r="X418" s="11">
        <f t="shared" si="110"/>
        <v>2.25</v>
      </c>
      <c r="Y418" s="11">
        <f t="shared" si="111"/>
        <v>7</v>
      </c>
      <c r="Z418" s="11">
        <v>22</v>
      </c>
      <c r="AA418" s="11">
        <f t="shared" si="112"/>
        <v>26.4</v>
      </c>
      <c r="AB418" s="11">
        <v>17</v>
      </c>
      <c r="AC418" s="11">
        <f t="shared" si="113"/>
        <v>6.8000000000000007</v>
      </c>
      <c r="AD418" s="11">
        <v>20</v>
      </c>
      <c r="AE418" s="11">
        <f t="shared" si="114"/>
        <v>12</v>
      </c>
      <c r="AF418" s="11">
        <v>19</v>
      </c>
      <c r="AG418" s="11">
        <f t="shared" si="115"/>
        <v>3.8000000000000003</v>
      </c>
      <c r="AH418" s="336">
        <f t="shared" si="116"/>
        <v>49</v>
      </c>
      <c r="AI418" s="372">
        <f t="shared" si="117"/>
        <v>71</v>
      </c>
    </row>
    <row r="419" spans="1:35" ht="18.75" x14ac:dyDescent="0.3">
      <c r="A419" s="397">
        <v>15</v>
      </c>
      <c r="B419" s="13" t="s">
        <v>3806</v>
      </c>
      <c r="C419" s="13" t="s">
        <v>3807</v>
      </c>
      <c r="D419" s="13" t="s">
        <v>592</v>
      </c>
      <c r="E419" s="3">
        <v>3</v>
      </c>
      <c r="F419" s="3">
        <v>4</v>
      </c>
      <c r="G419" s="3">
        <v>4</v>
      </c>
      <c r="H419" s="3">
        <v>4</v>
      </c>
      <c r="I419" s="11">
        <f t="shared" si="107"/>
        <v>18.75</v>
      </c>
      <c r="J419" s="11">
        <v>2</v>
      </c>
      <c r="K419" s="11">
        <v>2</v>
      </c>
      <c r="L419" s="11">
        <v>2</v>
      </c>
      <c r="M419" s="11">
        <v>2</v>
      </c>
      <c r="N419" s="11">
        <f t="shared" si="108"/>
        <v>2</v>
      </c>
      <c r="O419" s="11">
        <v>3</v>
      </c>
      <c r="P419" s="11">
        <v>3</v>
      </c>
      <c r="Q419" s="11">
        <v>4</v>
      </c>
      <c r="R419" s="11">
        <v>3</v>
      </c>
      <c r="S419" s="11">
        <f t="shared" si="109"/>
        <v>3.25</v>
      </c>
      <c r="T419" s="11">
        <v>4</v>
      </c>
      <c r="U419" s="11">
        <v>3</v>
      </c>
      <c r="V419" s="11">
        <v>4</v>
      </c>
      <c r="W419" s="11">
        <v>4</v>
      </c>
      <c r="X419" s="11">
        <f t="shared" si="110"/>
        <v>3.75</v>
      </c>
      <c r="Y419" s="11">
        <f t="shared" si="111"/>
        <v>9</v>
      </c>
      <c r="Z419" s="11">
        <v>21</v>
      </c>
      <c r="AA419" s="11">
        <f t="shared" si="112"/>
        <v>25.2</v>
      </c>
      <c r="AB419" s="11">
        <v>16</v>
      </c>
      <c r="AC419" s="11">
        <f t="shared" si="113"/>
        <v>6.4</v>
      </c>
      <c r="AD419" s="11">
        <v>15</v>
      </c>
      <c r="AE419" s="11">
        <f t="shared" si="114"/>
        <v>9</v>
      </c>
      <c r="AF419" s="11">
        <v>13</v>
      </c>
      <c r="AG419" s="11">
        <f t="shared" si="115"/>
        <v>2.6</v>
      </c>
      <c r="AH419" s="336">
        <f t="shared" si="116"/>
        <v>43.2</v>
      </c>
      <c r="AI419" s="372">
        <f t="shared" si="117"/>
        <v>70.95</v>
      </c>
    </row>
    <row r="420" spans="1:35" ht="18.75" x14ac:dyDescent="0.3">
      <c r="A420" s="397">
        <v>16</v>
      </c>
      <c r="B420" s="13" t="s">
        <v>3602</v>
      </c>
      <c r="C420" s="13" t="s">
        <v>3714</v>
      </c>
      <c r="D420" s="13" t="s">
        <v>303</v>
      </c>
      <c r="E420" s="3">
        <v>4</v>
      </c>
      <c r="F420" s="3">
        <v>4</v>
      </c>
      <c r="G420" s="3">
        <v>4</v>
      </c>
      <c r="H420" s="3">
        <v>4</v>
      </c>
      <c r="I420" s="11">
        <f t="shared" si="107"/>
        <v>20</v>
      </c>
      <c r="J420" s="11">
        <v>3</v>
      </c>
      <c r="K420" s="11">
        <v>2</v>
      </c>
      <c r="L420" s="11">
        <v>2</v>
      </c>
      <c r="M420" s="11">
        <v>3</v>
      </c>
      <c r="N420" s="11">
        <f t="shared" si="108"/>
        <v>2.5</v>
      </c>
      <c r="O420" s="11">
        <v>3</v>
      </c>
      <c r="P420" s="11">
        <v>4</v>
      </c>
      <c r="Q420" s="11">
        <v>2</v>
      </c>
      <c r="R420" s="11">
        <v>5</v>
      </c>
      <c r="S420" s="11">
        <f t="shared" si="109"/>
        <v>3.5</v>
      </c>
      <c r="T420" s="11">
        <v>4</v>
      </c>
      <c r="U420" s="11">
        <v>5</v>
      </c>
      <c r="V420" s="11">
        <v>4</v>
      </c>
      <c r="W420" s="11">
        <v>4</v>
      </c>
      <c r="X420" s="11">
        <f t="shared" si="110"/>
        <v>4.25</v>
      </c>
      <c r="Y420" s="11">
        <f t="shared" si="111"/>
        <v>10.25</v>
      </c>
      <c r="Z420" s="11">
        <v>14</v>
      </c>
      <c r="AA420" s="11">
        <f t="shared" si="112"/>
        <v>16.8</v>
      </c>
      <c r="AB420" s="11">
        <v>14</v>
      </c>
      <c r="AC420" s="11">
        <f t="shared" si="113"/>
        <v>5.6000000000000005</v>
      </c>
      <c r="AD420" s="11">
        <v>22</v>
      </c>
      <c r="AE420" s="11">
        <f t="shared" si="114"/>
        <v>13.2</v>
      </c>
      <c r="AF420" s="11">
        <v>20</v>
      </c>
      <c r="AG420" s="11">
        <f t="shared" si="115"/>
        <v>4</v>
      </c>
      <c r="AH420" s="336">
        <f t="shared" si="116"/>
        <v>39.6</v>
      </c>
      <c r="AI420" s="372">
        <f t="shared" si="117"/>
        <v>69.849999999999994</v>
      </c>
    </row>
    <row r="421" spans="1:35" ht="18.75" x14ac:dyDescent="0.3">
      <c r="A421" s="397">
        <v>17</v>
      </c>
      <c r="B421" s="13" t="s">
        <v>721</v>
      </c>
      <c r="C421" s="13" t="s">
        <v>3530</v>
      </c>
      <c r="D421" s="13" t="s">
        <v>3808</v>
      </c>
      <c r="E421" s="3">
        <v>4</v>
      </c>
      <c r="F421" s="3">
        <v>3</v>
      </c>
      <c r="G421" s="3">
        <v>3</v>
      </c>
      <c r="H421" s="3">
        <v>2</v>
      </c>
      <c r="I421" s="11">
        <f t="shared" si="107"/>
        <v>15</v>
      </c>
      <c r="J421" s="11">
        <v>2</v>
      </c>
      <c r="K421" s="11">
        <v>2</v>
      </c>
      <c r="L421" s="11">
        <v>2</v>
      </c>
      <c r="M421" s="11">
        <v>2</v>
      </c>
      <c r="N421" s="11">
        <f t="shared" si="108"/>
        <v>2</v>
      </c>
      <c r="O421" s="11">
        <v>4</v>
      </c>
      <c r="P421" s="11">
        <v>2</v>
      </c>
      <c r="Q421" s="11">
        <v>3</v>
      </c>
      <c r="R421" s="11">
        <v>2</v>
      </c>
      <c r="S421" s="11">
        <f t="shared" si="109"/>
        <v>2.75</v>
      </c>
      <c r="T421" s="11">
        <v>5</v>
      </c>
      <c r="U421" s="11">
        <v>3</v>
      </c>
      <c r="V421" s="11">
        <v>3</v>
      </c>
      <c r="W421" s="11">
        <v>3</v>
      </c>
      <c r="X421" s="11">
        <f t="shared" si="110"/>
        <v>3.5</v>
      </c>
      <c r="Y421" s="11">
        <f t="shared" si="111"/>
        <v>8.25</v>
      </c>
      <c r="Z421" s="11">
        <v>22</v>
      </c>
      <c r="AA421" s="11">
        <f t="shared" si="112"/>
        <v>26.4</v>
      </c>
      <c r="AB421" s="11">
        <v>20</v>
      </c>
      <c r="AC421" s="11">
        <f t="shared" si="113"/>
        <v>8</v>
      </c>
      <c r="AD421" s="11">
        <v>15</v>
      </c>
      <c r="AE421" s="11">
        <f t="shared" si="114"/>
        <v>9</v>
      </c>
      <c r="AF421" s="11">
        <v>12</v>
      </c>
      <c r="AG421" s="11">
        <f t="shared" si="115"/>
        <v>2.4000000000000004</v>
      </c>
      <c r="AH421" s="336">
        <f t="shared" si="116"/>
        <v>45.8</v>
      </c>
      <c r="AI421" s="372">
        <f t="shared" si="117"/>
        <v>69.05</v>
      </c>
    </row>
    <row r="422" spans="1:35" ht="18.75" x14ac:dyDescent="0.3">
      <c r="A422" s="397">
        <v>18</v>
      </c>
      <c r="B422" s="13" t="s">
        <v>3675</v>
      </c>
      <c r="C422" s="13" t="s">
        <v>3567</v>
      </c>
      <c r="D422" s="13" t="s">
        <v>3809</v>
      </c>
      <c r="E422" s="3">
        <v>4</v>
      </c>
      <c r="F422" s="3">
        <v>4</v>
      </c>
      <c r="G422" s="3">
        <v>3</v>
      </c>
      <c r="H422" s="3">
        <v>4</v>
      </c>
      <c r="I422" s="11">
        <f t="shared" si="107"/>
        <v>18.75</v>
      </c>
      <c r="J422" s="11">
        <v>3</v>
      </c>
      <c r="K422" s="11">
        <v>3</v>
      </c>
      <c r="L422" s="11">
        <v>2</v>
      </c>
      <c r="M422" s="11">
        <v>2</v>
      </c>
      <c r="N422" s="11">
        <f t="shared" si="108"/>
        <v>2.5</v>
      </c>
      <c r="O422" s="11">
        <v>4</v>
      </c>
      <c r="P422" s="11">
        <v>4</v>
      </c>
      <c r="Q422" s="11">
        <v>2</v>
      </c>
      <c r="R422" s="11">
        <v>3</v>
      </c>
      <c r="S422" s="11">
        <f t="shared" si="109"/>
        <v>3.25</v>
      </c>
      <c r="T422" s="11">
        <v>4</v>
      </c>
      <c r="U422" s="11">
        <v>5</v>
      </c>
      <c r="V422" s="11">
        <v>4</v>
      </c>
      <c r="W422" s="11">
        <v>4</v>
      </c>
      <c r="X422" s="11">
        <f t="shared" si="110"/>
        <v>4.25</v>
      </c>
      <c r="Y422" s="11">
        <f t="shared" si="111"/>
        <v>10</v>
      </c>
      <c r="Z422" s="11">
        <v>21</v>
      </c>
      <c r="AA422" s="11">
        <f t="shared" si="112"/>
        <v>25.2</v>
      </c>
      <c r="AB422" s="11">
        <v>15</v>
      </c>
      <c r="AC422" s="11">
        <f t="shared" si="113"/>
        <v>6</v>
      </c>
      <c r="AD422" s="11">
        <v>12</v>
      </c>
      <c r="AE422" s="11">
        <f t="shared" si="114"/>
        <v>7.1999999999999993</v>
      </c>
      <c r="AF422" s="11">
        <v>8</v>
      </c>
      <c r="AG422" s="11">
        <f t="shared" si="115"/>
        <v>1.6</v>
      </c>
      <c r="AH422" s="336">
        <f t="shared" si="116"/>
        <v>40</v>
      </c>
      <c r="AI422" s="372">
        <f t="shared" si="117"/>
        <v>68.75</v>
      </c>
    </row>
    <row r="423" spans="1:35" ht="18.75" x14ac:dyDescent="0.3">
      <c r="A423" s="397">
        <v>19</v>
      </c>
      <c r="B423" s="13" t="s">
        <v>460</v>
      </c>
      <c r="C423" s="13" t="s">
        <v>436</v>
      </c>
      <c r="D423" s="13" t="s">
        <v>644</v>
      </c>
      <c r="E423" s="3">
        <v>4</v>
      </c>
      <c r="F423" s="3">
        <v>4</v>
      </c>
      <c r="G423" s="3">
        <v>4</v>
      </c>
      <c r="H423" s="3">
        <v>4</v>
      </c>
      <c r="I423" s="11">
        <f t="shared" si="107"/>
        <v>20</v>
      </c>
      <c r="J423" s="11">
        <v>3</v>
      </c>
      <c r="K423" s="11">
        <v>3</v>
      </c>
      <c r="L423" s="11">
        <v>2</v>
      </c>
      <c r="M423" s="11">
        <v>3</v>
      </c>
      <c r="N423" s="11">
        <f t="shared" si="108"/>
        <v>2.75</v>
      </c>
      <c r="O423" s="11">
        <v>3</v>
      </c>
      <c r="P423" s="11">
        <v>2</v>
      </c>
      <c r="Q423" s="11">
        <v>4</v>
      </c>
      <c r="R423" s="11">
        <v>5</v>
      </c>
      <c r="S423" s="11">
        <f t="shared" si="109"/>
        <v>3.5</v>
      </c>
      <c r="T423" s="11">
        <v>4</v>
      </c>
      <c r="U423" s="11">
        <v>4</v>
      </c>
      <c r="V423" s="11">
        <v>4</v>
      </c>
      <c r="W423" s="11">
        <v>4</v>
      </c>
      <c r="X423" s="11">
        <f t="shared" si="110"/>
        <v>4</v>
      </c>
      <c r="Y423" s="11">
        <f t="shared" si="111"/>
        <v>10.25</v>
      </c>
      <c r="Z423" s="11">
        <v>15</v>
      </c>
      <c r="AA423" s="11">
        <f t="shared" si="112"/>
        <v>18</v>
      </c>
      <c r="AB423" s="11">
        <v>13</v>
      </c>
      <c r="AC423" s="11">
        <f t="shared" si="113"/>
        <v>5.2</v>
      </c>
      <c r="AD423" s="11">
        <v>16</v>
      </c>
      <c r="AE423" s="11">
        <f t="shared" si="114"/>
        <v>9.6</v>
      </c>
      <c r="AF423" s="11">
        <v>18</v>
      </c>
      <c r="AG423" s="11">
        <f t="shared" si="115"/>
        <v>3.6</v>
      </c>
      <c r="AH423" s="336">
        <f t="shared" si="116"/>
        <v>36.4</v>
      </c>
      <c r="AI423" s="372">
        <f t="shared" si="117"/>
        <v>66.650000000000006</v>
      </c>
    </row>
    <row r="424" spans="1:35" ht="18.75" x14ac:dyDescent="0.3">
      <c r="A424" s="397">
        <v>20</v>
      </c>
      <c r="B424" s="13" t="s">
        <v>3810</v>
      </c>
      <c r="C424" s="13" t="s">
        <v>478</v>
      </c>
      <c r="D424" s="13" t="s">
        <v>303</v>
      </c>
      <c r="E424" s="3">
        <v>2</v>
      </c>
      <c r="F424" s="3">
        <v>2</v>
      </c>
      <c r="G424" s="3">
        <v>2</v>
      </c>
      <c r="H424" s="3">
        <v>2</v>
      </c>
      <c r="I424" s="11">
        <f t="shared" si="107"/>
        <v>10</v>
      </c>
      <c r="J424" s="11">
        <v>2</v>
      </c>
      <c r="K424" s="11">
        <v>2</v>
      </c>
      <c r="L424" s="11">
        <v>2</v>
      </c>
      <c r="M424" s="11">
        <v>2</v>
      </c>
      <c r="N424" s="11">
        <f t="shared" si="108"/>
        <v>2</v>
      </c>
      <c r="O424" s="11">
        <v>2</v>
      </c>
      <c r="P424" s="11">
        <v>2</v>
      </c>
      <c r="Q424" s="11">
        <v>2</v>
      </c>
      <c r="R424" s="11">
        <v>2</v>
      </c>
      <c r="S424" s="11">
        <f t="shared" si="109"/>
        <v>2</v>
      </c>
      <c r="T424" s="11">
        <v>2</v>
      </c>
      <c r="U424" s="11">
        <v>3</v>
      </c>
      <c r="V424" s="11">
        <v>2</v>
      </c>
      <c r="W424" s="11">
        <v>2</v>
      </c>
      <c r="X424" s="11">
        <f t="shared" si="110"/>
        <v>2.25</v>
      </c>
      <c r="Y424" s="11">
        <f t="shared" si="111"/>
        <v>6.25</v>
      </c>
      <c r="Z424" s="11">
        <v>23</v>
      </c>
      <c r="AA424" s="11">
        <f t="shared" si="112"/>
        <v>27.599999999999998</v>
      </c>
      <c r="AB424" s="11">
        <v>18</v>
      </c>
      <c r="AC424" s="11">
        <f t="shared" si="113"/>
        <v>7.2</v>
      </c>
      <c r="AD424" s="11">
        <v>20</v>
      </c>
      <c r="AE424" s="11">
        <f t="shared" si="114"/>
        <v>12</v>
      </c>
      <c r="AF424" s="11">
        <v>18</v>
      </c>
      <c r="AG424" s="11">
        <f t="shared" si="115"/>
        <v>3.6</v>
      </c>
      <c r="AH424" s="336">
        <f t="shared" si="116"/>
        <v>50.4</v>
      </c>
      <c r="AI424" s="372">
        <f t="shared" si="117"/>
        <v>66.650000000000006</v>
      </c>
    </row>
    <row r="425" spans="1:35" ht="18.75" x14ac:dyDescent="0.3">
      <c r="A425" s="397">
        <v>21</v>
      </c>
      <c r="B425" s="13" t="s">
        <v>260</v>
      </c>
      <c r="C425" s="13" t="s">
        <v>664</v>
      </c>
      <c r="D425" s="13" t="s">
        <v>3621</v>
      </c>
      <c r="E425" s="3">
        <v>2</v>
      </c>
      <c r="F425" s="3">
        <v>2</v>
      </c>
      <c r="G425" s="3">
        <v>3</v>
      </c>
      <c r="H425" s="3">
        <v>3</v>
      </c>
      <c r="I425" s="11">
        <f t="shared" si="107"/>
        <v>12.5</v>
      </c>
      <c r="J425" s="11">
        <v>2</v>
      </c>
      <c r="K425" s="11">
        <v>2</v>
      </c>
      <c r="L425" s="11">
        <v>2</v>
      </c>
      <c r="M425" s="11">
        <v>3</v>
      </c>
      <c r="N425" s="11">
        <f t="shared" si="108"/>
        <v>2.25</v>
      </c>
      <c r="O425" s="11">
        <v>2</v>
      </c>
      <c r="P425" s="11">
        <v>2</v>
      </c>
      <c r="Q425" s="11">
        <v>3</v>
      </c>
      <c r="R425" s="11">
        <v>2</v>
      </c>
      <c r="S425" s="11">
        <f t="shared" si="109"/>
        <v>2.25</v>
      </c>
      <c r="T425" s="11">
        <v>4</v>
      </c>
      <c r="U425" s="11">
        <v>2</v>
      </c>
      <c r="V425" s="11">
        <v>5</v>
      </c>
      <c r="W425" s="11">
        <v>3</v>
      </c>
      <c r="X425" s="11">
        <f t="shared" si="110"/>
        <v>3.5</v>
      </c>
      <c r="Y425" s="11">
        <f t="shared" si="111"/>
        <v>8</v>
      </c>
      <c r="Z425" s="11">
        <v>18</v>
      </c>
      <c r="AA425" s="11">
        <f t="shared" si="112"/>
        <v>21.599999999999998</v>
      </c>
      <c r="AB425" s="11">
        <v>19</v>
      </c>
      <c r="AC425" s="11">
        <f t="shared" si="113"/>
        <v>7.6000000000000005</v>
      </c>
      <c r="AD425" s="11">
        <v>21</v>
      </c>
      <c r="AE425" s="11">
        <f t="shared" si="114"/>
        <v>12.6</v>
      </c>
      <c r="AF425" s="11">
        <v>21</v>
      </c>
      <c r="AG425" s="11">
        <f t="shared" si="115"/>
        <v>4.2</v>
      </c>
      <c r="AH425" s="336">
        <f t="shared" si="116"/>
        <v>46</v>
      </c>
      <c r="AI425" s="372">
        <f t="shared" si="117"/>
        <v>66.5</v>
      </c>
    </row>
    <row r="426" spans="1:35" ht="18.75" x14ac:dyDescent="0.3">
      <c r="A426" s="397">
        <v>22</v>
      </c>
      <c r="B426" s="13" t="s">
        <v>3811</v>
      </c>
      <c r="C426" s="13" t="s">
        <v>416</v>
      </c>
      <c r="D426" s="13" t="s">
        <v>336</v>
      </c>
      <c r="E426" s="3">
        <v>4</v>
      </c>
      <c r="F426" s="3">
        <v>2</v>
      </c>
      <c r="G426" s="3">
        <v>3</v>
      </c>
      <c r="H426" s="3">
        <v>3</v>
      </c>
      <c r="I426" s="11">
        <f t="shared" si="107"/>
        <v>15</v>
      </c>
      <c r="J426" s="11">
        <v>3</v>
      </c>
      <c r="K426" s="11">
        <v>2</v>
      </c>
      <c r="L426" s="11">
        <v>2</v>
      </c>
      <c r="M426" s="11">
        <v>2</v>
      </c>
      <c r="N426" s="11">
        <f t="shared" si="108"/>
        <v>2.25</v>
      </c>
      <c r="O426" s="11">
        <v>3</v>
      </c>
      <c r="P426" s="11">
        <v>2</v>
      </c>
      <c r="Q426" s="11">
        <v>2</v>
      </c>
      <c r="R426" s="11">
        <v>2</v>
      </c>
      <c r="S426" s="11">
        <f t="shared" si="109"/>
        <v>2.25</v>
      </c>
      <c r="T426" s="11">
        <v>3</v>
      </c>
      <c r="U426" s="11">
        <v>2</v>
      </c>
      <c r="V426" s="11">
        <v>4</v>
      </c>
      <c r="W426" s="11">
        <v>3</v>
      </c>
      <c r="X426" s="11">
        <f t="shared" si="110"/>
        <v>3</v>
      </c>
      <c r="Y426" s="11">
        <f t="shared" si="111"/>
        <v>7.5</v>
      </c>
      <c r="Z426" s="11">
        <v>19</v>
      </c>
      <c r="AA426" s="11">
        <f t="shared" si="112"/>
        <v>22.8</v>
      </c>
      <c r="AB426" s="11">
        <v>14</v>
      </c>
      <c r="AC426" s="11">
        <f t="shared" si="113"/>
        <v>5.6000000000000005</v>
      </c>
      <c r="AD426" s="11">
        <v>20</v>
      </c>
      <c r="AE426" s="11">
        <f t="shared" si="114"/>
        <v>12</v>
      </c>
      <c r="AF426" s="11">
        <v>17</v>
      </c>
      <c r="AG426" s="11">
        <f t="shared" si="115"/>
        <v>3.4000000000000004</v>
      </c>
      <c r="AH426" s="336">
        <f t="shared" si="116"/>
        <v>43.800000000000004</v>
      </c>
      <c r="AI426" s="372">
        <f t="shared" si="117"/>
        <v>66.300000000000011</v>
      </c>
    </row>
    <row r="427" spans="1:35" ht="18.75" x14ac:dyDescent="0.3">
      <c r="A427" s="397">
        <v>23</v>
      </c>
      <c r="B427" s="13" t="s">
        <v>3812</v>
      </c>
      <c r="C427" s="13" t="s">
        <v>353</v>
      </c>
      <c r="D427" s="13" t="s">
        <v>672</v>
      </c>
      <c r="E427" s="3">
        <v>3</v>
      </c>
      <c r="F427" s="3">
        <v>3</v>
      </c>
      <c r="G427" s="3">
        <v>3</v>
      </c>
      <c r="H427" s="3">
        <v>3</v>
      </c>
      <c r="I427" s="11">
        <f t="shared" si="107"/>
        <v>15</v>
      </c>
      <c r="J427" s="11">
        <v>2</v>
      </c>
      <c r="K427" s="11">
        <v>2</v>
      </c>
      <c r="L427" s="11">
        <v>2</v>
      </c>
      <c r="M427" s="11">
        <v>2</v>
      </c>
      <c r="N427" s="11">
        <f t="shared" si="108"/>
        <v>2</v>
      </c>
      <c r="O427" s="11">
        <v>2</v>
      </c>
      <c r="P427" s="11">
        <v>2</v>
      </c>
      <c r="Q427" s="11">
        <v>2</v>
      </c>
      <c r="R427" s="11">
        <v>2</v>
      </c>
      <c r="S427" s="11">
        <f t="shared" si="109"/>
        <v>2</v>
      </c>
      <c r="T427" s="11">
        <v>4</v>
      </c>
      <c r="U427" s="11">
        <v>3</v>
      </c>
      <c r="V427" s="11">
        <v>5</v>
      </c>
      <c r="W427" s="11">
        <v>2</v>
      </c>
      <c r="X427" s="11">
        <f t="shared" si="110"/>
        <v>3.5</v>
      </c>
      <c r="Y427" s="11">
        <f t="shared" si="111"/>
        <v>7.5</v>
      </c>
      <c r="Z427" s="11">
        <v>22</v>
      </c>
      <c r="AA427" s="11">
        <f t="shared" si="112"/>
        <v>26.4</v>
      </c>
      <c r="AB427" s="11">
        <v>18</v>
      </c>
      <c r="AC427" s="11">
        <f t="shared" si="113"/>
        <v>7.2</v>
      </c>
      <c r="AD427" s="11">
        <v>12</v>
      </c>
      <c r="AE427" s="11">
        <f t="shared" si="114"/>
        <v>7.1999999999999993</v>
      </c>
      <c r="AF427" s="11">
        <v>15</v>
      </c>
      <c r="AG427" s="11">
        <f t="shared" si="115"/>
        <v>3</v>
      </c>
      <c r="AH427" s="336">
        <f t="shared" si="116"/>
        <v>43.8</v>
      </c>
      <c r="AI427" s="372">
        <f t="shared" si="117"/>
        <v>66.3</v>
      </c>
    </row>
    <row r="428" spans="1:35" ht="18.75" x14ac:dyDescent="0.3">
      <c r="A428" s="397">
        <v>24</v>
      </c>
      <c r="B428" s="13" t="s">
        <v>447</v>
      </c>
      <c r="C428" s="13" t="s">
        <v>436</v>
      </c>
      <c r="D428" s="13" t="s">
        <v>710</v>
      </c>
      <c r="E428" s="3">
        <v>2</v>
      </c>
      <c r="F428" s="3">
        <v>2</v>
      </c>
      <c r="G428" s="3">
        <v>2</v>
      </c>
      <c r="H428" s="3">
        <v>2</v>
      </c>
      <c r="I428" s="11">
        <f t="shared" si="107"/>
        <v>10</v>
      </c>
      <c r="J428" s="11">
        <v>2</v>
      </c>
      <c r="K428" s="11">
        <v>2</v>
      </c>
      <c r="L428" s="11">
        <v>2</v>
      </c>
      <c r="M428" s="11">
        <v>2</v>
      </c>
      <c r="N428" s="11">
        <f t="shared" si="108"/>
        <v>2</v>
      </c>
      <c r="O428" s="11">
        <v>2</v>
      </c>
      <c r="P428" s="11">
        <v>2</v>
      </c>
      <c r="Q428" s="11">
        <v>2</v>
      </c>
      <c r="R428" s="11">
        <v>2</v>
      </c>
      <c r="S428" s="11">
        <f t="shared" si="109"/>
        <v>2</v>
      </c>
      <c r="T428" s="11">
        <v>2</v>
      </c>
      <c r="U428" s="11">
        <v>2</v>
      </c>
      <c r="V428" s="11">
        <v>2</v>
      </c>
      <c r="W428" s="11">
        <v>2</v>
      </c>
      <c r="X428" s="11">
        <f t="shared" si="110"/>
        <v>2</v>
      </c>
      <c r="Y428" s="11">
        <f t="shared" si="111"/>
        <v>6</v>
      </c>
      <c r="Z428" s="11">
        <v>21</v>
      </c>
      <c r="AA428" s="11">
        <f t="shared" si="112"/>
        <v>25.2</v>
      </c>
      <c r="AB428" s="11">
        <v>17</v>
      </c>
      <c r="AC428" s="11">
        <f t="shared" si="113"/>
        <v>6.8000000000000007</v>
      </c>
      <c r="AD428" s="11">
        <v>23</v>
      </c>
      <c r="AE428" s="11">
        <f t="shared" si="114"/>
        <v>13.799999999999999</v>
      </c>
      <c r="AF428" s="11">
        <v>19</v>
      </c>
      <c r="AG428" s="11">
        <f t="shared" si="115"/>
        <v>3.8000000000000003</v>
      </c>
      <c r="AH428" s="336">
        <f t="shared" si="116"/>
        <v>49.599999999999994</v>
      </c>
      <c r="AI428" s="372">
        <f t="shared" si="117"/>
        <v>65.599999999999994</v>
      </c>
    </row>
    <row r="429" spans="1:35" ht="18.75" x14ac:dyDescent="0.3">
      <c r="A429" s="397">
        <v>25</v>
      </c>
      <c r="B429" s="13" t="s">
        <v>588</v>
      </c>
      <c r="C429" s="13" t="s">
        <v>600</v>
      </c>
      <c r="D429" s="13" t="s">
        <v>631</v>
      </c>
      <c r="E429" s="3">
        <v>4</v>
      </c>
      <c r="F429" s="3">
        <v>2</v>
      </c>
      <c r="G429" s="3">
        <v>3</v>
      </c>
      <c r="H429" s="3">
        <v>2</v>
      </c>
      <c r="I429" s="11">
        <f t="shared" si="107"/>
        <v>13.75</v>
      </c>
      <c r="J429" s="11">
        <v>3</v>
      </c>
      <c r="K429" s="11">
        <v>2</v>
      </c>
      <c r="L429" s="11">
        <v>2</v>
      </c>
      <c r="M429" s="11">
        <v>2</v>
      </c>
      <c r="N429" s="11">
        <f t="shared" si="108"/>
        <v>2.25</v>
      </c>
      <c r="O429" s="11">
        <v>3</v>
      </c>
      <c r="P429" s="11">
        <v>2</v>
      </c>
      <c r="Q429" s="11">
        <v>2</v>
      </c>
      <c r="R429" s="11">
        <v>2</v>
      </c>
      <c r="S429" s="11">
        <f t="shared" si="109"/>
        <v>2.25</v>
      </c>
      <c r="T429" s="11">
        <v>5</v>
      </c>
      <c r="U429" s="11">
        <v>2</v>
      </c>
      <c r="V429" s="11">
        <v>2</v>
      </c>
      <c r="W429" s="11">
        <v>2</v>
      </c>
      <c r="X429" s="11">
        <f t="shared" si="110"/>
        <v>2.75</v>
      </c>
      <c r="Y429" s="11">
        <f t="shared" si="111"/>
        <v>7.25</v>
      </c>
      <c r="Z429" s="11">
        <v>18</v>
      </c>
      <c r="AA429" s="11">
        <f t="shared" si="112"/>
        <v>21.599999999999998</v>
      </c>
      <c r="AB429" s="11">
        <v>17</v>
      </c>
      <c r="AC429" s="11">
        <f t="shared" si="113"/>
        <v>6.8000000000000007</v>
      </c>
      <c r="AD429" s="11">
        <v>19</v>
      </c>
      <c r="AE429" s="11">
        <f t="shared" si="114"/>
        <v>11.4</v>
      </c>
      <c r="AF429" s="11">
        <v>17</v>
      </c>
      <c r="AG429" s="11">
        <f t="shared" si="115"/>
        <v>3.4000000000000004</v>
      </c>
      <c r="AH429" s="336">
        <f t="shared" si="116"/>
        <v>43.199999999999996</v>
      </c>
      <c r="AI429" s="372">
        <f t="shared" si="117"/>
        <v>64.199999999999989</v>
      </c>
    </row>
    <row r="430" spans="1:35" ht="18.75" x14ac:dyDescent="0.3">
      <c r="A430" s="397">
        <v>26</v>
      </c>
      <c r="B430" s="13" t="s">
        <v>439</v>
      </c>
      <c r="C430" s="13" t="s">
        <v>715</v>
      </c>
      <c r="D430" s="13" t="s">
        <v>629</v>
      </c>
      <c r="E430" s="3">
        <v>4</v>
      </c>
      <c r="F430" s="3">
        <v>4</v>
      </c>
      <c r="G430" s="3">
        <v>4</v>
      </c>
      <c r="H430" s="3">
        <v>4</v>
      </c>
      <c r="I430" s="11">
        <f t="shared" si="107"/>
        <v>20</v>
      </c>
      <c r="J430" s="11">
        <v>4</v>
      </c>
      <c r="K430" s="11">
        <v>4</v>
      </c>
      <c r="L430" s="11">
        <v>3</v>
      </c>
      <c r="M430" s="11">
        <v>3</v>
      </c>
      <c r="N430" s="11">
        <f t="shared" si="108"/>
        <v>3.5</v>
      </c>
      <c r="O430" s="11">
        <v>4</v>
      </c>
      <c r="P430" s="11">
        <v>4</v>
      </c>
      <c r="Q430" s="11">
        <v>4</v>
      </c>
      <c r="R430" s="11">
        <v>3</v>
      </c>
      <c r="S430" s="11">
        <f t="shared" si="109"/>
        <v>3.75</v>
      </c>
      <c r="T430" s="11">
        <v>5</v>
      </c>
      <c r="U430" s="11">
        <v>3</v>
      </c>
      <c r="V430" s="11">
        <v>4</v>
      </c>
      <c r="W430" s="11">
        <v>3</v>
      </c>
      <c r="X430" s="11">
        <f t="shared" si="110"/>
        <v>3.75</v>
      </c>
      <c r="Y430" s="11">
        <f t="shared" si="111"/>
        <v>11</v>
      </c>
      <c r="Z430" s="11">
        <v>12</v>
      </c>
      <c r="AA430" s="11">
        <f t="shared" si="112"/>
        <v>14.399999999999999</v>
      </c>
      <c r="AB430" s="11">
        <v>14</v>
      </c>
      <c r="AC430" s="11">
        <f t="shared" si="113"/>
        <v>5.6000000000000005</v>
      </c>
      <c r="AD430" s="11">
        <v>15</v>
      </c>
      <c r="AE430" s="11">
        <f t="shared" si="114"/>
        <v>9</v>
      </c>
      <c r="AF430" s="11">
        <v>18</v>
      </c>
      <c r="AG430" s="11">
        <f t="shared" si="115"/>
        <v>3.6</v>
      </c>
      <c r="AH430" s="336">
        <f t="shared" si="116"/>
        <v>32.6</v>
      </c>
      <c r="AI430" s="372">
        <f t="shared" si="117"/>
        <v>63.6</v>
      </c>
    </row>
    <row r="431" spans="1:35" ht="18.75" x14ac:dyDescent="0.3">
      <c r="A431" s="397">
        <v>27</v>
      </c>
      <c r="B431" s="13" t="s">
        <v>356</v>
      </c>
      <c r="C431" s="13" t="s">
        <v>447</v>
      </c>
      <c r="D431" s="13" t="s">
        <v>303</v>
      </c>
      <c r="E431" s="3">
        <v>3</v>
      </c>
      <c r="F431" s="3">
        <v>3</v>
      </c>
      <c r="G431" s="3">
        <v>4</v>
      </c>
      <c r="H431" s="3">
        <v>4</v>
      </c>
      <c r="I431" s="11">
        <f t="shared" si="107"/>
        <v>17.5</v>
      </c>
      <c r="J431" s="11">
        <v>2</v>
      </c>
      <c r="K431" s="11">
        <v>2</v>
      </c>
      <c r="L431" s="11">
        <v>2</v>
      </c>
      <c r="M431" s="11">
        <v>3</v>
      </c>
      <c r="N431" s="11">
        <f t="shared" si="108"/>
        <v>2.25</v>
      </c>
      <c r="O431" s="11">
        <v>2</v>
      </c>
      <c r="P431" s="11">
        <v>3</v>
      </c>
      <c r="Q431" s="11">
        <v>3</v>
      </c>
      <c r="R431" s="11">
        <v>3</v>
      </c>
      <c r="S431" s="11">
        <f t="shared" si="109"/>
        <v>2.75</v>
      </c>
      <c r="T431" s="11">
        <v>3</v>
      </c>
      <c r="U431" s="11">
        <v>3</v>
      </c>
      <c r="V431" s="11">
        <v>3</v>
      </c>
      <c r="W431" s="11">
        <v>3</v>
      </c>
      <c r="X431" s="11">
        <f t="shared" si="110"/>
        <v>3</v>
      </c>
      <c r="Y431" s="11">
        <f t="shared" si="111"/>
        <v>8</v>
      </c>
      <c r="Z431" s="11">
        <v>15</v>
      </c>
      <c r="AA431" s="11">
        <f t="shared" si="112"/>
        <v>18</v>
      </c>
      <c r="AB431" s="11">
        <v>13</v>
      </c>
      <c r="AC431" s="11">
        <f t="shared" si="113"/>
        <v>5.2</v>
      </c>
      <c r="AD431" s="11">
        <v>15</v>
      </c>
      <c r="AE431" s="11">
        <f t="shared" si="114"/>
        <v>9</v>
      </c>
      <c r="AF431" s="11">
        <v>15</v>
      </c>
      <c r="AG431" s="11">
        <f t="shared" si="115"/>
        <v>3</v>
      </c>
      <c r="AH431" s="336">
        <f t="shared" si="116"/>
        <v>35.200000000000003</v>
      </c>
      <c r="AI431" s="372">
        <f t="shared" si="117"/>
        <v>60.7</v>
      </c>
    </row>
    <row r="432" spans="1:35" ht="18.75" x14ac:dyDescent="0.3">
      <c r="A432" s="397">
        <v>28</v>
      </c>
      <c r="B432" s="13" t="s">
        <v>3813</v>
      </c>
      <c r="C432" s="13" t="s">
        <v>3781</v>
      </c>
      <c r="D432" s="13" t="s">
        <v>3791</v>
      </c>
      <c r="E432" s="3">
        <v>2</v>
      </c>
      <c r="F432" s="3">
        <v>3</v>
      </c>
      <c r="G432" s="3">
        <v>3</v>
      </c>
      <c r="H432" s="3">
        <v>3</v>
      </c>
      <c r="I432" s="11">
        <f t="shared" si="107"/>
        <v>13.75</v>
      </c>
      <c r="J432" s="11">
        <v>2</v>
      </c>
      <c r="K432" s="11">
        <v>2</v>
      </c>
      <c r="L432" s="11">
        <v>2</v>
      </c>
      <c r="M432" s="11">
        <v>2</v>
      </c>
      <c r="N432" s="11">
        <f t="shared" si="108"/>
        <v>2</v>
      </c>
      <c r="O432" s="11">
        <v>2</v>
      </c>
      <c r="P432" s="11">
        <v>2</v>
      </c>
      <c r="Q432" s="11">
        <v>2</v>
      </c>
      <c r="R432" s="11">
        <v>2</v>
      </c>
      <c r="S432" s="11">
        <f t="shared" si="109"/>
        <v>2</v>
      </c>
      <c r="T432" s="11">
        <v>2</v>
      </c>
      <c r="U432" s="11">
        <v>3</v>
      </c>
      <c r="V432" s="11">
        <v>3</v>
      </c>
      <c r="W432" s="11">
        <v>2</v>
      </c>
      <c r="X432" s="11">
        <f t="shared" si="110"/>
        <v>2.5</v>
      </c>
      <c r="Y432" s="11">
        <f t="shared" si="111"/>
        <v>6.5</v>
      </c>
      <c r="Z432" s="11">
        <v>15</v>
      </c>
      <c r="AA432" s="11">
        <f t="shared" si="112"/>
        <v>18</v>
      </c>
      <c r="AB432" s="11">
        <v>14</v>
      </c>
      <c r="AC432" s="11">
        <f t="shared" si="113"/>
        <v>5.6000000000000005</v>
      </c>
      <c r="AD432" s="11">
        <v>21</v>
      </c>
      <c r="AE432" s="11">
        <f t="shared" si="114"/>
        <v>12.6</v>
      </c>
      <c r="AF432" s="11">
        <v>20</v>
      </c>
      <c r="AG432" s="11">
        <f t="shared" si="115"/>
        <v>4</v>
      </c>
      <c r="AH432" s="336">
        <f t="shared" si="116"/>
        <v>40.200000000000003</v>
      </c>
      <c r="AI432" s="372">
        <f t="shared" si="117"/>
        <v>60.45</v>
      </c>
    </row>
    <row r="433" spans="1:35" ht="18.75" x14ac:dyDescent="0.3">
      <c r="A433" s="397">
        <v>29</v>
      </c>
      <c r="B433" s="13" t="s">
        <v>3814</v>
      </c>
      <c r="C433" s="13" t="s">
        <v>3488</v>
      </c>
      <c r="D433" s="13" t="s">
        <v>409</v>
      </c>
      <c r="E433" s="3">
        <v>2</v>
      </c>
      <c r="F433" s="3">
        <v>2</v>
      </c>
      <c r="G433" s="3">
        <v>3</v>
      </c>
      <c r="H433" s="3">
        <v>3</v>
      </c>
      <c r="I433" s="11">
        <f t="shared" si="107"/>
        <v>12.5</v>
      </c>
      <c r="J433" s="11">
        <v>2</v>
      </c>
      <c r="K433" s="11">
        <v>2</v>
      </c>
      <c r="L433" s="11">
        <v>2</v>
      </c>
      <c r="M433" s="11">
        <v>2</v>
      </c>
      <c r="N433" s="11">
        <f t="shared" si="108"/>
        <v>2</v>
      </c>
      <c r="O433" s="11">
        <v>2</v>
      </c>
      <c r="P433" s="11">
        <v>2</v>
      </c>
      <c r="Q433" s="11">
        <v>2</v>
      </c>
      <c r="R433" s="11">
        <v>2</v>
      </c>
      <c r="S433" s="11">
        <f t="shared" si="109"/>
        <v>2</v>
      </c>
      <c r="T433" s="11">
        <v>2</v>
      </c>
      <c r="U433" s="11">
        <v>2</v>
      </c>
      <c r="V433" s="11">
        <v>3</v>
      </c>
      <c r="W433" s="11">
        <v>3</v>
      </c>
      <c r="X433" s="11">
        <f t="shared" si="110"/>
        <v>2.5</v>
      </c>
      <c r="Y433" s="11">
        <f t="shared" si="111"/>
        <v>6.5</v>
      </c>
      <c r="Z433" s="11">
        <v>18</v>
      </c>
      <c r="AA433" s="11">
        <f t="shared" si="112"/>
        <v>21.599999999999998</v>
      </c>
      <c r="AB433" s="11">
        <v>11</v>
      </c>
      <c r="AC433" s="11">
        <f t="shared" si="113"/>
        <v>4.4000000000000004</v>
      </c>
      <c r="AD433" s="11">
        <v>20</v>
      </c>
      <c r="AE433" s="11">
        <f t="shared" si="114"/>
        <v>12</v>
      </c>
      <c r="AF433" s="11">
        <v>16</v>
      </c>
      <c r="AG433" s="11">
        <f t="shared" si="115"/>
        <v>3.2</v>
      </c>
      <c r="AH433" s="336">
        <f t="shared" si="116"/>
        <v>41.2</v>
      </c>
      <c r="AI433" s="372">
        <f t="shared" si="117"/>
        <v>60.2</v>
      </c>
    </row>
    <row r="434" spans="1:35" ht="18.75" x14ac:dyDescent="0.3">
      <c r="A434" s="397">
        <v>30</v>
      </c>
      <c r="B434" s="13" t="s">
        <v>3815</v>
      </c>
      <c r="C434" s="13" t="s">
        <v>436</v>
      </c>
      <c r="D434" s="13" t="s">
        <v>3816</v>
      </c>
      <c r="E434" s="3">
        <v>3</v>
      </c>
      <c r="F434" s="3">
        <v>3</v>
      </c>
      <c r="G434" s="3">
        <v>3</v>
      </c>
      <c r="H434" s="3">
        <v>3</v>
      </c>
      <c r="I434" s="11">
        <f t="shared" si="107"/>
        <v>15</v>
      </c>
      <c r="J434" s="11">
        <v>2</v>
      </c>
      <c r="K434" s="11">
        <v>2</v>
      </c>
      <c r="L434" s="11">
        <v>2</v>
      </c>
      <c r="M434" s="11">
        <v>2</v>
      </c>
      <c r="N434" s="11">
        <f t="shared" si="108"/>
        <v>2</v>
      </c>
      <c r="O434" s="11">
        <v>2</v>
      </c>
      <c r="P434" s="11">
        <v>2</v>
      </c>
      <c r="Q434" s="11">
        <v>2</v>
      </c>
      <c r="R434" s="11">
        <v>2</v>
      </c>
      <c r="S434" s="11">
        <v>3</v>
      </c>
      <c r="T434" s="11">
        <v>2</v>
      </c>
      <c r="U434" s="11">
        <v>3</v>
      </c>
      <c r="V434" s="11">
        <v>3</v>
      </c>
      <c r="W434" s="11">
        <v>3</v>
      </c>
      <c r="X434" s="11">
        <f t="shared" si="110"/>
        <v>2.75</v>
      </c>
      <c r="Y434" s="11">
        <f t="shared" si="111"/>
        <v>7.75</v>
      </c>
      <c r="Z434" s="11">
        <v>18</v>
      </c>
      <c r="AA434" s="11">
        <f t="shared" si="112"/>
        <v>21.599999999999998</v>
      </c>
      <c r="AB434" s="11">
        <v>12</v>
      </c>
      <c r="AC434" s="11">
        <f t="shared" si="113"/>
        <v>4.8000000000000007</v>
      </c>
      <c r="AD434" s="11">
        <v>14</v>
      </c>
      <c r="AE434" s="11">
        <f t="shared" si="114"/>
        <v>8.4</v>
      </c>
      <c r="AF434" s="11">
        <v>13</v>
      </c>
      <c r="AG434" s="11">
        <f t="shared" si="115"/>
        <v>2.6</v>
      </c>
      <c r="AH434" s="336">
        <f t="shared" si="116"/>
        <v>37.4</v>
      </c>
      <c r="AI434" s="372">
        <f t="shared" si="117"/>
        <v>60.15</v>
      </c>
    </row>
    <row r="435" spans="1:35" ht="18.75" x14ac:dyDescent="0.3">
      <c r="A435" s="397">
        <v>31</v>
      </c>
      <c r="B435" s="13" t="s">
        <v>361</v>
      </c>
      <c r="C435" s="13" t="s">
        <v>3772</v>
      </c>
      <c r="D435" s="13" t="s">
        <v>3817</v>
      </c>
      <c r="E435" s="3">
        <v>3</v>
      </c>
      <c r="F435" s="3">
        <v>3</v>
      </c>
      <c r="G435" s="3">
        <v>3</v>
      </c>
      <c r="H435" s="3">
        <v>4</v>
      </c>
      <c r="I435" s="11">
        <f t="shared" si="107"/>
        <v>16.25</v>
      </c>
      <c r="J435" s="11">
        <v>2</v>
      </c>
      <c r="K435" s="11">
        <v>3</v>
      </c>
      <c r="L435" s="11">
        <v>2</v>
      </c>
      <c r="M435" s="11">
        <v>3</v>
      </c>
      <c r="N435" s="11">
        <f t="shared" si="108"/>
        <v>2.5</v>
      </c>
      <c r="O435" s="11">
        <v>2</v>
      </c>
      <c r="P435" s="11">
        <v>3</v>
      </c>
      <c r="Q435" s="11">
        <v>3</v>
      </c>
      <c r="R435" s="11">
        <v>3</v>
      </c>
      <c r="S435" s="11">
        <f t="shared" ref="S435:S436" si="118">(O435+P435+Q435+R435)/4</f>
        <v>2.75</v>
      </c>
      <c r="T435" s="11">
        <v>2</v>
      </c>
      <c r="U435" s="11">
        <v>2</v>
      </c>
      <c r="V435" s="11">
        <v>2</v>
      </c>
      <c r="W435" s="11">
        <v>2</v>
      </c>
      <c r="X435" s="11">
        <f t="shared" si="110"/>
        <v>2</v>
      </c>
      <c r="Y435" s="11">
        <f t="shared" si="111"/>
        <v>7.25</v>
      </c>
      <c r="Z435" s="11">
        <v>17</v>
      </c>
      <c r="AA435" s="11">
        <f t="shared" si="112"/>
        <v>20.399999999999999</v>
      </c>
      <c r="AB435" s="11">
        <v>12</v>
      </c>
      <c r="AC435" s="11">
        <f t="shared" si="113"/>
        <v>4.8000000000000007</v>
      </c>
      <c r="AD435" s="11">
        <v>11</v>
      </c>
      <c r="AE435" s="11">
        <f t="shared" si="114"/>
        <v>6.6</v>
      </c>
      <c r="AF435" s="11">
        <v>20</v>
      </c>
      <c r="AG435" s="11">
        <f t="shared" si="115"/>
        <v>4</v>
      </c>
      <c r="AH435" s="336">
        <f t="shared" si="116"/>
        <v>35.799999999999997</v>
      </c>
      <c r="AI435" s="372">
        <f t="shared" si="117"/>
        <v>59.3</v>
      </c>
    </row>
    <row r="436" spans="1:35" ht="18.75" x14ac:dyDescent="0.3">
      <c r="A436" s="397">
        <v>32</v>
      </c>
      <c r="B436" s="13" t="s">
        <v>357</v>
      </c>
      <c r="C436" s="13" t="s">
        <v>281</v>
      </c>
      <c r="D436" s="13" t="s">
        <v>267</v>
      </c>
      <c r="E436" s="3">
        <v>4</v>
      </c>
      <c r="F436" s="3">
        <v>3</v>
      </c>
      <c r="G436" s="3">
        <v>3</v>
      </c>
      <c r="H436" s="3">
        <v>3</v>
      </c>
      <c r="I436" s="11">
        <f t="shared" si="107"/>
        <v>16.25</v>
      </c>
      <c r="J436" s="11">
        <v>3</v>
      </c>
      <c r="K436" s="11">
        <v>2</v>
      </c>
      <c r="L436" s="11">
        <v>2</v>
      </c>
      <c r="M436" s="11">
        <v>2</v>
      </c>
      <c r="N436" s="11">
        <f t="shared" si="108"/>
        <v>2.25</v>
      </c>
      <c r="O436" s="11">
        <v>5</v>
      </c>
      <c r="P436" s="11">
        <v>3</v>
      </c>
      <c r="Q436" s="11">
        <v>3</v>
      </c>
      <c r="R436" s="11">
        <v>3</v>
      </c>
      <c r="S436" s="11">
        <f t="shared" si="118"/>
        <v>3.5</v>
      </c>
      <c r="T436" s="11">
        <v>5</v>
      </c>
      <c r="U436" s="11">
        <v>3</v>
      </c>
      <c r="V436" s="11">
        <v>4</v>
      </c>
      <c r="W436" s="11">
        <v>3</v>
      </c>
      <c r="X436" s="11">
        <f t="shared" si="110"/>
        <v>3.75</v>
      </c>
      <c r="Y436" s="11">
        <f t="shared" si="111"/>
        <v>9.5</v>
      </c>
      <c r="Z436" s="11">
        <v>11</v>
      </c>
      <c r="AA436" s="11">
        <f t="shared" si="112"/>
        <v>13.2</v>
      </c>
      <c r="AB436" s="11">
        <v>10</v>
      </c>
      <c r="AC436" s="11">
        <f t="shared" si="113"/>
        <v>4</v>
      </c>
      <c r="AD436" s="11">
        <v>18</v>
      </c>
      <c r="AE436" s="11">
        <f t="shared" si="114"/>
        <v>10.799999999999999</v>
      </c>
      <c r="AF436" s="11">
        <v>17</v>
      </c>
      <c r="AG436" s="11">
        <f t="shared" si="115"/>
        <v>3.4000000000000004</v>
      </c>
      <c r="AH436" s="336">
        <f t="shared" si="116"/>
        <v>31.4</v>
      </c>
      <c r="AI436" s="372">
        <f t="shared" si="117"/>
        <v>57.15</v>
      </c>
    </row>
  </sheetData>
  <mergeCells count="57">
    <mergeCell ref="Z403:AA403"/>
    <mergeCell ref="AB403:AC403"/>
    <mergeCell ref="AD403:AE403"/>
    <mergeCell ref="AF403:AG403"/>
    <mergeCell ref="A403:D403"/>
    <mergeCell ref="E403:H403"/>
    <mergeCell ref="J403:N403"/>
    <mergeCell ref="O403:S403"/>
    <mergeCell ref="T403:X403"/>
    <mergeCell ref="A399:D399"/>
    <mergeCell ref="A401:M401"/>
    <mergeCell ref="A402:H402"/>
    <mergeCell ref="J402:X402"/>
    <mergeCell ref="Z402:AG402"/>
    <mergeCell ref="A330:M330"/>
    <mergeCell ref="A331:H331"/>
    <mergeCell ref="J331:X331"/>
    <mergeCell ref="Z331:AG331"/>
    <mergeCell ref="A332:D332"/>
    <mergeCell ref="E332:H332"/>
    <mergeCell ref="J332:N332"/>
    <mergeCell ref="O332:S332"/>
    <mergeCell ref="T332:X332"/>
    <mergeCell ref="Z332:AA332"/>
    <mergeCell ref="AB332:AC332"/>
    <mergeCell ref="AD332:AE332"/>
    <mergeCell ref="AF332:AG332"/>
    <mergeCell ref="AL3:AS3"/>
    <mergeCell ref="AL4:AS4"/>
    <mergeCell ref="AL5:AO6"/>
    <mergeCell ref="A180:M180"/>
    <mergeCell ref="A81:M81"/>
    <mergeCell ref="A82:H82"/>
    <mergeCell ref="J82:X82"/>
    <mergeCell ref="Z82:AG82"/>
    <mergeCell ref="A83:D83"/>
    <mergeCell ref="E83:H83"/>
    <mergeCell ref="J83:N83"/>
    <mergeCell ref="O83:S83"/>
    <mergeCell ref="T83:X83"/>
    <mergeCell ref="Z83:AA83"/>
    <mergeCell ref="AB83:AC83"/>
    <mergeCell ref="AD83:AE83"/>
    <mergeCell ref="A7:AI7"/>
    <mergeCell ref="A9:H9"/>
    <mergeCell ref="J9:X9"/>
    <mergeCell ref="AF83:AG83"/>
    <mergeCell ref="Z9:AG9"/>
    <mergeCell ref="A10:D10"/>
    <mergeCell ref="E10:H10"/>
    <mergeCell ref="J10:N10"/>
    <mergeCell ref="O10:S10"/>
    <mergeCell ref="T10:X10"/>
    <mergeCell ref="Z10:AA10"/>
    <mergeCell ref="AB10:AC10"/>
    <mergeCell ref="AD10:AE10"/>
    <mergeCell ref="AF10:AG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L30" sqref="L30"/>
    </sheetView>
  </sheetViews>
  <sheetFormatPr defaultRowHeight="15" x14ac:dyDescent="0.25"/>
  <cols>
    <col min="2" max="2" width="20.28515625" customWidth="1"/>
    <col min="3" max="3" width="21.140625" customWidth="1"/>
    <col min="6" max="6" width="12.42578125" customWidth="1"/>
    <col min="7" max="7" width="19.85546875" customWidth="1"/>
    <col min="8" max="8" width="24.85546875" customWidth="1"/>
  </cols>
  <sheetData>
    <row r="1" spans="1:8" x14ac:dyDescent="0.25">
      <c r="A1" s="150"/>
      <c r="B1" s="150"/>
      <c r="C1" s="150"/>
      <c r="D1" s="150"/>
      <c r="E1" s="150"/>
      <c r="F1" s="150"/>
      <c r="G1" s="150"/>
    </row>
    <row r="2" spans="1:8" ht="18" x14ac:dyDescent="0.25">
      <c r="A2" s="182" t="s">
        <v>4478</v>
      </c>
      <c r="B2" s="182"/>
      <c r="C2" s="182"/>
      <c r="D2" s="182"/>
      <c r="E2" s="182"/>
      <c r="F2" s="182"/>
      <c r="G2" s="182"/>
      <c r="H2" s="148"/>
    </row>
    <row r="3" spans="1:8" ht="15.75" x14ac:dyDescent="0.25">
      <c r="A3" s="153"/>
      <c r="B3" s="153"/>
      <c r="C3" s="153"/>
      <c r="D3" s="153"/>
      <c r="E3" s="153"/>
      <c r="F3" s="150"/>
      <c r="G3" s="150"/>
      <c r="H3" s="148"/>
    </row>
    <row r="4" spans="1:8" ht="18" x14ac:dyDescent="0.25">
      <c r="A4" s="149" t="s">
        <v>4479</v>
      </c>
      <c r="B4" s="149"/>
      <c r="C4" s="149"/>
      <c r="D4" s="149"/>
      <c r="E4" s="149"/>
      <c r="F4" s="182"/>
      <c r="G4" s="182"/>
      <c r="H4" s="148"/>
    </row>
    <row r="5" spans="1:8" ht="15.75" x14ac:dyDescent="0.25">
      <c r="A5" s="150"/>
      <c r="B5" s="153"/>
      <c r="C5" s="153"/>
      <c r="D5" s="153"/>
      <c r="E5" s="153"/>
      <c r="F5" s="153"/>
      <c r="G5" s="150"/>
      <c r="H5" s="148"/>
    </row>
    <row r="6" spans="1:8" x14ac:dyDescent="0.25">
      <c r="A6" s="444"/>
      <c r="B6" s="444"/>
      <c r="C6" s="150"/>
      <c r="D6" s="150"/>
      <c r="E6" s="150"/>
      <c r="F6" s="150"/>
      <c r="G6" s="150"/>
      <c r="H6" s="148"/>
    </row>
    <row r="7" spans="1:8" x14ac:dyDescent="0.25">
      <c r="A7" s="424"/>
      <c r="B7" s="424"/>
      <c r="C7" s="148"/>
      <c r="D7" s="148"/>
      <c r="E7" s="148"/>
      <c r="F7" s="148"/>
      <c r="G7" s="148"/>
      <c r="H7" s="148"/>
    </row>
    <row r="8" spans="1:8" x14ac:dyDescent="0.25">
      <c r="A8" s="424"/>
      <c r="B8" s="424"/>
      <c r="C8" s="148"/>
      <c r="D8" s="148"/>
      <c r="E8" s="148"/>
      <c r="F8" s="148"/>
      <c r="G8" s="148"/>
      <c r="H8" s="148"/>
    </row>
    <row r="9" spans="1:8" x14ac:dyDescent="0.25">
      <c r="A9" s="424"/>
      <c r="B9" s="424"/>
      <c r="C9" s="148"/>
      <c r="D9" s="148"/>
      <c r="E9" s="148"/>
      <c r="F9" s="148"/>
      <c r="G9" s="148"/>
      <c r="H9" s="148"/>
    </row>
    <row r="10" spans="1:8" x14ac:dyDescent="0.25">
      <c r="A10" s="424"/>
      <c r="B10" s="424"/>
      <c r="C10" s="148"/>
      <c r="D10" s="148"/>
      <c r="E10" s="148"/>
      <c r="F10" s="148"/>
      <c r="G10" s="148"/>
      <c r="H10" s="148"/>
    </row>
    <row r="11" spans="1:8" x14ac:dyDescent="0.25">
      <c r="A11" s="148"/>
      <c r="B11" s="148"/>
      <c r="C11" s="148"/>
      <c r="D11" s="148"/>
      <c r="E11" s="148"/>
      <c r="F11" s="148"/>
      <c r="G11" s="148"/>
      <c r="H11" s="148"/>
    </row>
    <row r="12" spans="1:8" x14ac:dyDescent="0.25">
      <c r="A12" s="148"/>
      <c r="B12" s="148"/>
      <c r="C12" s="148"/>
      <c r="D12" s="148"/>
      <c r="E12" s="148"/>
      <c r="F12" s="148"/>
      <c r="G12" s="148"/>
      <c r="H12" s="148"/>
    </row>
    <row r="13" spans="1:8" ht="15.75" thickBot="1" x14ac:dyDescent="0.3">
      <c r="A13" s="148"/>
      <c r="B13" s="148"/>
      <c r="C13" s="148"/>
      <c r="D13" s="148"/>
      <c r="E13" s="148"/>
      <c r="F13" s="148"/>
      <c r="G13" s="148"/>
      <c r="H13" s="148"/>
    </row>
    <row r="14" spans="1:8" ht="15.75" x14ac:dyDescent="0.25">
      <c r="A14" s="425"/>
      <c r="B14" s="426"/>
      <c r="C14" s="427"/>
      <c r="D14" s="148"/>
      <c r="E14" s="148"/>
      <c r="F14" s="429" t="s">
        <v>4480</v>
      </c>
      <c r="G14" s="1"/>
      <c r="H14" s="1"/>
    </row>
    <row r="15" spans="1:8" ht="15.75" x14ac:dyDescent="0.25">
      <c r="A15" s="434" t="s">
        <v>4481</v>
      </c>
      <c r="B15" s="331"/>
      <c r="C15" s="331"/>
      <c r="D15" s="148"/>
      <c r="E15" s="148"/>
      <c r="F15" s="430" t="s">
        <v>516</v>
      </c>
      <c r="G15" s="430" t="s">
        <v>257</v>
      </c>
      <c r="H15" s="430" t="s">
        <v>566</v>
      </c>
    </row>
    <row r="16" spans="1:8" ht="15.75" x14ac:dyDescent="0.25">
      <c r="A16" s="430" t="s">
        <v>516</v>
      </c>
      <c r="B16" s="443" t="s">
        <v>257</v>
      </c>
      <c r="C16" s="443" t="s">
        <v>566</v>
      </c>
      <c r="D16" s="148"/>
      <c r="E16" s="148"/>
      <c r="F16" s="430"/>
      <c r="G16" s="430"/>
      <c r="H16" s="430"/>
    </row>
    <row r="17" spans="1:8" x14ac:dyDescent="0.25">
      <c r="A17" s="430"/>
      <c r="B17" s="430"/>
      <c r="C17" s="430"/>
      <c r="D17" s="148"/>
      <c r="E17" s="148"/>
      <c r="F17" s="431">
        <v>25</v>
      </c>
      <c r="G17" s="274" t="s">
        <v>3648</v>
      </c>
      <c r="H17" s="274" t="s">
        <v>435</v>
      </c>
    </row>
    <row r="18" spans="1:8" ht="15.75" x14ac:dyDescent="0.25">
      <c r="A18" s="431">
        <v>1</v>
      </c>
      <c r="B18" s="214" t="s">
        <v>4482</v>
      </c>
      <c r="C18" s="214" t="s">
        <v>303</v>
      </c>
      <c r="D18" s="148"/>
      <c r="E18" s="148"/>
      <c r="F18" s="431">
        <v>26</v>
      </c>
      <c r="G18" s="216" t="s">
        <v>3740</v>
      </c>
      <c r="H18" s="216" t="s">
        <v>4483</v>
      </c>
    </row>
    <row r="19" spans="1:8" x14ac:dyDescent="0.25">
      <c r="A19" s="431">
        <v>2</v>
      </c>
      <c r="B19" s="274" t="s">
        <v>4484</v>
      </c>
      <c r="C19" s="274" t="s">
        <v>479</v>
      </c>
      <c r="D19" s="148"/>
      <c r="E19" s="148"/>
      <c r="F19" s="431">
        <v>27</v>
      </c>
      <c r="G19" s="242" t="s">
        <v>4485</v>
      </c>
      <c r="H19" s="242" t="s">
        <v>727</v>
      </c>
    </row>
    <row r="20" spans="1:8" ht="15.75" x14ac:dyDescent="0.25">
      <c r="A20" s="431">
        <v>3</v>
      </c>
      <c r="B20" s="216" t="s">
        <v>4486</v>
      </c>
      <c r="C20" s="216" t="s">
        <v>296</v>
      </c>
      <c r="D20" s="148"/>
      <c r="E20" s="148"/>
      <c r="F20" s="431">
        <v>28</v>
      </c>
      <c r="G20" s="274" t="s">
        <v>4487</v>
      </c>
      <c r="H20" s="274" t="s">
        <v>4488</v>
      </c>
    </row>
    <row r="21" spans="1:8" ht="15.75" x14ac:dyDescent="0.25">
      <c r="A21" s="431">
        <v>4</v>
      </c>
      <c r="B21" s="215" t="s">
        <v>4489</v>
      </c>
      <c r="C21" s="215" t="s">
        <v>459</v>
      </c>
      <c r="D21" s="148"/>
      <c r="E21" s="148"/>
      <c r="F21" s="431">
        <v>29</v>
      </c>
      <c r="G21" s="216" t="s">
        <v>4490</v>
      </c>
      <c r="H21" s="216" t="s">
        <v>4491</v>
      </c>
    </row>
    <row r="22" spans="1:8" ht="15.75" x14ac:dyDescent="0.25">
      <c r="A22" s="431">
        <v>5</v>
      </c>
      <c r="B22" s="216" t="s">
        <v>4492</v>
      </c>
      <c r="C22" s="216" t="s">
        <v>4493</v>
      </c>
      <c r="D22" s="148"/>
      <c r="E22" s="1"/>
      <c r="F22" s="432">
        <v>30</v>
      </c>
      <c r="G22" s="216" t="s">
        <v>4494</v>
      </c>
      <c r="H22" s="216" t="s">
        <v>741</v>
      </c>
    </row>
    <row r="23" spans="1:8" ht="15.75" x14ac:dyDescent="0.25">
      <c r="A23" s="431">
        <v>6</v>
      </c>
      <c r="B23" s="215" t="s">
        <v>4495</v>
      </c>
      <c r="C23" s="215" t="s">
        <v>473</v>
      </c>
      <c r="D23" s="148"/>
      <c r="E23" s="1"/>
      <c r="F23" s="1"/>
      <c r="G23" s="428"/>
      <c r="H23" s="428"/>
    </row>
    <row r="24" spans="1:8" ht="15.75" x14ac:dyDescent="0.25">
      <c r="A24" s="431">
        <v>7</v>
      </c>
      <c r="B24" s="216" t="s">
        <v>4496</v>
      </c>
      <c r="C24" s="216" t="s">
        <v>4497</v>
      </c>
      <c r="D24" s="148"/>
      <c r="E24" s="1"/>
      <c r="F24" s="433"/>
      <c r="G24" s="433"/>
      <c r="H24" s="433"/>
    </row>
    <row r="25" spans="1:8" ht="15.75" x14ac:dyDescent="0.25">
      <c r="A25" s="431">
        <v>8</v>
      </c>
      <c r="B25" s="216" t="s">
        <v>4498</v>
      </c>
      <c r="C25" s="216" t="s">
        <v>306</v>
      </c>
      <c r="D25" s="148"/>
      <c r="E25" s="148"/>
      <c r="F25" s="557" t="s">
        <v>4499</v>
      </c>
      <c r="G25" s="557"/>
      <c r="H25" s="557"/>
    </row>
    <row r="26" spans="1:8" x14ac:dyDescent="0.25">
      <c r="A26" s="431">
        <v>9</v>
      </c>
      <c r="B26" s="274" t="s">
        <v>4500</v>
      </c>
      <c r="C26" s="274" t="s">
        <v>4501</v>
      </c>
      <c r="D26" s="148"/>
      <c r="E26" s="148"/>
      <c r="F26" s="557"/>
      <c r="G26" s="557"/>
      <c r="H26" s="557"/>
    </row>
    <row r="27" spans="1:8" ht="15.75" x14ac:dyDescent="0.25">
      <c r="A27" s="431">
        <v>10</v>
      </c>
      <c r="B27" s="215" t="s">
        <v>4502</v>
      </c>
      <c r="C27" s="215" t="s">
        <v>263</v>
      </c>
      <c r="D27" s="148"/>
      <c r="E27" s="148"/>
      <c r="F27" s="439" t="s">
        <v>4503</v>
      </c>
      <c r="G27" s="558"/>
      <c r="H27" s="559"/>
    </row>
    <row r="28" spans="1:8" ht="15.75" x14ac:dyDescent="0.25">
      <c r="A28" s="431">
        <v>11</v>
      </c>
      <c r="B28" s="242" t="s">
        <v>4504</v>
      </c>
      <c r="C28" s="242" t="s">
        <v>4505</v>
      </c>
      <c r="D28" s="148"/>
      <c r="E28" s="148"/>
      <c r="F28" s="437">
        <v>1</v>
      </c>
      <c r="G28" s="438" t="s">
        <v>4506</v>
      </c>
      <c r="H28" s="438" t="s">
        <v>263</v>
      </c>
    </row>
    <row r="29" spans="1:8" ht="15.75" x14ac:dyDescent="0.25">
      <c r="A29" s="431">
        <v>12</v>
      </c>
      <c r="B29" s="242" t="s">
        <v>3564</v>
      </c>
      <c r="C29" s="242" t="s">
        <v>263</v>
      </c>
      <c r="D29" s="148"/>
      <c r="E29" s="148"/>
      <c r="F29" s="435">
        <v>2</v>
      </c>
      <c r="G29" s="435" t="s">
        <v>4507</v>
      </c>
      <c r="H29" s="435" t="s">
        <v>333</v>
      </c>
    </row>
    <row r="30" spans="1:8" ht="15.75" x14ac:dyDescent="0.25">
      <c r="A30" s="431">
        <v>13</v>
      </c>
      <c r="B30" s="274" t="s">
        <v>314</v>
      </c>
      <c r="C30" s="274" t="s">
        <v>627</v>
      </c>
      <c r="D30" s="148"/>
      <c r="E30" s="148"/>
      <c r="F30" s="440" t="s">
        <v>4508</v>
      </c>
      <c r="G30" s="560"/>
      <c r="H30" s="561"/>
    </row>
    <row r="31" spans="1:8" ht="15.75" x14ac:dyDescent="0.25">
      <c r="A31" s="431">
        <v>14</v>
      </c>
      <c r="B31" s="274" t="s">
        <v>709</v>
      </c>
      <c r="C31" s="274" t="s">
        <v>3514</v>
      </c>
      <c r="D31" s="148"/>
      <c r="E31" s="148"/>
      <c r="F31" s="437">
        <v>1</v>
      </c>
      <c r="G31" s="438" t="s">
        <v>4509</v>
      </c>
      <c r="H31" s="438" t="s">
        <v>267</v>
      </c>
    </row>
    <row r="32" spans="1:8" ht="15.75" x14ac:dyDescent="0.25">
      <c r="A32" s="431">
        <v>15</v>
      </c>
      <c r="B32" s="216" t="s">
        <v>3487</v>
      </c>
      <c r="C32" s="216" t="s">
        <v>4510</v>
      </c>
      <c r="D32" s="148"/>
      <c r="E32" s="148"/>
      <c r="F32" s="435">
        <v>2</v>
      </c>
      <c r="G32" s="438" t="s">
        <v>4511</v>
      </c>
      <c r="H32" s="438" t="s">
        <v>4512</v>
      </c>
    </row>
    <row r="33" spans="1:8" ht="15.75" x14ac:dyDescent="0.25">
      <c r="A33" s="431">
        <v>16</v>
      </c>
      <c r="B33" s="216" t="s">
        <v>4513</v>
      </c>
      <c r="C33" s="216" t="s">
        <v>4514</v>
      </c>
      <c r="D33" s="148"/>
      <c r="E33" s="148"/>
      <c r="F33" s="441" t="s">
        <v>4521</v>
      </c>
      <c r="G33" s="438"/>
      <c r="H33" s="438"/>
    </row>
    <row r="34" spans="1:8" ht="15.75" x14ac:dyDescent="0.25">
      <c r="A34" s="237">
        <v>17</v>
      </c>
      <c r="B34" s="216" t="s">
        <v>4515</v>
      </c>
      <c r="C34" s="216" t="s">
        <v>444</v>
      </c>
      <c r="D34" s="148"/>
      <c r="E34" s="148"/>
      <c r="F34" s="436">
        <v>1</v>
      </c>
      <c r="G34" s="435" t="s">
        <v>449</v>
      </c>
      <c r="H34" s="435" t="s">
        <v>4516</v>
      </c>
    </row>
    <row r="35" spans="1:8" ht="15.75" x14ac:dyDescent="0.25">
      <c r="A35" s="432">
        <v>18</v>
      </c>
      <c r="B35" s="216" t="s">
        <v>4485</v>
      </c>
      <c r="C35" s="216" t="s">
        <v>4517</v>
      </c>
      <c r="D35" s="148"/>
      <c r="E35" s="148"/>
      <c r="F35" s="148"/>
      <c r="G35" s="148"/>
      <c r="H35" s="148"/>
    </row>
    <row r="36" spans="1:8" ht="15.75" x14ac:dyDescent="0.25">
      <c r="A36" s="432">
        <v>19</v>
      </c>
      <c r="B36" s="215" t="s">
        <v>4518</v>
      </c>
      <c r="C36" s="215" t="s">
        <v>1442</v>
      </c>
      <c r="D36" s="148"/>
      <c r="E36" s="148"/>
      <c r="F36" s="148"/>
      <c r="G36" s="148"/>
      <c r="H36" s="148"/>
    </row>
    <row r="37" spans="1:8" ht="15.75" x14ac:dyDescent="0.25">
      <c r="A37" s="432">
        <v>20</v>
      </c>
      <c r="B37" s="216" t="s">
        <v>4519</v>
      </c>
      <c r="C37" s="216" t="s">
        <v>422</v>
      </c>
      <c r="D37" s="148"/>
      <c r="E37" s="148"/>
      <c r="F37" s="148"/>
      <c r="G37" s="148"/>
      <c r="H37" s="148"/>
    </row>
    <row r="38" spans="1:8" ht="15.75" x14ac:dyDescent="0.25">
      <c r="A38" s="432">
        <v>21</v>
      </c>
      <c r="B38" s="215" t="s">
        <v>4232</v>
      </c>
      <c r="C38" s="215" t="s">
        <v>372</v>
      </c>
      <c r="D38" s="148"/>
      <c r="E38" s="148"/>
      <c r="F38" s="148"/>
      <c r="G38" s="148"/>
      <c r="H38" s="148"/>
    </row>
    <row r="39" spans="1:8" ht="15.75" x14ac:dyDescent="0.25">
      <c r="A39" s="432">
        <v>22</v>
      </c>
      <c r="B39" s="216" t="s">
        <v>626</v>
      </c>
      <c r="C39" s="216" t="s">
        <v>267</v>
      </c>
      <c r="D39" s="148"/>
      <c r="E39" s="148"/>
      <c r="F39" s="148"/>
      <c r="G39" s="148"/>
      <c r="H39" s="148"/>
    </row>
    <row r="40" spans="1:8" ht="15.75" x14ac:dyDescent="0.25">
      <c r="A40" s="432">
        <v>23</v>
      </c>
      <c r="B40" s="216" t="s">
        <v>3551</v>
      </c>
      <c r="C40" s="216" t="s">
        <v>263</v>
      </c>
      <c r="D40" s="148"/>
      <c r="E40" s="148"/>
      <c r="F40" s="148"/>
      <c r="G40" s="148"/>
      <c r="H40" s="148"/>
    </row>
    <row r="41" spans="1:8" ht="15.75" x14ac:dyDescent="0.25">
      <c r="A41" s="442">
        <v>24</v>
      </c>
      <c r="B41" s="215" t="s">
        <v>4504</v>
      </c>
      <c r="C41" s="215" t="s">
        <v>660</v>
      </c>
      <c r="D41" s="148"/>
      <c r="E41" s="148"/>
      <c r="F41" s="148"/>
      <c r="G41" s="148"/>
      <c r="H41" s="148"/>
    </row>
  </sheetData>
  <mergeCells count="3">
    <mergeCell ref="F25:H26"/>
    <mergeCell ref="G27:H27"/>
    <mergeCell ref="G30:H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SHML"Xhevdet Doda"</vt:lpstr>
      <vt:lpstr>SHML"Gjin Gazuli"</vt:lpstr>
      <vt:lpstr>SHML"7 Shtatori"</vt:lpstr>
      <vt:lpstr>SHML"Eçrem Çabej"</vt:lpstr>
      <vt:lpstr>SHML"Sami Frashëri"-Shoqëror</vt:lpstr>
      <vt:lpstr>SHML"Sami Frashëri"-Natyror</vt:lpstr>
      <vt:lpstr>SHML"ALI SOKOLI"</vt:lpstr>
      <vt:lpstr>SHML"28 Nëntori"</vt:lpstr>
      <vt:lpstr>SHML"Prenk Jakova"</vt:lpstr>
      <vt:lpstr>SHML"Hoxhë Kadri Prishtina"</vt:lpstr>
      <vt:lpstr>SHML"Abdyl Frashëri"</vt:lpstr>
      <vt:lpstr>SHML"Alaudin"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arber.gashi</dc:creator>
  <cp:lastModifiedBy>Elena Stublla</cp:lastModifiedBy>
  <dcterms:created xsi:type="dcterms:W3CDTF">2015-06-25T07:52:14Z</dcterms:created>
  <dcterms:modified xsi:type="dcterms:W3CDTF">2016-07-01T13:14:11Z</dcterms:modified>
</cp:coreProperties>
</file>